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179_pkg_0403c.xlsx" sheetId="1" r:id="rId1"/>
  </sheets>
  <definedNames>
    <definedName name="_xlnm._FilterDatabase" localSheetId="0" hidden="1">svy210179_pkg_0403c.xlsx!$A$1:$N$1234</definedName>
    <definedName name="pkg_0403c">svy210179_pkg_0403c.xlsx!$A$1:$AD$1234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9" i="1"/>
  <c r="K260" i="1"/>
  <c r="K261" i="1"/>
  <c r="K262" i="1"/>
  <c r="K263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2" i="1"/>
  <c r="K603" i="1"/>
  <c r="K604" i="1"/>
  <c r="K605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800" i="1"/>
  <c r="K801" i="1"/>
  <c r="K802" i="1"/>
  <c r="K803" i="1"/>
  <c r="K804" i="1"/>
  <c r="K805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8" i="1"/>
  <c r="K839" i="1"/>
  <c r="K840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5" i="1"/>
  <c r="K956" i="1"/>
  <c r="K957" i="1"/>
  <c r="K958" i="1"/>
  <c r="K959" i="1"/>
  <c r="K960" i="1"/>
  <c r="K961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6" i="1"/>
  <c r="K1037" i="1"/>
  <c r="K1038" i="1"/>
  <c r="K1039" i="1"/>
  <c r="K1040" i="1"/>
  <c r="K1041" i="1"/>
  <c r="K1042" i="1"/>
  <c r="K1043" i="1"/>
  <c r="K1044" i="1"/>
  <c r="K1045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1" i="1"/>
  <c r="K1132" i="1"/>
  <c r="K1133" i="1"/>
  <c r="K1134" i="1"/>
  <c r="K1135" i="1"/>
  <c r="K1136" i="1"/>
  <c r="K1137" i="1"/>
  <c r="K1138" i="1"/>
  <c r="K1139" i="1"/>
  <c r="K1140" i="1"/>
  <c r="K1141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200" i="1"/>
  <c r="K1201" i="1"/>
  <c r="K1202" i="1"/>
  <c r="K1203" i="1"/>
  <c r="K1204" i="1"/>
  <c r="K1205" i="1"/>
  <c r="K1206" i="1"/>
  <c r="K1207" i="1"/>
  <c r="K1208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9" i="1"/>
  <c r="J260" i="1"/>
  <c r="J261" i="1"/>
  <c r="J262" i="1"/>
  <c r="J263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2" i="1"/>
  <c r="J603" i="1"/>
  <c r="J604" i="1"/>
  <c r="J605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800" i="1"/>
  <c r="J801" i="1"/>
  <c r="J802" i="1"/>
  <c r="J803" i="1"/>
  <c r="J804" i="1"/>
  <c r="J805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8" i="1"/>
  <c r="J839" i="1"/>
  <c r="J840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5" i="1"/>
  <c r="J956" i="1"/>
  <c r="J957" i="1"/>
  <c r="J958" i="1"/>
  <c r="J959" i="1"/>
  <c r="J960" i="1"/>
  <c r="J961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6" i="1"/>
  <c r="J1037" i="1"/>
  <c r="J1038" i="1"/>
  <c r="J1039" i="1"/>
  <c r="J1040" i="1"/>
  <c r="J1041" i="1"/>
  <c r="J1042" i="1"/>
  <c r="J1043" i="1"/>
  <c r="J1044" i="1"/>
  <c r="J1045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1" i="1"/>
  <c r="J1132" i="1"/>
  <c r="J1133" i="1"/>
  <c r="J1134" i="1"/>
  <c r="J1135" i="1"/>
  <c r="J1136" i="1"/>
  <c r="J1137" i="1"/>
  <c r="J1138" i="1"/>
  <c r="J1139" i="1"/>
  <c r="J1140" i="1"/>
  <c r="J1141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200" i="1"/>
  <c r="J1201" i="1"/>
  <c r="J1202" i="1"/>
  <c r="J1203" i="1"/>
  <c r="J1204" i="1"/>
  <c r="J1205" i="1"/>
  <c r="J1206" i="1"/>
  <c r="J1207" i="1"/>
  <c r="J1208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4" i="1"/>
  <c r="G16" i="1"/>
  <c r="G32" i="1"/>
  <c r="G58" i="1"/>
  <c r="G69" i="1"/>
  <c r="G87" i="1"/>
  <c r="G116" i="1"/>
  <c r="G136" i="1"/>
  <c r="G160" i="1"/>
  <c r="G174" i="1"/>
  <c r="G183" i="1"/>
  <c r="G209" i="1"/>
  <c r="G228" i="1"/>
  <c r="G258" i="1"/>
  <c r="G264" i="1"/>
  <c r="G292" i="1"/>
  <c r="G314" i="1"/>
  <c r="G327" i="1"/>
  <c r="G357" i="1"/>
  <c r="G374" i="1"/>
  <c r="G397" i="1"/>
  <c r="G414" i="1"/>
  <c r="G431" i="1"/>
  <c r="G445" i="1"/>
  <c r="G465" i="1"/>
  <c r="G491" i="1"/>
  <c r="G508" i="1"/>
  <c r="G528" i="1"/>
  <c r="G547" i="1"/>
  <c r="G577" i="1"/>
  <c r="G601" i="1"/>
  <c r="G606" i="1"/>
  <c r="G634" i="1"/>
  <c r="G650" i="1"/>
  <c r="G668" i="1"/>
  <c r="G682" i="1"/>
  <c r="G709" i="1"/>
  <c r="G722" i="1"/>
  <c r="G751" i="1"/>
  <c r="G778" i="1"/>
  <c r="G799" i="1"/>
  <c r="G806" i="1"/>
  <c r="G837" i="1"/>
  <c r="G841" i="1"/>
  <c r="G867" i="1"/>
  <c r="G892" i="1"/>
  <c r="G908" i="1"/>
  <c r="G939" i="1"/>
  <c r="G954" i="1"/>
  <c r="G962" i="1"/>
  <c r="G991" i="1"/>
  <c r="G1009" i="1"/>
  <c r="G1035" i="1"/>
  <c r="G1046" i="1"/>
  <c r="G1062" i="1"/>
  <c r="G1091" i="1"/>
  <c r="G1105" i="1"/>
  <c r="G1130" i="1"/>
  <c r="G1142" i="1"/>
  <c r="G1179" i="1"/>
  <c r="G1199" i="1"/>
  <c r="G1209" i="1"/>
  <c r="G123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</calcChain>
</file>

<file path=xl/sharedStrings.xml><?xml version="1.0" encoding="utf-8"?>
<sst xmlns="http://schemas.openxmlformats.org/spreadsheetml/2006/main" count="25923" uniqueCount="5185">
  <si>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</si>
  <si>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</si>
  <si>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</si>
  <si>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</si>
  <si>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</si>
  <si>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</si>
  <si>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</si>
  <si>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</si>
  <si>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</si>
  <si>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</si>
  <si>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</si>
  <si>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</si>
  <si>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</si>
  <si>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</si>
  <si>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</si>
  <si>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</si>
  <si>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</si>
  <si>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</si>
  <si>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</si>
  <si>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</si>
  <si>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</si>
  <si>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</si>
  <si>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</si>
  <si>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</si>
  <si>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</si>
  <si>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Sb_AAS</t>
  </si>
  <si>
    <t>W_Col</t>
  </si>
  <si>
    <t>Ba_AAS</t>
  </si>
  <si>
    <t>U_NADNC</t>
  </si>
  <si>
    <t>Hg_CVAAS</t>
  </si>
  <si>
    <t>093G  :855001:80:855005:00</t>
  </si>
  <si>
    <t>21:0549:000001</t>
  </si>
  <si>
    <t>21:0179:000004</t>
  </si>
  <si>
    <t>21:0179:000004:0001:0001:02</t>
  </si>
  <si>
    <t>0041:bs__1</t>
  </si>
  <si>
    <t>72</t>
  </si>
  <si>
    <t>50</t>
  </si>
  <si>
    <t>8</t>
  </si>
  <si>
    <t>43</t>
  </si>
  <si>
    <t>13</t>
  </si>
  <si>
    <t>&lt;0.2</t>
  </si>
  <si>
    <t>870</t>
  </si>
  <si>
    <t>3</t>
  </si>
  <si>
    <t>6</t>
  </si>
  <si>
    <t>&lt;2</t>
  </si>
  <si>
    <t>0.6</t>
  </si>
  <si>
    <t>740</t>
  </si>
  <si>
    <t>3.8</t>
  </si>
  <si>
    <t>160</t>
  </si>
  <si>
    <t>093G  :855002:00:------:--</t>
  </si>
  <si>
    <t>21:0549:000002</t>
  </si>
  <si>
    <t>21:0179:000001</t>
  </si>
  <si>
    <t>21:0179:000001:0001:0001:00</t>
  </si>
  <si>
    <t>0101:s__01</t>
  </si>
  <si>
    <t>28</t>
  </si>
  <si>
    <t>83</t>
  </si>
  <si>
    <t>12</t>
  </si>
  <si>
    <t>2100</t>
  </si>
  <si>
    <t>2.3</t>
  </si>
  <si>
    <t>5</t>
  </si>
  <si>
    <t>0.2</t>
  </si>
  <si>
    <t>800</t>
  </si>
  <si>
    <t>2</t>
  </si>
  <si>
    <t>110</t>
  </si>
  <si>
    <t>093G  :855003:00:------:--</t>
  </si>
  <si>
    <t>21:0549:000003</t>
  </si>
  <si>
    <t>21:0179:000002</t>
  </si>
  <si>
    <t>21:0179:000002:0001:0001:00</t>
  </si>
  <si>
    <t>0102:s__02</t>
  </si>
  <si>
    <t>56</t>
  </si>
  <si>
    <t>17</t>
  </si>
  <si>
    <t>820</t>
  </si>
  <si>
    <t>2.7</t>
  </si>
  <si>
    <t>620</t>
  </si>
  <si>
    <t>2.2</t>
  </si>
  <si>
    <t>100</t>
  </si>
  <si>
    <t>093G  :855004:00:------:--</t>
  </si>
  <si>
    <t>21:0549:000004</t>
  </si>
  <si>
    <t>21:0179:000003</t>
  </si>
  <si>
    <t>21:0179:000003:0001:0001:00</t>
  </si>
  <si>
    <t>0103:s__03</t>
  </si>
  <si>
    <t>45</t>
  </si>
  <si>
    <t>11</t>
  </si>
  <si>
    <t>1400</t>
  </si>
  <si>
    <t>1.9</t>
  </si>
  <si>
    <t>640</t>
  </si>
  <si>
    <t>60</t>
  </si>
  <si>
    <t>093G  :855005:00:------:--</t>
  </si>
  <si>
    <t>21:0549:000005</t>
  </si>
  <si>
    <t>21:0179:000004:0001:0001:01</t>
  </si>
  <si>
    <t>0042:bs__1</t>
  </si>
  <si>
    <t>71</t>
  </si>
  <si>
    <t>52</t>
  </si>
  <si>
    <t>7</t>
  </si>
  <si>
    <t>900</t>
  </si>
  <si>
    <t>0.8</t>
  </si>
  <si>
    <t>720</t>
  </si>
  <si>
    <t>4.2</t>
  </si>
  <si>
    <t>140</t>
  </si>
  <si>
    <t>093G  :855006:00:------:--</t>
  </si>
  <si>
    <t>21:0549:000006</t>
  </si>
  <si>
    <t>21:0179:000005</t>
  </si>
  <si>
    <t>21:0179:000005:0001:0001:00</t>
  </si>
  <si>
    <t>0104:s__04</t>
  </si>
  <si>
    <t>47</t>
  </si>
  <si>
    <t>22</t>
  </si>
  <si>
    <t>580</t>
  </si>
  <si>
    <t>2.4</t>
  </si>
  <si>
    <t>18</t>
  </si>
  <si>
    <t>1.2</t>
  </si>
  <si>
    <t>880</t>
  </si>
  <si>
    <t>2.1</t>
  </si>
  <si>
    <t>093G  :855007:00:------:--</t>
  </si>
  <si>
    <t>21:0549:000007</t>
  </si>
  <si>
    <t>21:0179:000006</t>
  </si>
  <si>
    <t>21:0179:000006:0001:0001:00</t>
  </si>
  <si>
    <t>0105:s__05</t>
  </si>
  <si>
    <t>24</t>
  </si>
  <si>
    <t>10</t>
  </si>
  <si>
    <t>40</t>
  </si>
  <si>
    <t>14</t>
  </si>
  <si>
    <t>940</t>
  </si>
  <si>
    <t>760</t>
  </si>
  <si>
    <t>2.9</t>
  </si>
  <si>
    <t>70</t>
  </si>
  <si>
    <t>093G  :855008:00:------:--</t>
  </si>
  <si>
    <t>21:0549:000008</t>
  </si>
  <si>
    <t>21:0179:000007</t>
  </si>
  <si>
    <t>21:0179:000007:0001:0001:00</t>
  </si>
  <si>
    <t>0106:s__06</t>
  </si>
  <si>
    <t>68</t>
  </si>
  <si>
    <t>39</t>
  </si>
  <si>
    <t>98</t>
  </si>
  <si>
    <t>430</t>
  </si>
  <si>
    <t>600</t>
  </si>
  <si>
    <t>093G  :855009:00:------:--</t>
  </si>
  <si>
    <t>21:0549:000009</t>
  </si>
  <si>
    <t>21:0179:000008</t>
  </si>
  <si>
    <t>21:0179:000008:0001:0001:00</t>
  </si>
  <si>
    <t>0107:s__07</t>
  </si>
  <si>
    <t>115</t>
  </si>
  <si>
    <t>63</t>
  </si>
  <si>
    <t>76</t>
  </si>
  <si>
    <t>0.3</t>
  </si>
  <si>
    <t>710</t>
  </si>
  <si>
    <t>093G  :855010:10:------:--</t>
  </si>
  <si>
    <t>21:0549:000010</t>
  </si>
  <si>
    <t>21:0179:000009</t>
  </si>
  <si>
    <t>21:0179:000009:0001:0001:00</t>
  </si>
  <si>
    <t>0071:ff__1</t>
  </si>
  <si>
    <t>93</t>
  </si>
  <si>
    <t>9</t>
  </si>
  <si>
    <t>65</t>
  </si>
  <si>
    <t>20</t>
  </si>
  <si>
    <t>1300</t>
  </si>
  <si>
    <t>3.5</t>
  </si>
  <si>
    <t>0.4</t>
  </si>
  <si>
    <t>780</t>
  </si>
  <si>
    <t>2.6</t>
  </si>
  <si>
    <t>80</t>
  </si>
  <si>
    <t>093G  :855011:20:855010:10</t>
  </si>
  <si>
    <t>21:0549:000011</t>
  </si>
  <si>
    <t>21:0179:000009:0002:0001:00</t>
  </si>
  <si>
    <t>0072:ff__1</t>
  </si>
  <si>
    <t>38</t>
  </si>
  <si>
    <t>16</t>
  </si>
  <si>
    <t>62</t>
  </si>
  <si>
    <t>3.4</t>
  </si>
  <si>
    <t>700</t>
  </si>
  <si>
    <t>90</t>
  </si>
  <si>
    <t>093G  :855012:00:------:--</t>
  </si>
  <si>
    <t>21:0549:000012</t>
  </si>
  <si>
    <t>21:0179:000010</t>
  </si>
  <si>
    <t>21:0179:000010:0001:0001:00</t>
  </si>
  <si>
    <t>0108:s__08</t>
  </si>
  <si>
    <t>73</t>
  </si>
  <si>
    <t>34</t>
  </si>
  <si>
    <t>37</t>
  </si>
  <si>
    <t>970</t>
  </si>
  <si>
    <t>3.3</t>
  </si>
  <si>
    <t>093G  :855013:00:------:--</t>
  </si>
  <si>
    <t>21:0549:000013</t>
  </si>
  <si>
    <t>21:0179:000011</t>
  </si>
  <si>
    <t>21:0179:000011:0001:0001:00</t>
  </si>
  <si>
    <t>0109:s__09</t>
  </si>
  <si>
    <t>26</t>
  </si>
  <si>
    <t>2.8</t>
  </si>
  <si>
    <t>660</t>
  </si>
  <si>
    <t>2.5</t>
  </si>
  <si>
    <t>093G  :855014:00:------:--</t>
  </si>
  <si>
    <t>21:0549:000014</t>
  </si>
  <si>
    <t>21:0179:000012</t>
  </si>
  <si>
    <t>21:0179:000012:0001:0001:00</t>
  </si>
  <si>
    <t>0110:s__10</t>
  </si>
  <si>
    <t>30</t>
  </si>
  <si>
    <t>370</t>
  </si>
  <si>
    <t>093G  :855015:9N:------:--</t>
  </si>
  <si>
    <t>21:0549:000015</t>
  </si>
  <si>
    <t>Control Reference</t>
  </si>
  <si>
    <t>Unspecified</t>
  </si>
  <si>
    <t>0901:R__01</t>
  </si>
  <si>
    <t>48</t>
  </si>
  <si>
    <t>520</t>
  </si>
  <si>
    <t>1060</t>
  </si>
  <si>
    <t>7.3</t>
  </si>
  <si>
    <t>093G  :855016:00:------:--</t>
  </si>
  <si>
    <t>21:0549:000016</t>
  </si>
  <si>
    <t>21:0179:000013</t>
  </si>
  <si>
    <t>21:0179:000013:0001:0001:00</t>
  </si>
  <si>
    <t>0111:s__11</t>
  </si>
  <si>
    <t>67</t>
  </si>
  <si>
    <t>21</t>
  </si>
  <si>
    <t>15</t>
  </si>
  <si>
    <t>610</t>
  </si>
  <si>
    <t>920</t>
  </si>
  <si>
    <t>350</t>
  </si>
  <si>
    <t>093G  :855017:00:------:--</t>
  </si>
  <si>
    <t>21:0549:000017</t>
  </si>
  <si>
    <t>21:0179:000014</t>
  </si>
  <si>
    <t>21:0179:000014:0001:0001:00</t>
  </si>
  <si>
    <t>0112:s__12</t>
  </si>
  <si>
    <t>19</t>
  </si>
  <si>
    <t>135</t>
  </si>
  <si>
    <t>420</t>
  </si>
  <si>
    <t>093G  :855018:00:------:--</t>
  </si>
  <si>
    <t>21:0549:000018</t>
  </si>
  <si>
    <t>21:0179:000015</t>
  </si>
  <si>
    <t>21:0179:000015:0001:0001:00</t>
  </si>
  <si>
    <t>0113:s__13</t>
  </si>
  <si>
    <t>82</t>
  </si>
  <si>
    <t>093G  :855019:00:------:--</t>
  </si>
  <si>
    <t>21:0549:000019</t>
  </si>
  <si>
    <t>21:0179:000016</t>
  </si>
  <si>
    <t>21:0179:000016:0001:0001:00</t>
  </si>
  <si>
    <t>0114:s__14</t>
  </si>
  <si>
    <t>1200</t>
  </si>
  <si>
    <t>093G  :855020:00:------:--</t>
  </si>
  <si>
    <t>21:0549:000020</t>
  </si>
  <si>
    <t>21:0179:000017</t>
  </si>
  <si>
    <t>21:0179:000017:0001:0001:00</t>
  </si>
  <si>
    <t>0115:s__15</t>
  </si>
  <si>
    <t>35</t>
  </si>
  <si>
    <t>23</t>
  </si>
  <si>
    <t>158</t>
  </si>
  <si>
    <t>330</t>
  </si>
  <si>
    <t>093G  :855021:80:855022:00</t>
  </si>
  <si>
    <t>21:0549:000021</t>
  </si>
  <si>
    <t>21:0179:000018</t>
  </si>
  <si>
    <t>21:0179:000018:0001:0001:02</t>
  </si>
  <si>
    <t>41</t>
  </si>
  <si>
    <t>655</t>
  </si>
  <si>
    <t>650</t>
  </si>
  <si>
    <t>1.7</t>
  </si>
  <si>
    <t>093G  :855022:00:------:--</t>
  </si>
  <si>
    <t>21:0549:000022</t>
  </si>
  <si>
    <t>21:0179:000018:0001:0001:01</t>
  </si>
  <si>
    <t>093G  :855023:10:------:--</t>
  </si>
  <si>
    <t>21:0549:000023</t>
  </si>
  <si>
    <t>21:0179:000019</t>
  </si>
  <si>
    <t>21:0179:000019:0001:0001:00</t>
  </si>
  <si>
    <t>475</t>
  </si>
  <si>
    <t>360</t>
  </si>
  <si>
    <t>093G  :855024:20:855023:10</t>
  </si>
  <si>
    <t>21:0549:000024</t>
  </si>
  <si>
    <t>21:0179:000019:0002:0001:00</t>
  </si>
  <si>
    <t>460</t>
  </si>
  <si>
    <t>340</t>
  </si>
  <si>
    <t>093G  :855025:00:------:--</t>
  </si>
  <si>
    <t>21:0549:000025</t>
  </si>
  <si>
    <t>21:0179:000020</t>
  </si>
  <si>
    <t>21:0179:000020:0001:0001:00</t>
  </si>
  <si>
    <t>54</t>
  </si>
  <si>
    <t>4</t>
  </si>
  <si>
    <t>2000</t>
  </si>
  <si>
    <t>093G  :855026:00:------:--</t>
  </si>
  <si>
    <t>21:0549:000026</t>
  </si>
  <si>
    <t>21:0179:000021</t>
  </si>
  <si>
    <t>21:0179:000021:0001:0001:00</t>
  </si>
  <si>
    <t>103</t>
  </si>
  <si>
    <t>1100</t>
  </si>
  <si>
    <t>680</t>
  </si>
  <si>
    <t>093G  :855027:00:------:--</t>
  </si>
  <si>
    <t>21:0549:000027</t>
  </si>
  <si>
    <t>21:0179:000022</t>
  </si>
  <si>
    <t>21:0179:000022:0001:0001:00</t>
  </si>
  <si>
    <t>33</t>
  </si>
  <si>
    <t>3.1</t>
  </si>
  <si>
    <t>093G  :855028:00:------:--</t>
  </si>
  <si>
    <t>21:0549:000028</t>
  </si>
  <si>
    <t>21:0179:000023</t>
  </si>
  <si>
    <t>21:0179:000023:0001:0001:00</t>
  </si>
  <si>
    <t>102</t>
  </si>
  <si>
    <t>290</t>
  </si>
  <si>
    <t>093G  :855029:00:------:--</t>
  </si>
  <si>
    <t>21:0549:000029</t>
  </si>
  <si>
    <t>21:0179:000024</t>
  </si>
  <si>
    <t>21:0179:000024:0001:0001:00</t>
  </si>
  <si>
    <t>53</t>
  </si>
  <si>
    <t>480</t>
  </si>
  <si>
    <t>560</t>
  </si>
  <si>
    <t>093G  :855030:00:------:--</t>
  </si>
  <si>
    <t>21:0549:000030</t>
  </si>
  <si>
    <t>21:0179:000025</t>
  </si>
  <si>
    <t>21:0179:000025:0001:0001:00</t>
  </si>
  <si>
    <t>55</t>
  </si>
  <si>
    <t>44</t>
  </si>
  <si>
    <t>093G  :855031:9N:------:--</t>
  </si>
  <si>
    <t>21:0549:000031</t>
  </si>
  <si>
    <t>1020</t>
  </si>
  <si>
    <t>7.2</t>
  </si>
  <si>
    <t>093G  :855032:00:------:--</t>
  </si>
  <si>
    <t>21:0549:000032</t>
  </si>
  <si>
    <t>21:0179:000026</t>
  </si>
  <si>
    <t>21:0179:000026:0001:0001:00</t>
  </si>
  <si>
    <t>51</t>
  </si>
  <si>
    <t>27</t>
  </si>
  <si>
    <t>285</t>
  </si>
  <si>
    <t>980</t>
  </si>
  <si>
    <t>093G  :855033:00:------:--</t>
  </si>
  <si>
    <t>21:0549:000033</t>
  </si>
  <si>
    <t>21:0179:000027</t>
  </si>
  <si>
    <t>21:0179:000027:0001:0001:00</t>
  </si>
  <si>
    <t>093G  :855034:00:------:--</t>
  </si>
  <si>
    <t>21:0549:000034</t>
  </si>
  <si>
    <t>21:0179:000028</t>
  </si>
  <si>
    <t>21:0179:000028:0001:0001:00</t>
  </si>
  <si>
    <t>470</t>
  </si>
  <si>
    <t>093G  :855035:00:------:--</t>
  </si>
  <si>
    <t>21:0549:000035</t>
  </si>
  <si>
    <t>21:0179:000029</t>
  </si>
  <si>
    <t>21:0179:000029:0001:0001:00</t>
  </si>
  <si>
    <t>31</t>
  </si>
  <si>
    <t>400</t>
  </si>
  <si>
    <t>093G  :855036:00:------:--</t>
  </si>
  <si>
    <t>21:0549:000036</t>
  </si>
  <si>
    <t>21:0179:000030</t>
  </si>
  <si>
    <t>21:0179:000030:0001:0001:00</t>
  </si>
  <si>
    <t>220</t>
  </si>
  <si>
    <t>093G  :855037:00:------:--</t>
  </si>
  <si>
    <t>21:0549:000037</t>
  </si>
  <si>
    <t>21:0179:000031</t>
  </si>
  <si>
    <t>21:0179:000031:0001:0001:00</t>
  </si>
  <si>
    <t>530</t>
  </si>
  <si>
    <t>3.2</t>
  </si>
  <si>
    <t>093G  :855038:00:------:--</t>
  </si>
  <si>
    <t>21:0549:000038</t>
  </si>
  <si>
    <t>21:0179:000032</t>
  </si>
  <si>
    <t>21:0179:000032:0001:0001:00</t>
  </si>
  <si>
    <t>3.6</t>
  </si>
  <si>
    <t>093G  :855039:00:------:--</t>
  </si>
  <si>
    <t>21:0549:000039</t>
  </si>
  <si>
    <t>21:0179:000033</t>
  </si>
  <si>
    <t>21:0179:000033:0001:0001:00</t>
  </si>
  <si>
    <t>1.6</t>
  </si>
  <si>
    <t>6.8</t>
  </si>
  <si>
    <t>093G  :855040:00:------:--</t>
  </si>
  <si>
    <t>21:0549:000040</t>
  </si>
  <si>
    <t>21:0179:000034</t>
  </si>
  <si>
    <t>21:0179:000034:0001:0001:00</t>
  </si>
  <si>
    <t>8.1</t>
  </si>
  <si>
    <t>093G  :855041:80:855058:00</t>
  </si>
  <si>
    <t>21:0549:000041</t>
  </si>
  <si>
    <t>21:0179:000049</t>
  </si>
  <si>
    <t>21:0179:000049:0001:0001:02</t>
  </si>
  <si>
    <t>4.6</t>
  </si>
  <si>
    <t>093G  :855042:10:------:--</t>
  </si>
  <si>
    <t>21:0549:000042</t>
  </si>
  <si>
    <t>21:0179:000035</t>
  </si>
  <si>
    <t>21:0179:000035:0001:0001:00</t>
  </si>
  <si>
    <t>730</t>
  </si>
  <si>
    <t>093G  :855043:20:855042:10</t>
  </si>
  <si>
    <t>21:0549:000043</t>
  </si>
  <si>
    <t>21:0179:000035:0002:0001:00</t>
  </si>
  <si>
    <t>49</t>
  </si>
  <si>
    <t>093G  :855044:00:------:--</t>
  </si>
  <si>
    <t>21:0549:000044</t>
  </si>
  <si>
    <t>21:0179:000036</t>
  </si>
  <si>
    <t>21:0179:000036:0001:0001:00</t>
  </si>
  <si>
    <t>29</t>
  </si>
  <si>
    <t>5.4</t>
  </si>
  <si>
    <t>093G  :855045:00:------:--</t>
  </si>
  <si>
    <t>21:0549:000045</t>
  </si>
  <si>
    <t>21:0179:000037</t>
  </si>
  <si>
    <t>21:0179:000037:0001:0001:00</t>
  </si>
  <si>
    <t>093G  :855046:00:------:--</t>
  </si>
  <si>
    <t>21:0549:000046</t>
  </si>
  <si>
    <t>21:0179:000038</t>
  </si>
  <si>
    <t>21:0179:000038:0001:0001:00</t>
  </si>
  <si>
    <t>75</t>
  </si>
  <si>
    <t>6400</t>
  </si>
  <si>
    <t>4.7</t>
  </si>
  <si>
    <t>093G  :855047:00:------:--</t>
  </si>
  <si>
    <t>21:0549:000047</t>
  </si>
  <si>
    <t>21:0179:000039</t>
  </si>
  <si>
    <t>21:0179:000039:0001:0001:00</t>
  </si>
  <si>
    <t>105</t>
  </si>
  <si>
    <t>093G  :855048:00:------:--</t>
  </si>
  <si>
    <t>21:0549:000048</t>
  </si>
  <si>
    <t>21:0179:000040</t>
  </si>
  <si>
    <t>21:0179:000040:0001:0001:00</t>
  </si>
  <si>
    <t>320</t>
  </si>
  <si>
    <t>1900</t>
  </si>
  <si>
    <t>540</t>
  </si>
  <si>
    <t>093G  :855049:00:------:--</t>
  </si>
  <si>
    <t>21:0549:000049</t>
  </si>
  <si>
    <t>21:0179:000041</t>
  </si>
  <si>
    <t>21:0179:000041:0001:0001:00</t>
  </si>
  <si>
    <t>525</t>
  </si>
  <si>
    <t>25</t>
  </si>
  <si>
    <t>500</t>
  </si>
  <si>
    <t>093G  :855050:00:------:--</t>
  </si>
  <si>
    <t>21:0549:000050</t>
  </si>
  <si>
    <t>21:0179:000042</t>
  </si>
  <si>
    <t>21:0179:000042:0001:0001:00</t>
  </si>
  <si>
    <t>107</t>
  </si>
  <si>
    <t>1.8</t>
  </si>
  <si>
    <t>093G  :855051:00:------:--</t>
  </si>
  <si>
    <t>21:0549:000051</t>
  </si>
  <si>
    <t>21:0179:000043</t>
  </si>
  <si>
    <t>21:0179:000043:0001:0001:00</t>
  </si>
  <si>
    <t>300</t>
  </si>
  <si>
    <t>130</t>
  </si>
  <si>
    <t>093G  :855052:00:------:--</t>
  </si>
  <si>
    <t>21:0549:000052</t>
  </si>
  <si>
    <t>21:0179:000044</t>
  </si>
  <si>
    <t>21:0179:000044:0001:0001:00</t>
  </si>
  <si>
    <t>66</t>
  </si>
  <si>
    <t>74</t>
  </si>
  <si>
    <t>1600</t>
  </si>
  <si>
    <t>093G  :855053:00:------:--</t>
  </si>
  <si>
    <t>21:0549:000053</t>
  </si>
  <si>
    <t>21:0179:000045</t>
  </si>
  <si>
    <t>21:0179:000045:0001:0001:00</t>
  </si>
  <si>
    <t>1000</t>
  </si>
  <si>
    <t>093G  :855054:00:------:--</t>
  </si>
  <si>
    <t>21:0549:000054</t>
  </si>
  <si>
    <t>21:0179:000046</t>
  </si>
  <si>
    <t>21:0179:000046:0001:0001:00</t>
  </si>
  <si>
    <t>58</t>
  </si>
  <si>
    <t>4700</t>
  </si>
  <si>
    <t>093G  :855055:00:------:--</t>
  </si>
  <si>
    <t>21:0549:000055</t>
  </si>
  <si>
    <t>21:0179:000047</t>
  </si>
  <si>
    <t>21:0179:000047:0001:0001:00</t>
  </si>
  <si>
    <t>86</t>
  </si>
  <si>
    <t>42</t>
  </si>
  <si>
    <t>1800</t>
  </si>
  <si>
    <t>0.5</t>
  </si>
  <si>
    <t>093G  :855056:00:------:--</t>
  </si>
  <si>
    <t>21:0549:000056</t>
  </si>
  <si>
    <t>21:0179:000048</t>
  </si>
  <si>
    <t>21:0179:000048:0001:0001:00</t>
  </si>
  <si>
    <t>093G  :855057:9T:------:--</t>
  </si>
  <si>
    <t>21:0549:000057</t>
  </si>
  <si>
    <t>440</t>
  </si>
  <si>
    <t>093G  :855058:00:------:--</t>
  </si>
  <si>
    <t>21:0549:000058</t>
  </si>
  <si>
    <t>21:0179:000049:0001:0001:01</t>
  </si>
  <si>
    <t>59</t>
  </si>
  <si>
    <t>1500</t>
  </si>
  <si>
    <t>093G  :855059:00:------:--</t>
  </si>
  <si>
    <t>21:0549:000059</t>
  </si>
  <si>
    <t>21:0179:000050</t>
  </si>
  <si>
    <t>21:0179:000050:0001:0001:00</t>
  </si>
  <si>
    <t>093G  :855060:00:------:--</t>
  </si>
  <si>
    <t>21:0549:000060</t>
  </si>
  <si>
    <t>21:0179:000051</t>
  </si>
  <si>
    <t>21:0179:000051:0001:0001:00</t>
  </si>
  <si>
    <t>910</t>
  </si>
  <si>
    <t>093G  :855061:80:855073:00</t>
  </si>
  <si>
    <t>21:0549:000061</t>
  </si>
  <si>
    <t>21:0179:000062</t>
  </si>
  <si>
    <t>21:0179:000062:0001:0001:02</t>
  </si>
  <si>
    <t>84</t>
  </si>
  <si>
    <t>093G  :855062:00:------:--</t>
  </si>
  <si>
    <t>21:0549:000062</t>
  </si>
  <si>
    <t>21:0179:000052</t>
  </si>
  <si>
    <t>21:0179:000052:0001:0001:00</t>
  </si>
  <si>
    <t>61</t>
  </si>
  <si>
    <t>2600</t>
  </si>
  <si>
    <t>093G  :855063:00:------:--</t>
  </si>
  <si>
    <t>21:0549:000063</t>
  </si>
  <si>
    <t>21:0179:000053</t>
  </si>
  <si>
    <t>21:0179:000053:0001:0001:00</t>
  </si>
  <si>
    <t>380</t>
  </si>
  <si>
    <t>093G  :855064:00:------:--</t>
  </si>
  <si>
    <t>21:0549:000064</t>
  </si>
  <si>
    <t>21:0179:000054</t>
  </si>
  <si>
    <t>21:0179:000054:0001:0001:00</t>
  </si>
  <si>
    <t>093G  :855065:00:------:--</t>
  </si>
  <si>
    <t>21:0549:000065</t>
  </si>
  <si>
    <t>21:0179:000055</t>
  </si>
  <si>
    <t>21:0179:000055:0001:0001:00</t>
  </si>
  <si>
    <t>32</t>
  </si>
  <si>
    <t>1.4</t>
  </si>
  <si>
    <t>093G  :855066:00:------:--</t>
  </si>
  <si>
    <t>21:0549:000066</t>
  </si>
  <si>
    <t>21:0179:000056</t>
  </si>
  <si>
    <t>21:0179:000056:0001:0001:00</t>
  </si>
  <si>
    <t>093G  :855067:00:------:--</t>
  </si>
  <si>
    <t>21:0549:000067</t>
  </si>
  <si>
    <t>21:0179:000057</t>
  </si>
  <si>
    <t>21:0179:000057:0001:0001:00</t>
  </si>
  <si>
    <t>46</t>
  </si>
  <si>
    <t>6800</t>
  </si>
  <si>
    <t>093G  :855068:9T:------:--</t>
  </si>
  <si>
    <t>21:0549:000068</t>
  </si>
  <si>
    <t>1380</t>
  </si>
  <si>
    <t>093G  :855069:00:------:--</t>
  </si>
  <si>
    <t>21:0549:000069</t>
  </si>
  <si>
    <t>21:0179:000058</t>
  </si>
  <si>
    <t>21:0179:000058:0001:0001:00</t>
  </si>
  <si>
    <t>36</t>
  </si>
  <si>
    <t>5.9</t>
  </si>
  <si>
    <t>093G  :855070:00:------:--</t>
  </si>
  <si>
    <t>21:0549:000070</t>
  </si>
  <si>
    <t>21:0179:000059</t>
  </si>
  <si>
    <t>21:0179:000059:0001:0001:00</t>
  </si>
  <si>
    <t>113</t>
  </si>
  <si>
    <t>510</t>
  </si>
  <si>
    <t>093G  :855071:00:------:--</t>
  </si>
  <si>
    <t>21:0549:000071</t>
  </si>
  <si>
    <t>21:0179:000060</t>
  </si>
  <si>
    <t>21:0179:000060:0001:0001:00</t>
  </si>
  <si>
    <t>410</t>
  </si>
  <si>
    <t>093G  :855072:00:------:--</t>
  </si>
  <si>
    <t>21:0549:000072</t>
  </si>
  <si>
    <t>21:0179:000061</t>
  </si>
  <si>
    <t>21:0179:000061:0001:0001:00</t>
  </si>
  <si>
    <t>95</t>
  </si>
  <si>
    <t>5.5</t>
  </si>
  <si>
    <t>093G  :855073:00:------:--</t>
  </si>
  <si>
    <t>21:0549:000073</t>
  </si>
  <si>
    <t>21:0179:000062:0001:0001:01</t>
  </si>
  <si>
    <t>78</t>
  </si>
  <si>
    <t>1700</t>
  </si>
  <si>
    <t>630</t>
  </si>
  <si>
    <t>093G  :855074:00:------:--</t>
  </si>
  <si>
    <t>21:0549:000074</t>
  </si>
  <si>
    <t>21:0179:000063</t>
  </si>
  <si>
    <t>21:0179:000063:0001:0001:00</t>
  </si>
  <si>
    <t>093G  :855075:00:------:--</t>
  </si>
  <si>
    <t>21:0549:000075</t>
  </si>
  <si>
    <t>21:0179:000064</t>
  </si>
  <si>
    <t>21:0179:000064:0001:0001:00</t>
  </si>
  <si>
    <t>1220</t>
  </si>
  <si>
    <t>093G  :855076:00:------:--</t>
  </si>
  <si>
    <t>21:0549:000076</t>
  </si>
  <si>
    <t>21:0179:000065</t>
  </si>
  <si>
    <t>21:0179:000065:0001:0001:00</t>
  </si>
  <si>
    <t>3000</t>
  </si>
  <si>
    <t>093G  :855077:00:------:--</t>
  </si>
  <si>
    <t>21:0549:000077</t>
  </si>
  <si>
    <t>21:0179:000066</t>
  </si>
  <si>
    <t>21:0179:000066:0001:0001:00</t>
  </si>
  <si>
    <t>143</t>
  </si>
  <si>
    <t>12400</t>
  </si>
  <si>
    <t>1</t>
  </si>
  <si>
    <t>093G  :855078:00:------:--</t>
  </si>
  <si>
    <t>21:0549:000078</t>
  </si>
  <si>
    <t>21:0179:000067</t>
  </si>
  <si>
    <t>21:0179:000067:0001:0001:00</t>
  </si>
  <si>
    <t>450</t>
  </si>
  <si>
    <t>960</t>
  </si>
  <si>
    <t>093G  :855079:10:------:--</t>
  </si>
  <si>
    <t>21:0549:000079</t>
  </si>
  <si>
    <t>21:0179:000068</t>
  </si>
  <si>
    <t>21:0179:000068:0001:0001:00</t>
  </si>
  <si>
    <t>093G  :855080:20:855079:10</t>
  </si>
  <si>
    <t>21:0549:000080</t>
  </si>
  <si>
    <t>21:0179:000068:0002:0001:00</t>
  </si>
  <si>
    <t>093G  :855081:80:855083:00</t>
  </si>
  <si>
    <t>21:0549:000081</t>
  </si>
  <si>
    <t>21:0179:000070</t>
  </si>
  <si>
    <t>21:0179:000070:0001:0001:02</t>
  </si>
  <si>
    <t>093G  :855082:00:------:--</t>
  </si>
  <si>
    <t>21:0549:000082</t>
  </si>
  <si>
    <t>21:0179:000069</t>
  </si>
  <si>
    <t>21:0179:000069:0001:0001:00</t>
  </si>
  <si>
    <t>093G  :855083:00:------:--</t>
  </si>
  <si>
    <t>21:0549:000083</t>
  </si>
  <si>
    <t>21:0179:000070:0001:0001:01</t>
  </si>
  <si>
    <t>570</t>
  </si>
  <si>
    <t>093G  :855084:00:------:--</t>
  </si>
  <si>
    <t>21:0549:000084</t>
  </si>
  <si>
    <t>21:0179:000071</t>
  </si>
  <si>
    <t>21:0179:000071:0001:0001:00</t>
  </si>
  <si>
    <t>5000</t>
  </si>
  <si>
    <t>3.7</t>
  </si>
  <si>
    <t>093G  :855085:00:------:--</t>
  </si>
  <si>
    <t>21:0549:000085</t>
  </si>
  <si>
    <t>21:0179:000072</t>
  </si>
  <si>
    <t>21:0179:000072:0001:0001:00</t>
  </si>
  <si>
    <t>6.9</t>
  </si>
  <si>
    <t>093G  :855086:9V:------:--</t>
  </si>
  <si>
    <t>21:0549:000086</t>
  </si>
  <si>
    <t>134</t>
  </si>
  <si>
    <t>5.3</t>
  </si>
  <si>
    <t>093G  :855087:00:------:--</t>
  </si>
  <si>
    <t>21:0549:000087</t>
  </si>
  <si>
    <t>21:0179:000073</t>
  </si>
  <si>
    <t>21:0179:000073:0001:0001:00</t>
  </si>
  <si>
    <t>093G  :855088:00:------:--</t>
  </si>
  <si>
    <t>21:0549:000088</t>
  </si>
  <si>
    <t>21:0179:000074</t>
  </si>
  <si>
    <t>21:0179:000074:0001:0001:00</t>
  </si>
  <si>
    <t>930</t>
  </si>
  <si>
    <t>093G  :855089:00:------:--</t>
  </si>
  <si>
    <t>21:0549:000089</t>
  </si>
  <si>
    <t>21:0179:000075</t>
  </si>
  <si>
    <t>21:0179:000075:0001:0001:00</t>
  </si>
  <si>
    <t>840</t>
  </si>
  <si>
    <t>093G  :855090:00:------:--</t>
  </si>
  <si>
    <t>21:0549:000090</t>
  </si>
  <si>
    <t>21:0179:000076</t>
  </si>
  <si>
    <t>21:0179:000076:0001:0001:00</t>
  </si>
  <si>
    <t>1.5</t>
  </si>
  <si>
    <t>5.2</t>
  </si>
  <si>
    <t>093G  :855091:00:------:--</t>
  </si>
  <si>
    <t>21:0549:000091</t>
  </si>
  <si>
    <t>21:0179:000077</t>
  </si>
  <si>
    <t>21:0179:000077:0001:0001:00</t>
  </si>
  <si>
    <t>1.3</t>
  </si>
  <si>
    <t>093G  :855092:10:------:--</t>
  </si>
  <si>
    <t>21:0549:000092</t>
  </si>
  <si>
    <t>21:0179:000078</t>
  </si>
  <si>
    <t>21:0179:000078:0001:0001:00</t>
  </si>
  <si>
    <t>4.4</t>
  </si>
  <si>
    <t>093G  :855093:20:855092:10</t>
  </si>
  <si>
    <t>21:0549:000093</t>
  </si>
  <si>
    <t>21:0179:000078:0002:0001:00</t>
  </si>
  <si>
    <t>093G  :855094:00:------:--</t>
  </si>
  <si>
    <t>21:0549:000094</t>
  </si>
  <si>
    <t>21:0179:000079</t>
  </si>
  <si>
    <t>21:0179:000079:0001:0001:00</t>
  </si>
  <si>
    <t>093G  :855095:00:------:--</t>
  </si>
  <si>
    <t>21:0549:000095</t>
  </si>
  <si>
    <t>21:0179:000080</t>
  </si>
  <si>
    <t>21:0179:000080:0001:0001:00</t>
  </si>
  <si>
    <t>093G  :855096:00:------:--</t>
  </si>
  <si>
    <t>21:0549:000096</t>
  </si>
  <si>
    <t>21:0179:000081</t>
  </si>
  <si>
    <t>21:0179:000081:0001:0001:00</t>
  </si>
  <si>
    <t>2200</t>
  </si>
  <si>
    <t>093G  :855097:00:------:--</t>
  </si>
  <si>
    <t>21:0549:000097</t>
  </si>
  <si>
    <t>21:0179:000082</t>
  </si>
  <si>
    <t>21:0179:000082:0001:0001:00</t>
  </si>
  <si>
    <t>1180</t>
  </si>
  <si>
    <t>4.1</t>
  </si>
  <si>
    <t>093G  :855098:00:------:--</t>
  </si>
  <si>
    <t>21:0549:000098</t>
  </si>
  <si>
    <t>21:0179:000083</t>
  </si>
  <si>
    <t>21:0179:000083:0001:0001:00</t>
  </si>
  <si>
    <t>093G  :855099:00:------:--</t>
  </si>
  <si>
    <t>21:0549:000099</t>
  </si>
  <si>
    <t>21:0179:000084</t>
  </si>
  <si>
    <t>21:0179:000084:0001:0001:00</t>
  </si>
  <si>
    <t>260</t>
  </si>
  <si>
    <t>093G  :855100:00:------:--</t>
  </si>
  <si>
    <t>21:0549:000100</t>
  </si>
  <si>
    <t>21:0179:000085</t>
  </si>
  <si>
    <t>21:0179:000085:0001:0001:00</t>
  </si>
  <si>
    <t>250</t>
  </si>
  <si>
    <t>1040</t>
  </si>
  <si>
    <t>093G  :855101:80:855120:00</t>
  </si>
  <si>
    <t>21:0549:000101</t>
  </si>
  <si>
    <t>21:0179:000102</t>
  </si>
  <si>
    <t>21:0179:000102:0001:0001:02</t>
  </si>
  <si>
    <t>093G  :855102:00:------:--</t>
  </si>
  <si>
    <t>21:0549:000102</t>
  </si>
  <si>
    <t>21:0179:000086</t>
  </si>
  <si>
    <t>21:0179:000086:0001:0001:00</t>
  </si>
  <si>
    <t>093G  :855103:10:------:--</t>
  </si>
  <si>
    <t>21:0549:000103</t>
  </si>
  <si>
    <t>21:0179:000087</t>
  </si>
  <si>
    <t>21:0179:000087:0001:0001:00</t>
  </si>
  <si>
    <t>890</t>
  </si>
  <si>
    <t>093G  :855104:20:855103:10</t>
  </si>
  <si>
    <t>21:0549:000104</t>
  </si>
  <si>
    <t>21:0179:000087:0002:0001:00</t>
  </si>
  <si>
    <t>6.6</t>
  </si>
  <si>
    <t>093G  :855105:00:------:--</t>
  </si>
  <si>
    <t>21:0549:000105</t>
  </si>
  <si>
    <t>21:0179:000088</t>
  </si>
  <si>
    <t>21:0179:000088:0001:0001:00</t>
  </si>
  <si>
    <t>32000</t>
  </si>
  <si>
    <t>13.6</t>
  </si>
  <si>
    <t>1340</t>
  </si>
  <si>
    <t>093G  :855106:00:------:--</t>
  </si>
  <si>
    <t>21:0549:000106</t>
  </si>
  <si>
    <t>21:0179:000089</t>
  </si>
  <si>
    <t>21:0179:000089:0001:0001:00</t>
  </si>
  <si>
    <t>093G  :855107:00:------:--</t>
  </si>
  <si>
    <t>21:0549:000107</t>
  </si>
  <si>
    <t>21:0179:000090</t>
  </si>
  <si>
    <t>21:0179:000090:0001:0001:00</t>
  </si>
  <si>
    <t>093G  :855108:00:------:--</t>
  </si>
  <si>
    <t>21:0549:000108</t>
  </si>
  <si>
    <t>21:0179:000091</t>
  </si>
  <si>
    <t>21:0179:000091:0001:0001:00</t>
  </si>
  <si>
    <t>093G  :855109:00:------:--</t>
  </si>
  <si>
    <t>21:0549:000109</t>
  </si>
  <si>
    <t>21:0179:000092</t>
  </si>
  <si>
    <t>21:0179:000092:0001:0001:00</t>
  </si>
  <si>
    <t>112</t>
  </si>
  <si>
    <t>093G  :855110:00:------:--</t>
  </si>
  <si>
    <t>21:0549:000110</t>
  </si>
  <si>
    <t>21:0179:000093</t>
  </si>
  <si>
    <t>21:0179:000093:0001:0001:00</t>
  </si>
  <si>
    <t>175</t>
  </si>
  <si>
    <t>3.9</t>
  </si>
  <si>
    <t>093G  :855111:00:------:--</t>
  </si>
  <si>
    <t>21:0549:000111</t>
  </si>
  <si>
    <t>21:0179:000094</t>
  </si>
  <si>
    <t>21:0179:000094:0001:0001:00</t>
  </si>
  <si>
    <t>230</t>
  </si>
  <si>
    <t>093G  :855112:00:------:--</t>
  </si>
  <si>
    <t>21:0549:000112</t>
  </si>
  <si>
    <t>21:0179:000095</t>
  </si>
  <si>
    <t>21:0179:000095:0001:0001:00</t>
  </si>
  <si>
    <t>116</t>
  </si>
  <si>
    <t>69</t>
  </si>
  <si>
    <t>310</t>
  </si>
  <si>
    <t>093G  :855113:00:------:--</t>
  </si>
  <si>
    <t>21:0549:000113</t>
  </si>
  <si>
    <t>21:0179:000096</t>
  </si>
  <si>
    <t>21:0179:000096:0001:0001:00</t>
  </si>
  <si>
    <t>093G  :855114:00:------:--</t>
  </si>
  <si>
    <t>21:0549:000114</t>
  </si>
  <si>
    <t>21:0179:000097</t>
  </si>
  <si>
    <t>21:0179:000097:0001:0001:00</t>
  </si>
  <si>
    <t>235</t>
  </si>
  <si>
    <t>270</t>
  </si>
  <si>
    <t>1.1</t>
  </si>
  <si>
    <t>210</t>
  </si>
  <si>
    <t>093G  :855115:9N:------:--</t>
  </si>
  <si>
    <t>21:0549:000115</t>
  </si>
  <si>
    <t>550</t>
  </si>
  <si>
    <t>7.1</t>
  </si>
  <si>
    <t>093G  :855116:00:------:--</t>
  </si>
  <si>
    <t>21:0549:000116</t>
  </si>
  <si>
    <t>21:0179:000098</t>
  </si>
  <si>
    <t>21:0179:000098:0001:0001:00</t>
  </si>
  <si>
    <t>180</t>
  </si>
  <si>
    <t>093G  :855117:00:------:--</t>
  </si>
  <si>
    <t>21:0549:000117</t>
  </si>
  <si>
    <t>21:0179:000099</t>
  </si>
  <si>
    <t>21:0179:000099:0001:0001:00</t>
  </si>
  <si>
    <t>093G  :855118:00:------:--</t>
  </si>
  <si>
    <t>21:0549:000118</t>
  </si>
  <si>
    <t>21:0179:000100</t>
  </si>
  <si>
    <t>21:0179:000100:0001:0001:00</t>
  </si>
  <si>
    <t>81</t>
  </si>
  <si>
    <t>093G  :855119:00:------:--</t>
  </si>
  <si>
    <t>21:0549:000119</t>
  </si>
  <si>
    <t>21:0179:000101</t>
  </si>
  <si>
    <t>21:0179:000101:0001:0001:00</t>
  </si>
  <si>
    <t>150</t>
  </si>
  <si>
    <t>093G  :855120:00:------:--</t>
  </si>
  <si>
    <t>21:0549:000120</t>
  </si>
  <si>
    <t>21:0179:000102:0001:0001:01</t>
  </si>
  <si>
    <t>093G  :855121:80:855130:00</t>
  </si>
  <si>
    <t>21:0549:000121</t>
  </si>
  <si>
    <t>21:0179:000110</t>
  </si>
  <si>
    <t>21:0179:000110:0001:0001:02</t>
  </si>
  <si>
    <t>093G  :855122:00:------:--</t>
  </si>
  <si>
    <t>21:0549:000122</t>
  </si>
  <si>
    <t>21:0179:000103</t>
  </si>
  <si>
    <t>21:0179:000103:0001:0001:00</t>
  </si>
  <si>
    <t>093G  :855123:00:------:--</t>
  </si>
  <si>
    <t>21:0549:000123</t>
  </si>
  <si>
    <t>21:0179:000104</t>
  </si>
  <si>
    <t>21:0179:000104:0001:0001:00</t>
  </si>
  <si>
    <t>093G  :855124:00:------:--</t>
  </si>
  <si>
    <t>21:0549:000124</t>
  </si>
  <si>
    <t>21:0179:000105</t>
  </si>
  <si>
    <t>21:0179:000105:0001:0001:00</t>
  </si>
  <si>
    <t>590</t>
  </si>
  <si>
    <t>7.6</t>
  </si>
  <si>
    <t>093G  :855125:00:------:--</t>
  </si>
  <si>
    <t>21:0549:000125</t>
  </si>
  <si>
    <t>21:0179:000106</t>
  </si>
  <si>
    <t>21:0179:000106:0001:0001:00</t>
  </si>
  <si>
    <t>093G  :855126:00:------:--</t>
  </si>
  <si>
    <t>21:0549:000126</t>
  </si>
  <si>
    <t>21:0179:000107</t>
  </si>
  <si>
    <t>21:0179:000107:0001:0001:00</t>
  </si>
  <si>
    <t>240</t>
  </si>
  <si>
    <t>093G  :855127:10:------:--</t>
  </si>
  <si>
    <t>21:0549:000127</t>
  </si>
  <si>
    <t>21:0179:000108</t>
  </si>
  <si>
    <t>21:0179:000108:0001:0001:00</t>
  </si>
  <si>
    <t>093G  :855128:20:855127:10</t>
  </si>
  <si>
    <t>21:0549:000128</t>
  </si>
  <si>
    <t>21:0179:000108:0002:0001:00</t>
  </si>
  <si>
    <t>093G  :855129:00:------:--</t>
  </si>
  <si>
    <t>21:0549:000129</t>
  </si>
  <si>
    <t>21:0179:000109</t>
  </si>
  <si>
    <t>21:0179:000109:0001:0001:00</t>
  </si>
  <si>
    <t>79</t>
  </si>
  <si>
    <t>4400</t>
  </si>
  <si>
    <t>093G  :855130:00:------:--</t>
  </si>
  <si>
    <t>21:0549:000130</t>
  </si>
  <si>
    <t>21:0179:000110:0001:0001:01</t>
  </si>
  <si>
    <t>093G  :855131:00:------:--</t>
  </si>
  <si>
    <t>21:0549:000131</t>
  </si>
  <si>
    <t>21:0179:000111</t>
  </si>
  <si>
    <t>21:0179:000111:0001:0001:00</t>
  </si>
  <si>
    <t>093G  :855132:00:------:--</t>
  </si>
  <si>
    <t>21:0549:000132</t>
  </si>
  <si>
    <t>21:0179:000112</t>
  </si>
  <si>
    <t>21:0179:000112:0001:0001:00</t>
  </si>
  <si>
    <t>88</t>
  </si>
  <si>
    <t>190</t>
  </si>
  <si>
    <t>093G  :855133:00:------:--</t>
  </si>
  <si>
    <t>21:0549:000133</t>
  </si>
  <si>
    <t>21:0179:000113</t>
  </si>
  <si>
    <t>21:0179:000113:0001:0001:00</t>
  </si>
  <si>
    <t>093G  :855134:00:------:--</t>
  </si>
  <si>
    <t>21:0549:000134</t>
  </si>
  <si>
    <t>21:0179:000114</t>
  </si>
  <si>
    <t>21:0179:000114:0001:0001:00</t>
  </si>
  <si>
    <t>152</t>
  </si>
  <si>
    <t>093G  :855135:9N:------:--</t>
  </si>
  <si>
    <t>21:0549:000135</t>
  </si>
  <si>
    <t>093G  :855136:00:------:--</t>
  </si>
  <si>
    <t>21:0549:000136</t>
  </si>
  <si>
    <t>21:0179:000115</t>
  </si>
  <si>
    <t>21:0179:000115:0001:0001:00</t>
  </si>
  <si>
    <t>87</t>
  </si>
  <si>
    <t>1050</t>
  </si>
  <si>
    <t>093G  :855137:00:------:--</t>
  </si>
  <si>
    <t>21:0549:000137</t>
  </si>
  <si>
    <t>21:0179:000116</t>
  </si>
  <si>
    <t>21:0179:000116:0001:0001:00</t>
  </si>
  <si>
    <t>093G  :855138:00:------:--</t>
  </si>
  <si>
    <t>21:0549:000138</t>
  </si>
  <si>
    <t>21:0179:000117</t>
  </si>
  <si>
    <t>21:0179:000117:0001:0001:00</t>
  </si>
  <si>
    <t>093G  :855139:00:------:--</t>
  </si>
  <si>
    <t>21:0549:000139</t>
  </si>
  <si>
    <t>21:0179:000118</t>
  </si>
  <si>
    <t>21:0179:000118:0001:0001:00</t>
  </si>
  <si>
    <t>093G  :855140:00:------:--</t>
  </si>
  <si>
    <t>21:0549:000140</t>
  </si>
  <si>
    <t>21:0179:000119</t>
  </si>
  <si>
    <t>21:0179:000119:0001:0001:00</t>
  </si>
  <si>
    <t>3200</t>
  </si>
  <si>
    <t>093G  :855141:80:855150:00</t>
  </si>
  <si>
    <t>21:0549:000141</t>
  </si>
  <si>
    <t>21:0179:000127</t>
  </si>
  <si>
    <t>21:0179:000127:0001:0001:02</t>
  </si>
  <si>
    <t>4.9</t>
  </si>
  <si>
    <t>093G  :855142:00:------:--</t>
  </si>
  <si>
    <t>21:0549:000142</t>
  </si>
  <si>
    <t>21:0179:000120</t>
  </si>
  <si>
    <t>21:0179:000120:0001:0001:00</t>
  </si>
  <si>
    <t>860</t>
  </si>
  <si>
    <t>093G  :855143:00:------:--</t>
  </si>
  <si>
    <t>21:0549:000143</t>
  </si>
  <si>
    <t>21:0179:000121</t>
  </si>
  <si>
    <t>21:0179:000121:0001:0001:00</t>
  </si>
  <si>
    <t>57</t>
  </si>
  <si>
    <t>093G  :855144:00:------:--</t>
  </si>
  <si>
    <t>21:0549:000144</t>
  </si>
  <si>
    <t>21:0179:000122</t>
  </si>
  <si>
    <t>21:0179:000122:0001:0001:00</t>
  </si>
  <si>
    <t>093G  :855145:00:------:--</t>
  </si>
  <si>
    <t>21:0549:000145</t>
  </si>
  <si>
    <t>21:0179:000123</t>
  </si>
  <si>
    <t>21:0179:000123:0001:0001:00</t>
  </si>
  <si>
    <t>1150</t>
  </si>
  <si>
    <t>093G  :855146:00:------:--</t>
  </si>
  <si>
    <t>21:0549:000146</t>
  </si>
  <si>
    <t>21:0179:000124</t>
  </si>
  <si>
    <t>21:0179:000124:0001:0001:00</t>
  </si>
  <si>
    <t>94</t>
  </si>
  <si>
    <t>093G  :855147:10:------:--</t>
  </si>
  <si>
    <t>21:0549:000147</t>
  </si>
  <si>
    <t>21:0179:000125</t>
  </si>
  <si>
    <t>21:0179:000125:0001:0001:00</t>
  </si>
  <si>
    <t>093G  :855148:20:855147:10</t>
  </si>
  <si>
    <t>21:0549:000148</t>
  </si>
  <si>
    <t>21:0179:000125:0002:0001:00</t>
  </si>
  <si>
    <t>093G  :855149:00:------:--</t>
  </si>
  <si>
    <t>21:0549:000149</t>
  </si>
  <si>
    <t>21:0179:000126</t>
  </si>
  <si>
    <t>21:0179:000126:0001:0001:00</t>
  </si>
  <si>
    <t>093G  :855150:00:------:--</t>
  </si>
  <si>
    <t>21:0549:000150</t>
  </si>
  <si>
    <t>21:0179:000127:0001:0001:01</t>
  </si>
  <si>
    <t>6600</t>
  </si>
  <si>
    <t>093G  :855151:00:------:--</t>
  </si>
  <si>
    <t>21:0549:000151</t>
  </si>
  <si>
    <t>21:0179:000128</t>
  </si>
  <si>
    <t>21:0179:000128:0001:0001:00</t>
  </si>
  <si>
    <t>850</t>
  </si>
  <si>
    <t>4.3</t>
  </si>
  <si>
    <t>093G  :855152:00:------:--</t>
  </si>
  <si>
    <t>21:0549:000152</t>
  </si>
  <si>
    <t>21:0179:000129</t>
  </si>
  <si>
    <t>21:0179:000129:0001:0001:00</t>
  </si>
  <si>
    <t>148</t>
  </si>
  <si>
    <t>093G  :855153:00:------:--</t>
  </si>
  <si>
    <t>21:0549:000153</t>
  </si>
  <si>
    <t>21:0179:000130</t>
  </si>
  <si>
    <t>21:0179:000130:0001:0001:00</t>
  </si>
  <si>
    <t>132</t>
  </si>
  <si>
    <t>093G  :855154:00:------:--</t>
  </si>
  <si>
    <t>21:0549:000154</t>
  </si>
  <si>
    <t>21:0179:000131</t>
  </si>
  <si>
    <t>21:0179:000131:0001:0001:00</t>
  </si>
  <si>
    <t>118</t>
  </si>
  <si>
    <t>950</t>
  </si>
  <si>
    <t>093G  :855155:00:------:--</t>
  </si>
  <si>
    <t>21:0549:000155</t>
  </si>
  <si>
    <t>21:0179:000132</t>
  </si>
  <si>
    <t>21:0179:000132:0001:0001:00</t>
  </si>
  <si>
    <t>093G  :855156:00:------:--</t>
  </si>
  <si>
    <t>21:0549:000156</t>
  </si>
  <si>
    <t>21:0179:000133</t>
  </si>
  <si>
    <t>21:0179:000133:0001:0001:00</t>
  </si>
  <si>
    <t>093G  :855157:00:------:--</t>
  </si>
  <si>
    <t>21:0549:000157</t>
  </si>
  <si>
    <t>21:0179:000134</t>
  </si>
  <si>
    <t>21:0179:000134:0001:0001:00</t>
  </si>
  <si>
    <t>093G  :855158:00:------:--</t>
  </si>
  <si>
    <t>21:0549:000158</t>
  </si>
  <si>
    <t>21:0179:000135</t>
  </si>
  <si>
    <t>21:0179:000135:0001:0001:00</t>
  </si>
  <si>
    <t>093G  :855159:9T:------:--</t>
  </si>
  <si>
    <t>21:0549:000159</t>
  </si>
  <si>
    <t>1440</t>
  </si>
  <si>
    <t>093G  :855160:00:------:--</t>
  </si>
  <si>
    <t>21:0549:000160</t>
  </si>
  <si>
    <t>21:0179:000136</t>
  </si>
  <si>
    <t>21:0179:000136:0001:0001:00</t>
  </si>
  <si>
    <t>093G  :855161:80:855166:00</t>
  </si>
  <si>
    <t>21:0549:000161</t>
  </si>
  <si>
    <t>21:0179:000140</t>
  </si>
  <si>
    <t>21:0179:000140:0001:0001:02</t>
  </si>
  <si>
    <t>093G  :855162:10:------:--</t>
  </si>
  <si>
    <t>21:0549:000162</t>
  </si>
  <si>
    <t>21:0179:000137</t>
  </si>
  <si>
    <t>21:0179:000137:0001:0001:00</t>
  </si>
  <si>
    <t>390</t>
  </si>
  <si>
    <t>750</t>
  </si>
  <si>
    <t>093G  :855163:20:855162:10</t>
  </si>
  <si>
    <t>21:0549:000163</t>
  </si>
  <si>
    <t>21:0179:000137:0002:0001:00</t>
  </si>
  <si>
    <t>093G  :855164:00:------:--</t>
  </si>
  <si>
    <t>21:0549:000164</t>
  </si>
  <si>
    <t>21:0179:000138</t>
  </si>
  <si>
    <t>21:0179:000138:0001:0001:00</t>
  </si>
  <si>
    <t>093G  :855165:00:------:--</t>
  </si>
  <si>
    <t>21:0549:000165</t>
  </si>
  <si>
    <t>21:0179:000139</t>
  </si>
  <si>
    <t>21:0179:000139:0001:0001:00</t>
  </si>
  <si>
    <t>093G  :855166:00:------:--</t>
  </si>
  <si>
    <t>21:0549:000166</t>
  </si>
  <si>
    <t>21:0179:000140:0001:0001:01</t>
  </si>
  <si>
    <t>093G  :855167:00:------:--</t>
  </si>
  <si>
    <t>21:0549:000167</t>
  </si>
  <si>
    <t>21:0179:000141</t>
  </si>
  <si>
    <t>21:0179:000141:0001:0001:00</t>
  </si>
  <si>
    <t>093G  :855168:00:------:--</t>
  </si>
  <si>
    <t>21:0549:000168</t>
  </si>
  <si>
    <t>21:0179:000142</t>
  </si>
  <si>
    <t>21:0179:000142:0001:0001:00</t>
  </si>
  <si>
    <t>093G  :855169:00:------:--</t>
  </si>
  <si>
    <t>21:0549:000169</t>
  </si>
  <si>
    <t>21:0179:000143</t>
  </si>
  <si>
    <t>21:0179:000143:0001:0001:00</t>
  </si>
  <si>
    <t>093G  :855170:00:------:--</t>
  </si>
  <si>
    <t>21:0549:000170</t>
  </si>
  <si>
    <t>21:0179:000144</t>
  </si>
  <si>
    <t>21:0179:000144:0001:0001:00</t>
  </si>
  <si>
    <t>093G  :855171:00:------:--</t>
  </si>
  <si>
    <t>21:0549:000171</t>
  </si>
  <si>
    <t>21:0179:000145</t>
  </si>
  <si>
    <t>21:0179:000145:0001:0001:00</t>
  </si>
  <si>
    <t>85</t>
  </si>
  <si>
    <t>093G  :855172:00:------:--</t>
  </si>
  <si>
    <t>21:0549:000172</t>
  </si>
  <si>
    <t>21:0179:000146</t>
  </si>
  <si>
    <t>21:0179:000146:0001:0001:00</t>
  </si>
  <si>
    <t>64</t>
  </si>
  <si>
    <t>093G  :855173:9T:------:--</t>
  </si>
  <si>
    <t>21:0549:000173</t>
  </si>
  <si>
    <t>093G  :855174:00:------:--</t>
  </si>
  <si>
    <t>21:0549:000174</t>
  </si>
  <si>
    <t>21:0179:000147</t>
  </si>
  <si>
    <t>21:0179:000147:0001:0001:00</t>
  </si>
  <si>
    <t>155</t>
  </si>
  <si>
    <t>1650</t>
  </si>
  <si>
    <t>093G  :855175:00:------:--</t>
  </si>
  <si>
    <t>21:0549:000175</t>
  </si>
  <si>
    <t>21:0179:000148</t>
  </si>
  <si>
    <t>21:0179:000148:0001:0001:00</t>
  </si>
  <si>
    <t>093G  :855176:00:------:--</t>
  </si>
  <si>
    <t>21:0549:000176</t>
  </si>
  <si>
    <t>21:0179:000149</t>
  </si>
  <si>
    <t>21:0179:000149:0001:0001:00</t>
  </si>
  <si>
    <t>830</t>
  </si>
  <si>
    <t>093G  :855177:00:------:--</t>
  </si>
  <si>
    <t>21:0549:000177</t>
  </si>
  <si>
    <t>21:0179:000150</t>
  </si>
  <si>
    <t>21:0179:000150:0001:0001:00</t>
  </si>
  <si>
    <t>093G  :855178:00:------:--</t>
  </si>
  <si>
    <t>21:0549:000178</t>
  </si>
  <si>
    <t>21:0179:000151</t>
  </si>
  <si>
    <t>21:0179:000151:0001:0001:00</t>
  </si>
  <si>
    <t>093G  :855179:00:------:--</t>
  </si>
  <si>
    <t>21:0549:000179</t>
  </si>
  <si>
    <t>21:0179:000152</t>
  </si>
  <si>
    <t>21:0179:000152:0001:0001:00</t>
  </si>
  <si>
    <t>145</t>
  </si>
  <si>
    <t>6.3</t>
  </si>
  <si>
    <t>093G  :855180:00:------:--</t>
  </si>
  <si>
    <t>21:0549:000180</t>
  </si>
  <si>
    <t>21:0179:000153</t>
  </si>
  <si>
    <t>21:0179:000153:0001:0001:00</t>
  </si>
  <si>
    <t>093G  :855181:80:855199:00</t>
  </si>
  <si>
    <t>21:0549:000181</t>
  </si>
  <si>
    <t>21:0179:000169</t>
  </si>
  <si>
    <t>21:0179:000169:0001:0001:02</t>
  </si>
  <si>
    <t>790</t>
  </si>
  <si>
    <t>093G  :855182:9V:------:--</t>
  </si>
  <si>
    <t>21:0549:000182</t>
  </si>
  <si>
    <t>136</t>
  </si>
  <si>
    <t>345</t>
  </si>
  <si>
    <t>0.9</t>
  </si>
  <si>
    <t>5.1</t>
  </si>
  <si>
    <t>093G  :855183:00:------:--</t>
  </si>
  <si>
    <t>21:0549:000183</t>
  </si>
  <si>
    <t>21:0179:000154</t>
  </si>
  <si>
    <t>21:0179:000154:0001:0001:00</t>
  </si>
  <si>
    <t>093G  :855184:00:------:--</t>
  </si>
  <si>
    <t>21:0549:000184</t>
  </si>
  <si>
    <t>21:0179:000155</t>
  </si>
  <si>
    <t>21:0179:000155:0001:0001:00</t>
  </si>
  <si>
    <t>093G  :855185:00:------:--</t>
  </si>
  <si>
    <t>21:0549:000185</t>
  </si>
  <si>
    <t>21:0179:000156</t>
  </si>
  <si>
    <t>21:0179:000156:0001:0001:00</t>
  </si>
  <si>
    <t>093G  :855186:00:------:--</t>
  </si>
  <si>
    <t>21:0549:000186</t>
  </si>
  <si>
    <t>21:0179:000157</t>
  </si>
  <si>
    <t>21:0179:000157:0001:0001:00</t>
  </si>
  <si>
    <t>093G  :855187:00:------:--</t>
  </si>
  <si>
    <t>21:0549:000187</t>
  </si>
  <si>
    <t>21:0179:000158</t>
  </si>
  <si>
    <t>21:0179:000158:0001:0001:00</t>
  </si>
  <si>
    <t>093G  :855188:00:------:--</t>
  </si>
  <si>
    <t>21:0549:000188</t>
  </si>
  <si>
    <t>21:0179:000159</t>
  </si>
  <si>
    <t>21:0179:000159:0001:0001:00</t>
  </si>
  <si>
    <t>093G  :855189:10:------:--</t>
  </si>
  <si>
    <t>21:0549:000189</t>
  </si>
  <si>
    <t>21:0179:000160</t>
  </si>
  <si>
    <t>21:0179:000160:0001:0001:00</t>
  </si>
  <si>
    <t>093G  :855190:20:855189:10</t>
  </si>
  <si>
    <t>21:0549:000190</t>
  </si>
  <si>
    <t>21:0179:000160:0002:0001:00</t>
  </si>
  <si>
    <t>093G  :855191:00:------:--</t>
  </si>
  <si>
    <t>21:0549:000191</t>
  </si>
  <si>
    <t>21:0179:000161</t>
  </si>
  <si>
    <t>21:0179:000161:0001:0001:00</t>
  </si>
  <si>
    <t>093G  :855192:00:------:--</t>
  </si>
  <si>
    <t>21:0549:000192</t>
  </si>
  <si>
    <t>21:0179:000162</t>
  </si>
  <si>
    <t>21:0179:000162:0001:0001:00</t>
  </si>
  <si>
    <t>093G  :855193:00:------:--</t>
  </si>
  <si>
    <t>21:0549:000193</t>
  </si>
  <si>
    <t>21:0179:000163</t>
  </si>
  <si>
    <t>21:0179:000163:0001:0001:00</t>
  </si>
  <si>
    <t>093G  :855194:00:------:--</t>
  </si>
  <si>
    <t>21:0549:000194</t>
  </si>
  <si>
    <t>21:0179:000164</t>
  </si>
  <si>
    <t>21:0179:000164:0001:0001:00</t>
  </si>
  <si>
    <t>093G  :855195:00:------:--</t>
  </si>
  <si>
    <t>21:0549:000195</t>
  </si>
  <si>
    <t>21:0179:000165</t>
  </si>
  <si>
    <t>21:0179:000165:0001:0001:00</t>
  </si>
  <si>
    <t>093G  :855196:00:------:--</t>
  </si>
  <si>
    <t>21:0549:000196</t>
  </si>
  <si>
    <t>21:0179:000166</t>
  </si>
  <si>
    <t>21:0179:000166:0001:0001:00</t>
  </si>
  <si>
    <t>093G  :855197:00:------:--</t>
  </si>
  <si>
    <t>21:0549:000197</t>
  </si>
  <si>
    <t>21:0179:000167</t>
  </si>
  <si>
    <t>21:0179:000167:0001:0001:00</t>
  </si>
  <si>
    <t>093G  :855198:00:------:--</t>
  </si>
  <si>
    <t>21:0549:000198</t>
  </si>
  <si>
    <t>21:0179:000168</t>
  </si>
  <si>
    <t>21:0179:000168:0001:0001:00</t>
  </si>
  <si>
    <t>093G  :855199:00:------:--</t>
  </si>
  <si>
    <t>21:0549:000199</t>
  </si>
  <si>
    <t>21:0179:000169:0001:0001:01</t>
  </si>
  <si>
    <t>093G  :855200:00:------:--</t>
  </si>
  <si>
    <t>21:0549:000200</t>
  </si>
  <si>
    <t>21:0179:000170</t>
  </si>
  <si>
    <t>21:0179:000170:0001:0001:00</t>
  </si>
  <si>
    <t>093G  :855201:80:855207:00</t>
  </si>
  <si>
    <t>21:0549:000201</t>
  </si>
  <si>
    <t>21:0179:000176</t>
  </si>
  <si>
    <t>21:0179:000176:0001:0001:02</t>
  </si>
  <si>
    <t>093G  :855202:00:------:--</t>
  </si>
  <si>
    <t>21:0549:000202</t>
  </si>
  <si>
    <t>21:0179:000171</t>
  </si>
  <si>
    <t>21:0179:000171:0001:0001:00</t>
  </si>
  <si>
    <t>2500</t>
  </si>
  <si>
    <t>093G  :855203:00:------:--</t>
  </si>
  <si>
    <t>21:0549:000203</t>
  </si>
  <si>
    <t>21:0179:000172</t>
  </si>
  <si>
    <t>21:0179:000172:0001:0001:00</t>
  </si>
  <si>
    <t>093G  :855204:00:------:--</t>
  </si>
  <si>
    <t>21:0549:000204</t>
  </si>
  <si>
    <t>21:0179:000173</t>
  </si>
  <si>
    <t>21:0179:000173:0001:0001:00</t>
  </si>
  <si>
    <t>125</t>
  </si>
  <si>
    <t>093G  :855205:00:------:--</t>
  </si>
  <si>
    <t>21:0549:000205</t>
  </si>
  <si>
    <t>21:0179:000174</t>
  </si>
  <si>
    <t>21:0179:000174:0001:0001:00</t>
  </si>
  <si>
    <t>375</t>
  </si>
  <si>
    <t>6200</t>
  </si>
  <si>
    <t>3400</t>
  </si>
  <si>
    <t>093G  :855206:00:------:--</t>
  </si>
  <si>
    <t>21:0549:000206</t>
  </si>
  <si>
    <t>21:0179:000175</t>
  </si>
  <si>
    <t>21:0179:000175:0001:0001:00</t>
  </si>
  <si>
    <t>093G  :855207:00:------:--</t>
  </si>
  <si>
    <t>21:0549:000207</t>
  </si>
  <si>
    <t>21:0179:000176:0001:0001:01</t>
  </si>
  <si>
    <t>093G  :855208:9T:------:--</t>
  </si>
  <si>
    <t>21:0549:000208</t>
  </si>
  <si>
    <t>1420</t>
  </si>
  <si>
    <t>093G  :855209:00:------:--</t>
  </si>
  <si>
    <t>21:0549:000209</t>
  </si>
  <si>
    <t>21:0179:000177</t>
  </si>
  <si>
    <t>21:0179:000177:0001:0001:00</t>
  </si>
  <si>
    <t>093G  :855210:00:------:--</t>
  </si>
  <si>
    <t>21:0549:000210</t>
  </si>
  <si>
    <t>21:0179:000178</t>
  </si>
  <si>
    <t>21:0179:000178:0001:0001:00</t>
  </si>
  <si>
    <t>670</t>
  </si>
  <si>
    <t>093G  :855211:10:------:--</t>
  </si>
  <si>
    <t>21:0549:000211</t>
  </si>
  <si>
    <t>21:0179:000179</t>
  </si>
  <si>
    <t>21:0179:000179:0001:0001:00</t>
  </si>
  <si>
    <t>093G  :855212:20:855211:10</t>
  </si>
  <si>
    <t>21:0549:000212</t>
  </si>
  <si>
    <t>21:0179:000179:0002:0001:00</t>
  </si>
  <si>
    <t>280</t>
  </si>
  <si>
    <t>093G  :855213:00:------:--</t>
  </si>
  <si>
    <t>21:0549:000213</t>
  </si>
  <si>
    <t>21:0179:000180</t>
  </si>
  <si>
    <t>21:0179:000180:0001:0001:00</t>
  </si>
  <si>
    <t>093G  :855214:00:------:--</t>
  </si>
  <si>
    <t>21:0549:000214</t>
  </si>
  <si>
    <t>21:0179:000181</t>
  </si>
  <si>
    <t>21:0179:000181:0001:0001:00</t>
  </si>
  <si>
    <t>093G  :855215:00:------:--</t>
  </si>
  <si>
    <t>21:0549:000215</t>
  </si>
  <si>
    <t>21:0179:000182</t>
  </si>
  <si>
    <t>21:0179:000182:0001:0001:00</t>
  </si>
  <si>
    <t>093G  :855216:00:------:--</t>
  </si>
  <si>
    <t>21:0549:000216</t>
  </si>
  <si>
    <t>21:0179:000183</t>
  </si>
  <si>
    <t>21:0179:000183:0001:0001:00</t>
  </si>
  <si>
    <t>138</t>
  </si>
  <si>
    <t>4800</t>
  </si>
  <si>
    <t>093G  :855217:00:------:--</t>
  </si>
  <si>
    <t>21:0549:000217</t>
  </si>
  <si>
    <t>21:0179:000184</t>
  </si>
  <si>
    <t>21:0179:000184:0001:0001:00</t>
  </si>
  <si>
    <t>093G  :855218:00:------:--</t>
  </si>
  <si>
    <t>21:0549:000218</t>
  </si>
  <si>
    <t>21:0179:000185</t>
  </si>
  <si>
    <t>21:0179:000185:0001:0001:00</t>
  </si>
  <si>
    <t>3300</t>
  </si>
  <si>
    <t>093G  :855219:00:------:--</t>
  </si>
  <si>
    <t>21:0549:000219</t>
  </si>
  <si>
    <t>21:0179:000186</t>
  </si>
  <si>
    <t>21:0179:000186:0001:0001:00</t>
  </si>
  <si>
    <t>093G  :855220:00:------:--</t>
  </si>
  <si>
    <t>21:0549:000220</t>
  </si>
  <si>
    <t>21:0179:000187</t>
  </si>
  <si>
    <t>21:0179:000187:0001:0001:00</t>
  </si>
  <si>
    <t>093G  :855221:80:855223:00</t>
  </si>
  <si>
    <t>21:0549:000221</t>
  </si>
  <si>
    <t>21:0179:000189</t>
  </si>
  <si>
    <t>21:0179:000189:0001:0001:02</t>
  </si>
  <si>
    <t>093G  :855222:00:------:--</t>
  </si>
  <si>
    <t>21:0549:000222</t>
  </si>
  <si>
    <t>21:0179:000188</t>
  </si>
  <si>
    <t>21:0179:000188:0001:0001:00</t>
  </si>
  <si>
    <t>093G  :855223:00:------:--</t>
  </si>
  <si>
    <t>21:0549:000223</t>
  </si>
  <si>
    <t>21:0179:000189:0001:0001:01</t>
  </si>
  <si>
    <t>093G  :855224:00:------:--</t>
  </si>
  <si>
    <t>21:0549:000224</t>
  </si>
  <si>
    <t>21:0179:000190</t>
  </si>
  <si>
    <t>21:0179:000190:0001:0001:00</t>
  </si>
  <si>
    <t>10.6</t>
  </si>
  <si>
    <t>093G  :855225:00:------:--</t>
  </si>
  <si>
    <t>21:0549:000225</t>
  </si>
  <si>
    <t>21:0179:000191</t>
  </si>
  <si>
    <t>21:0179:000191:0001:0001:00</t>
  </si>
  <si>
    <t>093G  :855226:00:------:--</t>
  </si>
  <si>
    <t>21:0549:000226</t>
  </si>
  <si>
    <t>21:0179:000192</t>
  </si>
  <si>
    <t>21:0179:000192:0001:0001:00</t>
  </si>
  <si>
    <t>093G  :855227:9V:------:--</t>
  </si>
  <si>
    <t>21:0549:000227</t>
  </si>
  <si>
    <t>1120</t>
  </si>
  <si>
    <t>093G  :855228:00:------:--</t>
  </si>
  <si>
    <t>21:0549:000228</t>
  </si>
  <si>
    <t>21:0179:000193</t>
  </si>
  <si>
    <t>21:0179:000193:0001:0001:00</t>
  </si>
  <si>
    <t>97</t>
  </si>
  <si>
    <t>157</t>
  </si>
  <si>
    <t>093G  :855229:00:------:--</t>
  </si>
  <si>
    <t>21:0549:000229</t>
  </si>
  <si>
    <t>21:0179:000194</t>
  </si>
  <si>
    <t>21:0179:000194:0001:0001:00</t>
  </si>
  <si>
    <t>093G  :855230:00:------:--</t>
  </si>
  <si>
    <t>21:0549:000230</t>
  </si>
  <si>
    <t>21:0179:000195</t>
  </si>
  <si>
    <t>21:0179:000195:0001:0001:00</t>
  </si>
  <si>
    <t>093G  :855231:00:------:--</t>
  </si>
  <si>
    <t>21:0549:000231</t>
  </si>
  <si>
    <t>21:0179:000196</t>
  </si>
  <si>
    <t>21:0179:000196:0001:0001:00</t>
  </si>
  <si>
    <t>093G  :855232:00:------:--</t>
  </si>
  <si>
    <t>21:0549:000232</t>
  </si>
  <si>
    <t>21:0179:000197</t>
  </si>
  <si>
    <t>21:0179:000197:0001:0001:00</t>
  </si>
  <si>
    <t>093G  :855233:00:------:--</t>
  </si>
  <si>
    <t>21:0549:000233</t>
  </si>
  <si>
    <t>21:0179:000198</t>
  </si>
  <si>
    <t>21:0179:000198:0001:0001:00</t>
  </si>
  <si>
    <t>093G  :855234:00:------:--</t>
  </si>
  <si>
    <t>21:0549:000234</t>
  </si>
  <si>
    <t>21:0179:000199</t>
  </si>
  <si>
    <t>21:0179:000199:0001:0001:00</t>
  </si>
  <si>
    <t>093G  :855235:00:------:--</t>
  </si>
  <si>
    <t>21:0549:000235</t>
  </si>
  <si>
    <t>21:0179:000200</t>
  </si>
  <si>
    <t>21:0179:000200:0001:0001:00</t>
  </si>
  <si>
    <t>093G  :855236:00:------:--</t>
  </si>
  <si>
    <t>21:0549:000236</t>
  </si>
  <si>
    <t>21:0179:000201</t>
  </si>
  <si>
    <t>21:0179:000201:0001:0001:00</t>
  </si>
  <si>
    <t>093G  :855237:00:------:--</t>
  </si>
  <si>
    <t>21:0549:000237</t>
  </si>
  <si>
    <t>21:0179:000202</t>
  </si>
  <si>
    <t>21:0179:000202:0001:0001:00</t>
  </si>
  <si>
    <t>093G  :855238:00:------:--</t>
  </si>
  <si>
    <t>21:0549:000238</t>
  </si>
  <si>
    <t>21:0179:000203</t>
  </si>
  <si>
    <t>21:0179:000203:0001:0001:00</t>
  </si>
  <si>
    <t>192</t>
  </si>
  <si>
    <t>093G  :855239:10:------:--</t>
  </si>
  <si>
    <t>21:0549:000239</t>
  </si>
  <si>
    <t>21:0179:000204</t>
  </si>
  <si>
    <t>21:0179:000204:0001:0001:00</t>
  </si>
  <si>
    <t>093G  :855240:20:855239:10</t>
  </si>
  <si>
    <t>21:0549:000240</t>
  </si>
  <si>
    <t>21:0179:000204:0002:0001:00</t>
  </si>
  <si>
    <t>093G  :855241:80:855249:00</t>
  </si>
  <si>
    <t>21:0549:000241</t>
  </si>
  <si>
    <t>21:0179:000212</t>
  </si>
  <si>
    <t>21:0179:000212:0001:0001:02</t>
  </si>
  <si>
    <t>093G  :855242:00:------:--</t>
  </si>
  <si>
    <t>21:0549:000242</t>
  </si>
  <si>
    <t>21:0179:000205</t>
  </si>
  <si>
    <t>21:0179:000205:0001:0001:00</t>
  </si>
  <si>
    <t>170</t>
  </si>
  <si>
    <t>093G  :855243:00:------:--</t>
  </si>
  <si>
    <t>21:0549:000243</t>
  </si>
  <si>
    <t>21:0179:000206</t>
  </si>
  <si>
    <t>21:0179:000206:0001:0001:00</t>
  </si>
  <si>
    <t>093G  :855244:00:------:--</t>
  </si>
  <si>
    <t>21:0549:000244</t>
  </si>
  <si>
    <t>21:0179:000207</t>
  </si>
  <si>
    <t>21:0179:000207:0001:0001:00</t>
  </si>
  <si>
    <t>093G  :855245:00:------:--</t>
  </si>
  <si>
    <t>21:0549:000245</t>
  </si>
  <si>
    <t>21:0179:000208</t>
  </si>
  <si>
    <t>21:0179:000208:0001:0001:00</t>
  </si>
  <si>
    <t>147</t>
  </si>
  <si>
    <t>093G  :855246:00:------:--</t>
  </si>
  <si>
    <t>21:0549:000246</t>
  </si>
  <si>
    <t>21:0179:000209</t>
  </si>
  <si>
    <t>21:0179:000209:0001:0001:00</t>
  </si>
  <si>
    <t>195</t>
  </si>
  <si>
    <t>093G  :855247:00:------:--</t>
  </si>
  <si>
    <t>21:0549:000247</t>
  </si>
  <si>
    <t>21:0179:000210</t>
  </si>
  <si>
    <t>21:0179:000210:0001:0001:00</t>
  </si>
  <si>
    <t>093G  :855248:00:------:--</t>
  </si>
  <si>
    <t>21:0549:000248</t>
  </si>
  <si>
    <t>21:0179:000211</t>
  </si>
  <si>
    <t>21:0179:000211:0001:0001:00</t>
  </si>
  <si>
    <t>120</t>
  </si>
  <si>
    <t>093G  :855249:00:------:--</t>
  </si>
  <si>
    <t>21:0549:000249</t>
  </si>
  <si>
    <t>21:0179:000212:0001:0001:01</t>
  </si>
  <si>
    <t>093G  :855250:00:------:--</t>
  </si>
  <si>
    <t>21:0549:000250</t>
  </si>
  <si>
    <t>21:0179:000213</t>
  </si>
  <si>
    <t>21:0179:000213:0001:0001:00</t>
  </si>
  <si>
    <t>093G  :855251:00:------:--</t>
  </si>
  <si>
    <t>21:0549:000251</t>
  </si>
  <si>
    <t>21:0179:000214</t>
  </si>
  <si>
    <t>21:0179:000214:0001:0001:00</t>
  </si>
  <si>
    <t>093G  :855252:00:------:--</t>
  </si>
  <si>
    <t>21:0549:000252</t>
  </si>
  <si>
    <t>21:0179:000215</t>
  </si>
  <si>
    <t>21:0179:000215:0001:0001:00</t>
  </si>
  <si>
    <t>093G  :855253:00:------:--</t>
  </si>
  <si>
    <t>21:0549:000253</t>
  </si>
  <si>
    <t>21:0179:000216</t>
  </si>
  <si>
    <t>21:0179:000216:0001:0001:00</t>
  </si>
  <si>
    <t>093G  :855254:00:------:--</t>
  </si>
  <si>
    <t>21:0549:000254</t>
  </si>
  <si>
    <t>21:0179:000217</t>
  </si>
  <si>
    <t>21:0179:000217:0001:0001:00</t>
  </si>
  <si>
    <t>093G  :855255:00:------:--</t>
  </si>
  <si>
    <t>21:0549:000255</t>
  </si>
  <si>
    <t>21:0179:000218</t>
  </si>
  <si>
    <t>21:0179:000218:0001:0001:00</t>
  </si>
  <si>
    <t>093G  :855256:00:------:--</t>
  </si>
  <si>
    <t>21:0549:000256</t>
  </si>
  <si>
    <t>21:0179:000219</t>
  </si>
  <si>
    <t>21:0179:000219:0001:0001:00</t>
  </si>
  <si>
    <t>093G  :855257:9N:------:--</t>
  </si>
  <si>
    <t>21:0549:000257</t>
  </si>
  <si>
    <t>6.5</t>
  </si>
  <si>
    <t>093G  :855258:10:------:--</t>
  </si>
  <si>
    <t>21:0549:000258</t>
  </si>
  <si>
    <t>21:0179:000220</t>
  </si>
  <si>
    <t>21:0179:000220:0001:0001:00</t>
  </si>
  <si>
    <t>7.5</t>
  </si>
  <si>
    <t>093G  :855259:20:855258:10</t>
  </si>
  <si>
    <t>21:0549:000259</t>
  </si>
  <si>
    <t>21:0179:000220:0002:0001:00</t>
  </si>
  <si>
    <t>7.9</t>
  </si>
  <si>
    <t>093G  :855260:00:------:--</t>
  </si>
  <si>
    <t>21:0549:000260</t>
  </si>
  <si>
    <t>21:0179:000221</t>
  </si>
  <si>
    <t>21:0179:000221:0001:0001:00</t>
  </si>
  <si>
    <t>9.3</t>
  </si>
  <si>
    <t>093G  :855261:80:855264:00</t>
  </si>
  <si>
    <t>21:0549:000261</t>
  </si>
  <si>
    <t>21:0179:000223</t>
  </si>
  <si>
    <t>21:0179:000223:0001:0001:02</t>
  </si>
  <si>
    <t>093G  :855262:00:------:--</t>
  </si>
  <si>
    <t>21:0549:000262</t>
  </si>
  <si>
    <t>21:0179:000222</t>
  </si>
  <si>
    <t>21:0179:000222:0001:0001:00</t>
  </si>
  <si>
    <t>093G  :855263:9V:------:--</t>
  </si>
  <si>
    <t>21:0549:000263</t>
  </si>
  <si>
    <t>128</t>
  </si>
  <si>
    <t>0.7</t>
  </si>
  <si>
    <t>093G  :855264:00:------:--</t>
  </si>
  <si>
    <t>21:0549:000264</t>
  </si>
  <si>
    <t>21:0179:000223:0001:0001:01</t>
  </si>
  <si>
    <t>093G  :855265:00:------:--</t>
  </si>
  <si>
    <t>21:0549:000265</t>
  </si>
  <si>
    <t>21:0179:000224</t>
  </si>
  <si>
    <t>21:0179:000224:0001:0001:00</t>
  </si>
  <si>
    <t>093G  :855266:00:------:--</t>
  </si>
  <si>
    <t>21:0549:000266</t>
  </si>
  <si>
    <t>21:0179:000225</t>
  </si>
  <si>
    <t>21:0179:000225:0001:0001:00</t>
  </si>
  <si>
    <t>093G  :855267:00:------:--</t>
  </si>
  <si>
    <t>21:0549:000267</t>
  </si>
  <si>
    <t>21:0179:000226</t>
  </si>
  <si>
    <t>21:0179:000226:0001:0001:00</t>
  </si>
  <si>
    <t>093G  :855268:00:------:--</t>
  </si>
  <si>
    <t>21:0549:000268</t>
  </si>
  <si>
    <t>21:0179:000227</t>
  </si>
  <si>
    <t>21:0179:000227:0001:0001:00</t>
  </si>
  <si>
    <t>10.5</t>
  </si>
  <si>
    <t>093G  :855269:00:------:--</t>
  </si>
  <si>
    <t>21:0549:000269</t>
  </si>
  <si>
    <t>21:0179:000228</t>
  </si>
  <si>
    <t>21:0179:000228:0001:0001:00</t>
  </si>
  <si>
    <t>093G  :855270:00:------:--</t>
  </si>
  <si>
    <t>21:0549:000270</t>
  </si>
  <si>
    <t>21:0179:000229</t>
  </si>
  <si>
    <t>21:0179:000229:0001:0001:00</t>
  </si>
  <si>
    <t>114</t>
  </si>
  <si>
    <t>3100</t>
  </si>
  <si>
    <t>093G  :855271:00:------:--</t>
  </si>
  <si>
    <t>21:0549:000271</t>
  </si>
  <si>
    <t>21:0179:000230</t>
  </si>
  <si>
    <t>21:0179:000230:0001:0001:00</t>
  </si>
  <si>
    <t>093G  :855272:00:------:--</t>
  </si>
  <si>
    <t>21:0549:000272</t>
  </si>
  <si>
    <t>21:0179:000231</t>
  </si>
  <si>
    <t>21:0179:000231:0001:0001:00</t>
  </si>
  <si>
    <t>58000</t>
  </si>
  <si>
    <t>093G  :855273:00:------:--</t>
  </si>
  <si>
    <t>21:0549:000273</t>
  </si>
  <si>
    <t>21:0179:000232</t>
  </si>
  <si>
    <t>21:0179:000232:0001:0001:00</t>
  </si>
  <si>
    <t>200</t>
  </si>
  <si>
    <t>093G  :855274:00:------:--</t>
  </si>
  <si>
    <t>21:0549:000274</t>
  </si>
  <si>
    <t>21:0179:000233</t>
  </si>
  <si>
    <t>21:0179:000233:0001:0001:00</t>
  </si>
  <si>
    <t>093G  :855275:00:------:--</t>
  </si>
  <si>
    <t>21:0549:000275</t>
  </si>
  <si>
    <t>21:0179:000234</t>
  </si>
  <si>
    <t>21:0179:000234:0001:0001:00</t>
  </si>
  <si>
    <t>093G  :855276:10:------:--</t>
  </si>
  <si>
    <t>21:0549:000276</t>
  </si>
  <si>
    <t>21:0179:000235</t>
  </si>
  <si>
    <t>21:0179:000235:0001:0001:00</t>
  </si>
  <si>
    <t>093G  :855277:20:855276:10</t>
  </si>
  <si>
    <t>21:0549:000277</t>
  </si>
  <si>
    <t>21:0179:000235:0002:0001:00</t>
  </si>
  <si>
    <t>093G  :855278:00:------:--</t>
  </si>
  <si>
    <t>21:0549:000278</t>
  </si>
  <si>
    <t>21:0179:000236</t>
  </si>
  <si>
    <t>21:0179:000236:0001:0001:00</t>
  </si>
  <si>
    <t>093G  :855279:00:------:--</t>
  </si>
  <si>
    <t>21:0549:000279</t>
  </si>
  <si>
    <t>21:0179:000237</t>
  </si>
  <si>
    <t>21:0179:000237:0001:0001:00</t>
  </si>
  <si>
    <t>093G  :855280:00:------:--</t>
  </si>
  <si>
    <t>21:0549:000280</t>
  </si>
  <si>
    <t>21:0179:000238</t>
  </si>
  <si>
    <t>21:0179:000238:0001:0001:00</t>
  </si>
  <si>
    <t>093G  :855281:80:855287:10</t>
  </si>
  <si>
    <t>21:0549:000281</t>
  </si>
  <si>
    <t>21:0179:000244</t>
  </si>
  <si>
    <t>21:0179:000244:0001:0001:02</t>
  </si>
  <si>
    <t>0011:bff_1</t>
  </si>
  <si>
    <t>690</t>
  </si>
  <si>
    <t>093G  :855282:00:------:--</t>
  </si>
  <si>
    <t>21:0549:000282</t>
  </si>
  <si>
    <t>21:0179:000239</t>
  </si>
  <si>
    <t>21:0179:000239:0001:0001:00</t>
  </si>
  <si>
    <t>093G  :855283:00:------:--</t>
  </si>
  <si>
    <t>21:0549:000283</t>
  </si>
  <si>
    <t>21:0179:000240</t>
  </si>
  <si>
    <t>21:0179:000240:0001:0001:00</t>
  </si>
  <si>
    <t>093G  :855284:00:------:--</t>
  </si>
  <si>
    <t>21:0549:000284</t>
  </si>
  <si>
    <t>21:0179:000241</t>
  </si>
  <si>
    <t>21:0179:000241:0001:0001:00</t>
  </si>
  <si>
    <t>6.4</t>
  </si>
  <si>
    <t>093G  :855285:00:------:--</t>
  </si>
  <si>
    <t>21:0549:000285</t>
  </si>
  <si>
    <t>21:0179:000242</t>
  </si>
  <si>
    <t>21:0179:000242:0001:0001:00</t>
  </si>
  <si>
    <t>093G  :855286:00:------:--</t>
  </si>
  <si>
    <t>21:0549:000286</t>
  </si>
  <si>
    <t>21:0179:000243</t>
  </si>
  <si>
    <t>21:0179:000243:0001:0001:00</t>
  </si>
  <si>
    <t>093G  :855287:10:------:--</t>
  </si>
  <si>
    <t>21:0549:000287</t>
  </si>
  <si>
    <t>21:0179:000244:0001:0001:01</t>
  </si>
  <si>
    <t>0012:bff_1</t>
  </si>
  <si>
    <t>20.6</t>
  </si>
  <si>
    <t>093G  :855288:20:855287:10</t>
  </si>
  <si>
    <t>21:0549:000288</t>
  </si>
  <si>
    <t>21:0179:000244:0002:0001:00</t>
  </si>
  <si>
    <t>0013:bff_1</t>
  </si>
  <si>
    <t>093G  :855289:00:------:--</t>
  </si>
  <si>
    <t>21:0549:000289</t>
  </si>
  <si>
    <t>21:0179:000245</t>
  </si>
  <si>
    <t>21:0179:000245:0001:0001:00</t>
  </si>
  <si>
    <t>093G  :855290:00:------:--</t>
  </si>
  <si>
    <t>21:0549:000290</t>
  </si>
  <si>
    <t>21:0179:000246</t>
  </si>
  <si>
    <t>21:0179:000246:0001:0001:00</t>
  </si>
  <si>
    <t>093G  :855291:9N:------:--</t>
  </si>
  <si>
    <t>21:0549:000291</t>
  </si>
  <si>
    <t>6.7</t>
  </si>
  <si>
    <t>093G  :855292:00:------:--</t>
  </si>
  <si>
    <t>21:0549:000292</t>
  </si>
  <si>
    <t>21:0179:000247</t>
  </si>
  <si>
    <t>21:0179:000247:0001:0001:00</t>
  </si>
  <si>
    <t>093G  :855293:00:------:--</t>
  </si>
  <si>
    <t>21:0549:000293</t>
  </si>
  <si>
    <t>21:0179:000248</t>
  </si>
  <si>
    <t>21:0179:000248:0001:0001:00</t>
  </si>
  <si>
    <t>093G  :855294:00:------:--</t>
  </si>
  <si>
    <t>21:0549:000294</t>
  </si>
  <si>
    <t>21:0179:000249</t>
  </si>
  <si>
    <t>21:0179:000249:0001:0001:00</t>
  </si>
  <si>
    <t>093G  :855295:00:------:--</t>
  </si>
  <si>
    <t>21:0549:000295</t>
  </si>
  <si>
    <t>21:0179:000250</t>
  </si>
  <si>
    <t>21:0179:000250:0001:0001:00</t>
  </si>
  <si>
    <t>12.6</t>
  </si>
  <si>
    <t>093G  :855296:00:------:--</t>
  </si>
  <si>
    <t>21:0549:000296</t>
  </si>
  <si>
    <t>21:0179:000251</t>
  </si>
  <si>
    <t>21:0179:000251:0001:0001:00</t>
  </si>
  <si>
    <t>4600</t>
  </si>
  <si>
    <t>093G  :855297:00:------:--</t>
  </si>
  <si>
    <t>21:0549:000297</t>
  </si>
  <si>
    <t>21:0179:000252</t>
  </si>
  <si>
    <t>21:0179:000252:0001:0001:00</t>
  </si>
  <si>
    <t>810</t>
  </si>
  <si>
    <t>093G  :855298:00:------:--</t>
  </si>
  <si>
    <t>21:0549:000298</t>
  </si>
  <si>
    <t>21:0179:000253</t>
  </si>
  <si>
    <t>21:0179:000253:0001:0001:00</t>
  </si>
  <si>
    <t>96</t>
  </si>
  <si>
    <t>093G  :855299:00:------:--</t>
  </si>
  <si>
    <t>21:0549:000299</t>
  </si>
  <si>
    <t>21:0179:000254</t>
  </si>
  <si>
    <t>21:0179:000254:0001:0001:00</t>
  </si>
  <si>
    <t>1140</t>
  </si>
  <si>
    <t>093G  :855300:00:------:--</t>
  </si>
  <si>
    <t>21:0549:000300</t>
  </si>
  <si>
    <t>21:0179:000255</t>
  </si>
  <si>
    <t>21:0179:000255:0001:0001:00</t>
  </si>
  <si>
    <t>0116:s__16</t>
  </si>
  <si>
    <t>093G  :855301:80:855308:10</t>
  </si>
  <si>
    <t>21:0549:000301</t>
  </si>
  <si>
    <t>21:0179:000262</t>
  </si>
  <si>
    <t>21:0179:000262:0001:0001:02</t>
  </si>
  <si>
    <t>093G  :855302:00:------:--</t>
  </si>
  <si>
    <t>21:0549:000302</t>
  </si>
  <si>
    <t>21:0179:000256</t>
  </si>
  <si>
    <t>21:0179:000256:0001:0001:00</t>
  </si>
  <si>
    <t>093G  :855303:00:------:--</t>
  </si>
  <si>
    <t>21:0549:000303</t>
  </si>
  <si>
    <t>21:0179:000257</t>
  </si>
  <si>
    <t>21:0179:000257:0001:0001:00</t>
  </si>
  <si>
    <t>2300</t>
  </si>
  <si>
    <t>093G  :855304:00:------:--</t>
  </si>
  <si>
    <t>21:0549:000304</t>
  </si>
  <si>
    <t>21:0179:000258</t>
  </si>
  <si>
    <t>21:0179:000258:0001:0001:00</t>
  </si>
  <si>
    <t>093G  :855305:00:------:--</t>
  </si>
  <si>
    <t>21:0549:000305</t>
  </si>
  <si>
    <t>21:0179:000259</t>
  </si>
  <si>
    <t>21:0179:000259:0001:0001:00</t>
  </si>
  <si>
    <t>093G  :855306:00:------:--</t>
  </si>
  <si>
    <t>21:0549:000306</t>
  </si>
  <si>
    <t>21:0179:000260</t>
  </si>
  <si>
    <t>21:0179:000260:0001:0001:00</t>
  </si>
  <si>
    <t>093G  :855307:00:------:--</t>
  </si>
  <si>
    <t>21:0549:000307</t>
  </si>
  <si>
    <t>21:0179:000261</t>
  </si>
  <si>
    <t>21:0179:000261:0001:0001:00</t>
  </si>
  <si>
    <t>093G  :855308:10:------:--</t>
  </si>
  <si>
    <t>21:0549:000308</t>
  </si>
  <si>
    <t>21:0179:000262:0001:0001:01</t>
  </si>
  <si>
    <t>093G  :855309:20:855308:10</t>
  </si>
  <si>
    <t>21:0549:000309</t>
  </si>
  <si>
    <t>21:0179:000262:0002:0001:00</t>
  </si>
  <si>
    <t>490</t>
  </si>
  <si>
    <t>093G  :855310:00:------:--</t>
  </si>
  <si>
    <t>21:0549:000310</t>
  </si>
  <si>
    <t>21:0179:000263</t>
  </si>
  <si>
    <t>21:0179:000263:0001:0001:00</t>
  </si>
  <si>
    <t>093G  :855311:00:------:--</t>
  </si>
  <si>
    <t>21:0549:000311</t>
  </si>
  <si>
    <t>21:0179:000264</t>
  </si>
  <si>
    <t>21:0179:000264:0001:0001:00</t>
  </si>
  <si>
    <t>123</t>
  </si>
  <si>
    <t>093G  :855312:00:------:--</t>
  </si>
  <si>
    <t>21:0549:000312</t>
  </si>
  <si>
    <t>21:0179:000265</t>
  </si>
  <si>
    <t>21:0179:000265:0001:0001:00</t>
  </si>
  <si>
    <t>093G  :855313:9V:------:--</t>
  </si>
  <si>
    <t>21:0549:000313</t>
  </si>
  <si>
    <t>1080</t>
  </si>
  <si>
    <t>093G  :855314:00:------:--</t>
  </si>
  <si>
    <t>21:0549:000314</t>
  </si>
  <si>
    <t>21:0179:000266</t>
  </si>
  <si>
    <t>21:0179:000266:0001:0001:00</t>
  </si>
  <si>
    <t>3700</t>
  </si>
  <si>
    <t>093G  :855315:00:------:--</t>
  </si>
  <si>
    <t>21:0549:000315</t>
  </si>
  <si>
    <t>21:0179:000267</t>
  </si>
  <si>
    <t>21:0179:000267:0001:0001:00</t>
  </si>
  <si>
    <t>093G  :855316:00:------:--</t>
  </si>
  <si>
    <t>21:0549:000316</t>
  </si>
  <si>
    <t>21:0179:000268</t>
  </si>
  <si>
    <t>21:0179:000268:0001:0001:00</t>
  </si>
  <si>
    <t>093G  :855317:00:------:--</t>
  </si>
  <si>
    <t>21:0549:000317</t>
  </si>
  <si>
    <t>21:0179:000269</t>
  </si>
  <si>
    <t>21:0179:000269:0001:0001:00</t>
  </si>
  <si>
    <t>093G  :855318:00:------:--</t>
  </si>
  <si>
    <t>21:0549:000318</t>
  </si>
  <si>
    <t>21:0179:000270</t>
  </si>
  <si>
    <t>21:0179:000270:0001:0001:00</t>
  </si>
  <si>
    <t>093G  :855319:00:------:--</t>
  </si>
  <si>
    <t>21:0549:000319</t>
  </si>
  <si>
    <t>21:0179:000271</t>
  </si>
  <si>
    <t>21:0179:000271:0001:0001:00</t>
  </si>
  <si>
    <t>093G  :855320:00:------:--</t>
  </si>
  <si>
    <t>21:0549:000320</t>
  </si>
  <si>
    <t>21:0179:000272</t>
  </si>
  <si>
    <t>21:0179:000272:0001:0001:00</t>
  </si>
  <si>
    <t>093G  :855321:80:855329:00</t>
  </si>
  <si>
    <t>21:0549:000321</t>
  </si>
  <si>
    <t>21:0179:000279</t>
  </si>
  <si>
    <t>21:0179:000279:0001:0001:02</t>
  </si>
  <si>
    <t>093G  :855322:00:------:--</t>
  </si>
  <si>
    <t>21:0549:000322</t>
  </si>
  <si>
    <t>21:0179:000273</t>
  </si>
  <si>
    <t>21:0179:000273:0001:0001:00</t>
  </si>
  <si>
    <t>093G  :855323:00:------:--</t>
  </si>
  <si>
    <t>21:0549:000323</t>
  </si>
  <si>
    <t>21:0179:000274</t>
  </si>
  <si>
    <t>21:0179:000274:0001:0001:00</t>
  </si>
  <si>
    <t>093G  :855324:00:------:--</t>
  </si>
  <si>
    <t>21:0549:000324</t>
  </si>
  <si>
    <t>21:0179:000275</t>
  </si>
  <si>
    <t>21:0179:000275:0001:0001:00</t>
  </si>
  <si>
    <t>093G  :855325:00:------:--</t>
  </si>
  <si>
    <t>21:0549:000325</t>
  </si>
  <si>
    <t>21:0179:000276</t>
  </si>
  <si>
    <t>21:0179:000276:0001:0001:00</t>
  </si>
  <si>
    <t>093G  :855326:9V:------:--</t>
  </si>
  <si>
    <t>21:0549:000326</t>
  </si>
  <si>
    <t>122</t>
  </si>
  <si>
    <t>093G  :855327:00:------:--</t>
  </si>
  <si>
    <t>21:0549:000327</t>
  </si>
  <si>
    <t>21:0179:000277</t>
  </si>
  <si>
    <t>21:0179:000277:0001:0001:00</t>
  </si>
  <si>
    <t>093G  :855328:00:------:--</t>
  </si>
  <si>
    <t>21:0549:000328</t>
  </si>
  <si>
    <t>21:0179:000278</t>
  </si>
  <si>
    <t>21:0179:000278:0001:0001:00</t>
  </si>
  <si>
    <t>92</t>
  </si>
  <si>
    <t>093G  :855329:00:------:--</t>
  </si>
  <si>
    <t>21:0549:000329</t>
  </si>
  <si>
    <t>21:0179:000279:0001:0001:01</t>
  </si>
  <si>
    <t>093G  :855330:00:------:--</t>
  </si>
  <si>
    <t>21:0549:000330</t>
  </si>
  <si>
    <t>21:0179:000280</t>
  </si>
  <si>
    <t>21:0179:000280:0001:0001:00</t>
  </si>
  <si>
    <t>093G  :855331:00:------:--</t>
  </si>
  <si>
    <t>21:0549:000331</t>
  </si>
  <si>
    <t>21:0179:000281</t>
  </si>
  <si>
    <t>21:0179:000281:0001:0001:00</t>
  </si>
  <si>
    <t>093G  :855332:00:------:--</t>
  </si>
  <si>
    <t>21:0549:000332</t>
  </si>
  <si>
    <t>21:0179:000282</t>
  </si>
  <si>
    <t>21:0179:000282:0001:0001:00</t>
  </si>
  <si>
    <t>093G  :855333:00:------:--</t>
  </si>
  <si>
    <t>21:0549:000333</t>
  </si>
  <si>
    <t>21:0179:000283</t>
  </si>
  <si>
    <t>21:0179:000283:0001:0001:00</t>
  </si>
  <si>
    <t>093G  :855334:00:------:--</t>
  </si>
  <si>
    <t>21:0549:000334</t>
  </si>
  <si>
    <t>21:0179:000284</t>
  </si>
  <si>
    <t>21:0179:000284:0001:0001:00</t>
  </si>
  <si>
    <t>5900</t>
  </si>
  <si>
    <t>093G  :855335:00:------:--</t>
  </si>
  <si>
    <t>21:0549:000335</t>
  </si>
  <si>
    <t>21:0179:000285</t>
  </si>
  <si>
    <t>21:0179:000285:0001:0001:00</t>
  </si>
  <si>
    <t>093G  :855336:00:------:--</t>
  </si>
  <si>
    <t>21:0549:000336</t>
  </si>
  <si>
    <t>21:0179:000286</t>
  </si>
  <si>
    <t>21:0179:000286:0001:0001:00</t>
  </si>
  <si>
    <t>093G  :855337:00:------:--</t>
  </si>
  <si>
    <t>21:0549:000337</t>
  </si>
  <si>
    <t>21:0179:000287</t>
  </si>
  <si>
    <t>21:0179:000287:0001:0001:00</t>
  </si>
  <si>
    <t>093G  :855338:10:------:--</t>
  </si>
  <si>
    <t>21:0549:000338</t>
  </si>
  <si>
    <t>21:0179:000288</t>
  </si>
  <si>
    <t>21:0179:000288:0001:0001:00</t>
  </si>
  <si>
    <t>5700</t>
  </si>
  <si>
    <t>093G  :855339:20:855338:10</t>
  </si>
  <si>
    <t>21:0549:000339</t>
  </si>
  <si>
    <t>21:0179:000288:0002:0001:00</t>
  </si>
  <si>
    <t>2400</t>
  </si>
  <si>
    <t>093G  :855340:00:------:--</t>
  </si>
  <si>
    <t>21:0549:000340</t>
  </si>
  <si>
    <t>21:0179:000289</t>
  </si>
  <si>
    <t>21:0179:000289:0001:0001:00</t>
  </si>
  <si>
    <t>093G  :855341:80:855348:00</t>
  </si>
  <si>
    <t>21:0549:000341</t>
  </si>
  <si>
    <t>21:0179:000295</t>
  </si>
  <si>
    <t>21:0179:000295:0001:0001:02</t>
  </si>
  <si>
    <t>093G  :855342:00:------:--</t>
  </si>
  <si>
    <t>21:0549:000342</t>
  </si>
  <si>
    <t>21:0179:000290</t>
  </si>
  <si>
    <t>21:0179:000290:0001:0001:00</t>
  </si>
  <si>
    <t>093G  :855343:00:------:--</t>
  </si>
  <si>
    <t>21:0549:000343</t>
  </si>
  <si>
    <t>21:0179:000291</t>
  </si>
  <si>
    <t>21:0179:000291:0001:0001:00</t>
  </si>
  <si>
    <t>093G  :855344:10:------:--</t>
  </si>
  <si>
    <t>21:0549:000344</t>
  </si>
  <si>
    <t>21:0179:000292</t>
  </si>
  <si>
    <t>21:0179:000292:0001:0001:00</t>
  </si>
  <si>
    <t>093G  :855345:20:855344:10</t>
  </si>
  <si>
    <t>21:0549:000345</t>
  </si>
  <si>
    <t>21:0179:000292:0002:0001:00</t>
  </si>
  <si>
    <t>093G  :855346:00:------:--</t>
  </si>
  <si>
    <t>21:0549:000346</t>
  </si>
  <si>
    <t>21:0179:000293</t>
  </si>
  <si>
    <t>21:0179:000293:0001:0001:00</t>
  </si>
  <si>
    <t>093G  :855347:00:------:--</t>
  </si>
  <si>
    <t>21:0549:000347</t>
  </si>
  <si>
    <t>21:0179:000294</t>
  </si>
  <si>
    <t>21:0179:000294:0001:0001:00</t>
  </si>
  <si>
    <t>093G  :855348:00:------:--</t>
  </si>
  <si>
    <t>21:0549:000348</t>
  </si>
  <si>
    <t>21:0179:000295:0001:0001:01</t>
  </si>
  <si>
    <t>093G  :855349:00:------:--</t>
  </si>
  <si>
    <t>21:0549:000349</t>
  </si>
  <si>
    <t>21:0179:000296</t>
  </si>
  <si>
    <t>21:0179:000296:0001:0001:00</t>
  </si>
  <si>
    <t>093G  :855350:00:------:--</t>
  </si>
  <si>
    <t>21:0549:000350</t>
  </si>
  <si>
    <t>21:0179:000297</t>
  </si>
  <si>
    <t>21:0179:000297:0001:0001:00</t>
  </si>
  <si>
    <t>093G  :855351:00:------:--</t>
  </si>
  <si>
    <t>21:0549:000351</t>
  </si>
  <si>
    <t>21:0179:000298</t>
  </si>
  <si>
    <t>21:0179:000298:0001:0001:00</t>
  </si>
  <si>
    <t>093G  :855352:00:------:--</t>
  </si>
  <si>
    <t>21:0549:000352</t>
  </si>
  <si>
    <t>21:0179:000299</t>
  </si>
  <si>
    <t>21:0179:000299:0001:0001:00</t>
  </si>
  <si>
    <t>093G  :855353:00:------:--</t>
  </si>
  <si>
    <t>21:0549:000353</t>
  </si>
  <si>
    <t>21:0179:000300</t>
  </si>
  <si>
    <t>21:0179:000300:0001:0001:00</t>
  </si>
  <si>
    <t>093G  :855354:00:------:--</t>
  </si>
  <si>
    <t>21:0549:000354</t>
  </si>
  <si>
    <t>21:0179:000301</t>
  </si>
  <si>
    <t>21:0179:000301:0001:0001:00</t>
  </si>
  <si>
    <t>093G  :855355:00:------:--</t>
  </si>
  <si>
    <t>21:0549:000355</t>
  </si>
  <si>
    <t>21:0179:000302</t>
  </si>
  <si>
    <t>21:0179:000302:0001:0001:00</t>
  </si>
  <si>
    <t>093G  :855356:9T:------:--</t>
  </si>
  <si>
    <t>21:0549:000356</t>
  </si>
  <si>
    <t>1540</t>
  </si>
  <si>
    <t>093G  :855357:00:------:--</t>
  </si>
  <si>
    <t>21:0549:000357</t>
  </si>
  <si>
    <t>21:0179:000303</t>
  </si>
  <si>
    <t>21:0179:000303:0001:0001:00</t>
  </si>
  <si>
    <t>8.5</t>
  </si>
  <si>
    <t>093G  :855358:00:------:--</t>
  </si>
  <si>
    <t>21:0549:000358</t>
  </si>
  <si>
    <t>21:0179:000304</t>
  </si>
  <si>
    <t>21:0179:000304:0001:0001:00</t>
  </si>
  <si>
    <t>093G  :855359:00:------:--</t>
  </si>
  <si>
    <t>21:0549:000359</t>
  </si>
  <si>
    <t>21:0179:000305</t>
  </si>
  <si>
    <t>21:0179:000305:0001:0001:00</t>
  </si>
  <si>
    <t>093G  :855360:00:------:--</t>
  </si>
  <si>
    <t>21:0549:000360</t>
  </si>
  <si>
    <t>21:0179:000306</t>
  </si>
  <si>
    <t>21:0179:000306:0001:0001:00</t>
  </si>
  <si>
    <t>093G  :855361:80:855369:00</t>
  </si>
  <si>
    <t>21:0549:000361</t>
  </si>
  <si>
    <t>21:0179:000314</t>
  </si>
  <si>
    <t>21:0179:000314:0001:0001:02</t>
  </si>
  <si>
    <t>093G  :855362:00:------:--</t>
  </si>
  <si>
    <t>21:0549:000362</t>
  </si>
  <si>
    <t>21:0179:000307</t>
  </si>
  <si>
    <t>21:0179:000307:0001:0001:00</t>
  </si>
  <si>
    <t>093G  :855363:00:------:--</t>
  </si>
  <si>
    <t>21:0549:000363</t>
  </si>
  <si>
    <t>21:0179:000308</t>
  </si>
  <si>
    <t>21:0179:000308:0001:0001:00</t>
  </si>
  <si>
    <t>093G  :855364:00:------:--</t>
  </si>
  <si>
    <t>21:0549:000364</t>
  </si>
  <si>
    <t>21:0179:000309</t>
  </si>
  <si>
    <t>21:0179:000309:0001:0001:00</t>
  </si>
  <si>
    <t>093G  :855365:00:------:--</t>
  </si>
  <si>
    <t>21:0549:000365</t>
  </si>
  <si>
    <t>21:0179:000310</t>
  </si>
  <si>
    <t>21:0179:000310:0001:0001:00</t>
  </si>
  <si>
    <t>093G  :855366:00:------:--</t>
  </si>
  <si>
    <t>21:0549:000366</t>
  </si>
  <si>
    <t>21:0179:000311</t>
  </si>
  <si>
    <t>21:0179:000311:0001:0001:00</t>
  </si>
  <si>
    <t>093G  :855367:00:------:--</t>
  </si>
  <si>
    <t>21:0549:000367</t>
  </si>
  <si>
    <t>21:0179:000312</t>
  </si>
  <si>
    <t>21:0179:000312:0001:0001:00</t>
  </si>
  <si>
    <t>093G  :855368:00:------:--</t>
  </si>
  <si>
    <t>21:0549:000368</t>
  </si>
  <si>
    <t>21:0179:000313</t>
  </si>
  <si>
    <t>21:0179:000313:0001:0001:00</t>
  </si>
  <si>
    <t>093G  :855369:00:------:--</t>
  </si>
  <si>
    <t>21:0549:000369</t>
  </si>
  <si>
    <t>21:0179:000314:0001:0001:01</t>
  </si>
  <si>
    <t>093G  :855370:00:------:--</t>
  </si>
  <si>
    <t>21:0549:000370</t>
  </si>
  <si>
    <t>21:0179:000315</t>
  </si>
  <si>
    <t>21:0179:000315:0001:0001:00</t>
  </si>
  <si>
    <t>093G  :855371:00:------:--</t>
  </si>
  <si>
    <t>21:0549:000371</t>
  </si>
  <si>
    <t>21:0179:000316</t>
  </si>
  <si>
    <t>21:0179:000316:0001:0001:00</t>
  </si>
  <si>
    <t>40000</t>
  </si>
  <si>
    <t>093G  :855372:00:------:--</t>
  </si>
  <si>
    <t>21:0549:000372</t>
  </si>
  <si>
    <t>21:0179:000317</t>
  </si>
  <si>
    <t>21:0179:000317:0001:0001:00</t>
  </si>
  <si>
    <t>093G  :855373:9V:------:--</t>
  </si>
  <si>
    <t>21:0549:000373</t>
  </si>
  <si>
    <t>093G  :855374:00:------:--</t>
  </si>
  <si>
    <t>21:0549:000374</t>
  </si>
  <si>
    <t>21:0179:000318</t>
  </si>
  <si>
    <t>21:0179:000318:0001:0001:00</t>
  </si>
  <si>
    <t>093G  :855375:00:------:--</t>
  </si>
  <si>
    <t>21:0549:000375</t>
  </si>
  <si>
    <t>21:0179:000319</t>
  </si>
  <si>
    <t>21:0179:000319:0001:0001:00</t>
  </si>
  <si>
    <t>093G  :855376:00:------:--</t>
  </si>
  <si>
    <t>21:0549:000376</t>
  </si>
  <si>
    <t>21:0179:000320</t>
  </si>
  <si>
    <t>21:0179:000320:0001:0001:00</t>
  </si>
  <si>
    <t>093G  :855377:00:------:--</t>
  </si>
  <si>
    <t>21:0549:000377</t>
  </si>
  <si>
    <t>21:0179:000321</t>
  </si>
  <si>
    <t>21:0179:000321:0001:0001:00</t>
  </si>
  <si>
    <t>093G  :855378:00:------:--</t>
  </si>
  <si>
    <t>21:0549:000378</t>
  </si>
  <si>
    <t>21:0179:000322</t>
  </si>
  <si>
    <t>21:0179:000322:0001:0001:00</t>
  </si>
  <si>
    <t>093G  :855379:10:------:--</t>
  </si>
  <si>
    <t>21:0549:000379</t>
  </si>
  <si>
    <t>21:0179:000323</t>
  </si>
  <si>
    <t>21:0179:000323:0001:0001:00</t>
  </si>
  <si>
    <t>093G  :855380:20:855379:10</t>
  </si>
  <si>
    <t>21:0549:000380</t>
  </si>
  <si>
    <t>21:0179:000323:0002:0001:00</t>
  </si>
  <si>
    <t>093G  :855381:80:855391:00</t>
  </si>
  <si>
    <t>21:0549:000381</t>
  </si>
  <si>
    <t>21:0179:000332</t>
  </si>
  <si>
    <t>21:0179:000332:0001:0001:02</t>
  </si>
  <si>
    <t>093G  :855382:00:------:--</t>
  </si>
  <si>
    <t>21:0549:000382</t>
  </si>
  <si>
    <t>21:0179:000324</t>
  </si>
  <si>
    <t>21:0179:000324:0001:0001:00</t>
  </si>
  <si>
    <t>093G  :855383:00:------:--</t>
  </si>
  <si>
    <t>21:0549:000383</t>
  </si>
  <si>
    <t>21:0179:000325</t>
  </si>
  <si>
    <t>21:0179:000325:0001:0001:00</t>
  </si>
  <si>
    <t>093G  :855384:00:------:--</t>
  </si>
  <si>
    <t>21:0549:000384</t>
  </si>
  <si>
    <t>21:0179:000326</t>
  </si>
  <si>
    <t>21:0179:000326:0001:0001:00</t>
  </si>
  <si>
    <t>093G  :855385:00:------:--</t>
  </si>
  <si>
    <t>21:0549:000385</t>
  </si>
  <si>
    <t>21:0179:000327</t>
  </si>
  <si>
    <t>21:0179:000327:0001:0001:00</t>
  </si>
  <si>
    <t>093G  :855386:00:------:--</t>
  </si>
  <si>
    <t>21:0549:000386</t>
  </si>
  <si>
    <t>21:0179:000328</t>
  </si>
  <si>
    <t>21:0179:000328:0001:0001:00</t>
  </si>
  <si>
    <t>093G  :855387:00:------:--</t>
  </si>
  <si>
    <t>21:0549:000387</t>
  </si>
  <si>
    <t>21:0179:000329</t>
  </si>
  <si>
    <t>21:0179:000329:0001:0001:00</t>
  </si>
  <si>
    <t>093G  :855388:10:------:--</t>
  </si>
  <si>
    <t>21:0549:000388</t>
  </si>
  <si>
    <t>21:0179:000330</t>
  </si>
  <si>
    <t>21:0179:000330:0001:0001:00</t>
  </si>
  <si>
    <t>093G  :855389:20:855388:10</t>
  </si>
  <si>
    <t>21:0549:000389</t>
  </si>
  <si>
    <t>21:0179:000330:0002:0001:00</t>
  </si>
  <si>
    <t>990</t>
  </si>
  <si>
    <t>093G  :855390:00:------:--</t>
  </si>
  <si>
    <t>21:0549:000390</t>
  </si>
  <si>
    <t>21:0179:000331</t>
  </si>
  <si>
    <t>21:0179:000331:0001:0001:00</t>
  </si>
  <si>
    <t>093G  :855391:00:------:--</t>
  </si>
  <si>
    <t>21:0549:000391</t>
  </si>
  <si>
    <t>21:0179:000332:0001:0001:01</t>
  </si>
  <si>
    <t>093G  :855392:00:------:--</t>
  </si>
  <si>
    <t>21:0549:000392</t>
  </si>
  <si>
    <t>21:0179:000333</t>
  </si>
  <si>
    <t>21:0179:000333:0001:0001:00</t>
  </si>
  <si>
    <t>093G  :855393:00:------:--</t>
  </si>
  <si>
    <t>21:0549:000393</t>
  </si>
  <si>
    <t>21:0179:000334</t>
  </si>
  <si>
    <t>21:0179:000334:0001:0001:00</t>
  </si>
  <si>
    <t>093G  :855394:00:------:--</t>
  </si>
  <si>
    <t>21:0549:000394</t>
  </si>
  <si>
    <t>21:0179:000335</t>
  </si>
  <si>
    <t>21:0179:000335:0001:0001:00</t>
  </si>
  <si>
    <t>093G  :855395:00:------:--</t>
  </si>
  <si>
    <t>21:0549:000395</t>
  </si>
  <si>
    <t>21:0179:000336</t>
  </si>
  <si>
    <t>21:0179:000336:0001:0001:00</t>
  </si>
  <si>
    <t>093G  :855396:9V:------:--</t>
  </si>
  <si>
    <t>21:0549:000396</t>
  </si>
  <si>
    <t>1160</t>
  </si>
  <si>
    <t>4.8</t>
  </si>
  <si>
    <t>093G  :855397:00:------:--</t>
  </si>
  <si>
    <t>21:0549:000397</t>
  </si>
  <si>
    <t>21:0179:000337</t>
  </si>
  <si>
    <t>21:0179:000337:0001:0001:00</t>
  </si>
  <si>
    <t>093G  :855398:00:------:--</t>
  </si>
  <si>
    <t>21:0549:000398</t>
  </si>
  <si>
    <t>21:0179:000338</t>
  </si>
  <si>
    <t>21:0179:000338:0001:0001:00</t>
  </si>
  <si>
    <t>093G  :855399:00:------:--</t>
  </si>
  <si>
    <t>21:0549:000399</t>
  </si>
  <si>
    <t>21:0179:000339</t>
  </si>
  <si>
    <t>21:0179:000339:0001:0001:00</t>
  </si>
  <si>
    <t>093G  :855400:00:------:--</t>
  </si>
  <si>
    <t>21:0549:000400</t>
  </si>
  <si>
    <t>21:0179:000340</t>
  </si>
  <si>
    <t>21:0179:000340:0001:0001:00</t>
  </si>
  <si>
    <t>093G  :855401:80:855403:00</t>
  </si>
  <si>
    <t>21:0549:000401</t>
  </si>
  <si>
    <t>21:0179:000342</t>
  </si>
  <si>
    <t>21:0179:000342:0001:0001:02</t>
  </si>
  <si>
    <t>093G  :855402:00:------:--</t>
  </si>
  <si>
    <t>21:0549:000402</t>
  </si>
  <si>
    <t>21:0179:000341</t>
  </si>
  <si>
    <t>21:0179:000341:0001:0001:00</t>
  </si>
  <si>
    <t>093G  :855403:00:------:--</t>
  </si>
  <si>
    <t>21:0549:000403</t>
  </si>
  <si>
    <t>21:0179:000342:0001:0001:01</t>
  </si>
  <si>
    <t>093G  :855404:00:------:--</t>
  </si>
  <si>
    <t>21:0549:000404</t>
  </si>
  <si>
    <t>21:0179:000343</t>
  </si>
  <si>
    <t>21:0179:000343:0001:0001:00</t>
  </si>
  <si>
    <t>124</t>
  </si>
  <si>
    <t>093G  :855405:00:------:--</t>
  </si>
  <si>
    <t>21:0549:000405</t>
  </si>
  <si>
    <t>21:0179:000344</t>
  </si>
  <si>
    <t>21:0179:000344:0001:0001:00</t>
  </si>
  <si>
    <t>2900</t>
  </si>
  <si>
    <t>093G  :855406:00:------:--</t>
  </si>
  <si>
    <t>21:0549:000406</t>
  </si>
  <si>
    <t>21:0179:000345</t>
  </si>
  <si>
    <t>21:0179:000345:0001:0001:00</t>
  </si>
  <si>
    <t>093G  :855407:00:------:--</t>
  </si>
  <si>
    <t>21:0549:000407</t>
  </si>
  <si>
    <t>21:0179:000346</t>
  </si>
  <si>
    <t>21:0179:000346:0001:0001:00</t>
  </si>
  <si>
    <t>093G  :855408:10:------:--</t>
  </si>
  <si>
    <t>21:0549:000408</t>
  </si>
  <si>
    <t>21:0179:000347</t>
  </si>
  <si>
    <t>21:0179:000347:0001:0001:00</t>
  </si>
  <si>
    <t>093G  :855409:20:855408:10</t>
  </si>
  <si>
    <t>21:0549:000409</t>
  </si>
  <si>
    <t>21:0179:000347:0002:0001:00</t>
  </si>
  <si>
    <t>093G  :855410:00:------:--</t>
  </si>
  <si>
    <t>21:0549:000410</t>
  </si>
  <si>
    <t>21:0179:000348</t>
  </si>
  <si>
    <t>21:0179:000348:0001:0001:00</t>
  </si>
  <si>
    <t>093G  :855411:00:------:--</t>
  </si>
  <si>
    <t>21:0549:000411</t>
  </si>
  <si>
    <t>21:0179:000349</t>
  </si>
  <si>
    <t>21:0179:000349:0001:0001:00</t>
  </si>
  <si>
    <t>093G  :855412:00:------:--</t>
  </si>
  <si>
    <t>21:0549:000412</t>
  </si>
  <si>
    <t>21:0179:000350</t>
  </si>
  <si>
    <t>21:0179:000350:0001:0001:00</t>
  </si>
  <si>
    <t>91</t>
  </si>
  <si>
    <t>093G  :855413:9T:------:--</t>
  </si>
  <si>
    <t>21:0549:000413</t>
  </si>
  <si>
    <t>093G  :855414:00:------:--</t>
  </si>
  <si>
    <t>21:0549:000414</t>
  </si>
  <si>
    <t>21:0179:000351</t>
  </si>
  <si>
    <t>21:0179:000351:0001:0001:00</t>
  </si>
  <si>
    <t>093G  :855415:00:------:--</t>
  </si>
  <si>
    <t>21:0549:000415</t>
  </si>
  <si>
    <t>21:0179:000352</t>
  </si>
  <si>
    <t>21:0179:000352:0001:0001:00</t>
  </si>
  <si>
    <t>108</t>
  </si>
  <si>
    <t>093G  :855416:00:------:--</t>
  </si>
  <si>
    <t>21:0549:000416</t>
  </si>
  <si>
    <t>21:0179:000353</t>
  </si>
  <si>
    <t>21:0179:000353:0001:0001:00</t>
  </si>
  <si>
    <t>093G  :855417:00:------:--</t>
  </si>
  <si>
    <t>21:0549:000417</t>
  </si>
  <si>
    <t>21:0179:000354</t>
  </si>
  <si>
    <t>21:0179:000354:0001:0001:00</t>
  </si>
  <si>
    <t>093G  :855418:00:------:--</t>
  </si>
  <si>
    <t>21:0549:000418</t>
  </si>
  <si>
    <t>21:0179:000355</t>
  </si>
  <si>
    <t>21:0179:000355:0001:0001:00</t>
  </si>
  <si>
    <t>093G  :855419:00:------:--</t>
  </si>
  <si>
    <t>21:0549:000419</t>
  </si>
  <si>
    <t>21:0179:000356</t>
  </si>
  <si>
    <t>21:0179:000356:0001:0001:00</t>
  </si>
  <si>
    <t>093G  :855420:00:------:--</t>
  </si>
  <si>
    <t>21:0549:000420</t>
  </si>
  <si>
    <t>21:0179:000357</t>
  </si>
  <si>
    <t>21:0179:000357:0001:0001:00</t>
  </si>
  <si>
    <t>093G  :855421:80:855426:10</t>
  </si>
  <si>
    <t>21:0549:000421</t>
  </si>
  <si>
    <t>21:0179:000362</t>
  </si>
  <si>
    <t>21:0179:000362:0001:0001:02</t>
  </si>
  <si>
    <t>093G  :855422:00:------:--</t>
  </si>
  <si>
    <t>21:0549:000422</t>
  </si>
  <si>
    <t>21:0179:000358</t>
  </si>
  <si>
    <t>21:0179:000358:0001:0001:00</t>
  </si>
  <si>
    <t>093G  :855423:00:------:--</t>
  </si>
  <si>
    <t>21:0549:000423</t>
  </si>
  <si>
    <t>21:0179:000359</t>
  </si>
  <si>
    <t>21:0179:000359:0001:0001:00</t>
  </si>
  <si>
    <t>093G  :855424:00:------:--</t>
  </si>
  <si>
    <t>21:0549:000424</t>
  </si>
  <si>
    <t>21:0179:000360</t>
  </si>
  <si>
    <t>21:0179:000360:0001:0001:00</t>
  </si>
  <si>
    <t>093G  :855425:00:------:--</t>
  </si>
  <si>
    <t>21:0549:000425</t>
  </si>
  <si>
    <t>21:0179:000361</t>
  </si>
  <si>
    <t>21:0179:000361:0001:0001:00</t>
  </si>
  <si>
    <t>093G  :855426:10:------:--</t>
  </si>
  <si>
    <t>21:0549:000426</t>
  </si>
  <si>
    <t>21:0179:000362:0001:0001:01</t>
  </si>
  <si>
    <t>093G  :855427:20:855426:10</t>
  </si>
  <si>
    <t>21:0549:000427</t>
  </si>
  <si>
    <t>21:0179:000362:0002:0001:00</t>
  </si>
  <si>
    <t>093G  :855428:00:------:--</t>
  </si>
  <si>
    <t>21:0549:000428</t>
  </si>
  <si>
    <t>21:0179:000363</t>
  </si>
  <si>
    <t>21:0179:000363:0001:0001:00</t>
  </si>
  <si>
    <t>770</t>
  </si>
  <si>
    <t>093G  :855429:00:------:--</t>
  </si>
  <si>
    <t>21:0549:000429</t>
  </si>
  <si>
    <t>21:0179:000364</t>
  </si>
  <si>
    <t>21:0179:000364:0001:0001:00</t>
  </si>
  <si>
    <t>093G  :855430:9N:------:--</t>
  </si>
  <si>
    <t>21:0549:000430</t>
  </si>
  <si>
    <t>093G  :855431:00:------:--</t>
  </si>
  <si>
    <t>21:0549:000431</t>
  </si>
  <si>
    <t>21:0179:000365</t>
  </si>
  <si>
    <t>21:0179:000365:0001:0001:00</t>
  </si>
  <si>
    <t>093G  :855432:00:------:--</t>
  </si>
  <si>
    <t>21:0549:000432</t>
  </si>
  <si>
    <t>21:0179:000366</t>
  </si>
  <si>
    <t>21:0179:000366:0001:0001:00</t>
  </si>
  <si>
    <t>093G  :855433:00:------:--</t>
  </si>
  <si>
    <t>21:0549:000433</t>
  </si>
  <si>
    <t>21:0179:000367</t>
  </si>
  <si>
    <t>21:0179:000367:0001:0001:00</t>
  </si>
  <si>
    <t>185</t>
  </si>
  <si>
    <t>093G  :855434:00:------:--</t>
  </si>
  <si>
    <t>21:0549:000434</t>
  </si>
  <si>
    <t>21:0179:000368</t>
  </si>
  <si>
    <t>21:0179:000368:0001:0001:00</t>
  </si>
  <si>
    <t>093G  :855435:00:------:--</t>
  </si>
  <si>
    <t>21:0549:000435</t>
  </si>
  <si>
    <t>21:0179:000369</t>
  </si>
  <si>
    <t>21:0179:000369:0001:0001:00</t>
  </si>
  <si>
    <t>6.2</t>
  </si>
  <si>
    <t>093G  :855436:00:------:--</t>
  </si>
  <si>
    <t>21:0549:000436</t>
  </si>
  <si>
    <t>21:0179:000370</t>
  </si>
  <si>
    <t>21:0179:000370:0001:0001:00</t>
  </si>
  <si>
    <t>4.5</t>
  </si>
  <si>
    <t>093G  :855437:00:------:--</t>
  </si>
  <si>
    <t>21:0549:000437</t>
  </si>
  <si>
    <t>21:0179:000371</t>
  </si>
  <si>
    <t>21:0179:000371:0001:0001:00</t>
  </si>
  <si>
    <t>215</t>
  </si>
  <si>
    <t>093G  :855438:00:------:--</t>
  </si>
  <si>
    <t>21:0549:000438</t>
  </si>
  <si>
    <t>21:0179:000372</t>
  </si>
  <si>
    <t>21:0179:000372:0001:0001:00</t>
  </si>
  <si>
    <t>15.2</t>
  </si>
  <si>
    <t>093G  :855439:00:------:--</t>
  </si>
  <si>
    <t>21:0549:000439</t>
  </si>
  <si>
    <t>21:0179:000373</t>
  </si>
  <si>
    <t>21:0179:000373:0001:0001:00</t>
  </si>
  <si>
    <t>093G  :855440:00:------:--</t>
  </si>
  <si>
    <t>21:0549:000440</t>
  </si>
  <si>
    <t>21:0179:000374</t>
  </si>
  <si>
    <t>21:0179:000374:0001:0001:00</t>
  </si>
  <si>
    <t>093G  :855441:80:855450:10</t>
  </si>
  <si>
    <t>21:0549:000441</t>
  </si>
  <si>
    <t>21:0179:000382</t>
  </si>
  <si>
    <t>21:0179:000382:0001:0001:02</t>
  </si>
  <si>
    <t>093G  :855442:00:------:--</t>
  </si>
  <si>
    <t>21:0549:000442</t>
  </si>
  <si>
    <t>21:0179:000375</t>
  </si>
  <si>
    <t>21:0179:000375:0001:0001:00</t>
  </si>
  <si>
    <t>093G  :855443:00:------:--</t>
  </si>
  <si>
    <t>21:0549:000443</t>
  </si>
  <si>
    <t>21:0179:000376</t>
  </si>
  <si>
    <t>21:0179:000376:0001:0001:00</t>
  </si>
  <si>
    <t>093G  :855444:9T:------:--</t>
  </si>
  <si>
    <t>21:0549:000444</t>
  </si>
  <si>
    <t>093G  :855445:00:------:--</t>
  </si>
  <si>
    <t>21:0549:000445</t>
  </si>
  <si>
    <t>21:0179:000377</t>
  </si>
  <si>
    <t>21:0179:000377:0001:0001:00</t>
  </si>
  <si>
    <t>093G  :855446:00:------:--</t>
  </si>
  <si>
    <t>21:0549:000446</t>
  </si>
  <si>
    <t>21:0179:000378</t>
  </si>
  <si>
    <t>21:0179:000378:0001:0001:00</t>
  </si>
  <si>
    <t>093G  :855447:00:------:--</t>
  </si>
  <si>
    <t>21:0549:000447</t>
  </si>
  <si>
    <t>21:0179:000379</t>
  </si>
  <si>
    <t>21:0179:000379:0001:0001:00</t>
  </si>
  <si>
    <t>9200</t>
  </si>
  <si>
    <t>8.6</t>
  </si>
  <si>
    <t>1280</t>
  </si>
  <si>
    <t>093G  :855448:00:------:--</t>
  </si>
  <si>
    <t>21:0549:000448</t>
  </si>
  <si>
    <t>21:0179:000380</t>
  </si>
  <si>
    <t>21:0179:000380:0001:0001:00</t>
  </si>
  <si>
    <t>093G  :855449:00:------:--</t>
  </si>
  <si>
    <t>21:0549:000449</t>
  </si>
  <si>
    <t>21:0179:000381</t>
  </si>
  <si>
    <t>21:0179:000381:0001:0001:00</t>
  </si>
  <si>
    <t>093G  :855450:10:------:--</t>
  </si>
  <si>
    <t>21:0549:000450</t>
  </si>
  <si>
    <t>21:0179:000382:0001:0001:01</t>
  </si>
  <si>
    <t>093G  :855451:20:855450:10</t>
  </si>
  <si>
    <t>21:0549:000451</t>
  </si>
  <si>
    <t>21:0179:000382:0002:0001:00</t>
  </si>
  <si>
    <t>093G  :855452:00:------:--</t>
  </si>
  <si>
    <t>21:0549:000452</t>
  </si>
  <si>
    <t>21:0179:000383</t>
  </si>
  <si>
    <t>21:0179:000383:0001:0001:00</t>
  </si>
  <si>
    <t>093G  :855453:00:------:--</t>
  </si>
  <si>
    <t>21:0549:000453</t>
  </si>
  <si>
    <t>21:0179:000384</t>
  </si>
  <si>
    <t>21:0179:000384:0001:0001:00</t>
  </si>
  <si>
    <t>093G  :855454:00:------:--</t>
  </si>
  <si>
    <t>21:0549:000454</t>
  </si>
  <si>
    <t>21:0179:000385</t>
  </si>
  <si>
    <t>21:0179:000385:0001:0001:00</t>
  </si>
  <si>
    <t>093G  :855455:00:------:--</t>
  </si>
  <si>
    <t>21:0549:000455</t>
  </si>
  <si>
    <t>21:0179:000386</t>
  </si>
  <si>
    <t>21:0179:000386:0001:0001:00</t>
  </si>
  <si>
    <t>093G  :855456:00:------:--</t>
  </si>
  <si>
    <t>21:0549:000456</t>
  </si>
  <si>
    <t>21:0179:000387</t>
  </si>
  <si>
    <t>21:0179:000387:0001:0001:00</t>
  </si>
  <si>
    <t>093G  :855457:00:------:--</t>
  </si>
  <si>
    <t>21:0549:000457</t>
  </si>
  <si>
    <t>21:0179:000388</t>
  </si>
  <si>
    <t>21:0179:000388:0001:0001:00</t>
  </si>
  <si>
    <t>093G  :855458:00:------:--</t>
  </si>
  <si>
    <t>21:0549:000458</t>
  </si>
  <si>
    <t>21:0179:000389</t>
  </si>
  <si>
    <t>21:0179:000389:0001:0001:00</t>
  </si>
  <si>
    <t>093G  :855459:00:------:--</t>
  </si>
  <si>
    <t>21:0549:000459</t>
  </si>
  <si>
    <t>21:0179:000390</t>
  </si>
  <si>
    <t>21:0179:000390:0001:0001:00</t>
  </si>
  <si>
    <t>093G  :855460:00:------:--</t>
  </si>
  <si>
    <t>21:0549:000460</t>
  </si>
  <si>
    <t>21:0179:000391</t>
  </si>
  <si>
    <t>21:0179:000391:0001:0001:00</t>
  </si>
  <si>
    <t>093G  :855461:80:855473:00</t>
  </si>
  <si>
    <t>21:0549:000461</t>
  </si>
  <si>
    <t>21:0179:000401</t>
  </si>
  <si>
    <t>21:0179:000401:0001:0001:02</t>
  </si>
  <si>
    <t>093G  :855462:00:------:--</t>
  </si>
  <si>
    <t>21:0549:000462</t>
  </si>
  <si>
    <t>21:0179:000392</t>
  </si>
  <si>
    <t>21:0179:000392:0001:0001:00</t>
  </si>
  <si>
    <t>12.4</t>
  </si>
  <si>
    <t>093G  :855463:00:------:--</t>
  </si>
  <si>
    <t>21:0549:000463</t>
  </si>
  <si>
    <t>21:0179:000393</t>
  </si>
  <si>
    <t>21:0179:000393:0001:0001:00</t>
  </si>
  <si>
    <t>093G  :855464:9N:------:--</t>
  </si>
  <si>
    <t>21:0549:000464</t>
  </si>
  <si>
    <t>093G  :855465:00:------:--</t>
  </si>
  <si>
    <t>21:0549:000465</t>
  </si>
  <si>
    <t>21:0179:000394</t>
  </si>
  <si>
    <t>21:0179:000394:0001:0001:00</t>
  </si>
  <si>
    <t>093G  :855466:00:------:--</t>
  </si>
  <si>
    <t>21:0549:000466</t>
  </si>
  <si>
    <t>21:0179:000395</t>
  </si>
  <si>
    <t>21:0179:000395:0001:0001:00</t>
  </si>
  <si>
    <t>093G  :855467:10:------:--</t>
  </si>
  <si>
    <t>21:0549:000467</t>
  </si>
  <si>
    <t>21:0179:000396</t>
  </si>
  <si>
    <t>21:0179:000396:0001:0001:00</t>
  </si>
  <si>
    <t>093G  :855468:20:855467:10</t>
  </si>
  <si>
    <t>21:0549:000468</t>
  </si>
  <si>
    <t>21:0179:000396:0002:0001:00</t>
  </si>
  <si>
    <t>093G  :855469:00:------:--</t>
  </si>
  <si>
    <t>21:0549:000469</t>
  </si>
  <si>
    <t>21:0179:000397</t>
  </si>
  <si>
    <t>21:0179:000397:0001:0001:00</t>
  </si>
  <si>
    <t>093G  :855470:00:------:--</t>
  </si>
  <si>
    <t>21:0549:000470</t>
  </si>
  <si>
    <t>21:0179:000398</t>
  </si>
  <si>
    <t>21:0179:000398:0001:0001:00</t>
  </si>
  <si>
    <t>093G  :855471:00:------:--</t>
  </si>
  <si>
    <t>21:0549:000471</t>
  </si>
  <si>
    <t>21:0179:000399</t>
  </si>
  <si>
    <t>21:0179:000399:0001:0001:00</t>
  </si>
  <si>
    <t>093G  :855472:00:------:--</t>
  </si>
  <si>
    <t>21:0549:000472</t>
  </si>
  <si>
    <t>21:0179:000400</t>
  </si>
  <si>
    <t>21:0179:000400:0001:0001:00</t>
  </si>
  <si>
    <t>093G  :855473:00:------:--</t>
  </si>
  <si>
    <t>21:0549:000473</t>
  </si>
  <si>
    <t>21:0179:000401:0001:0001:01</t>
  </si>
  <si>
    <t>093G  :855474:00:------:--</t>
  </si>
  <si>
    <t>21:0549:000474</t>
  </si>
  <si>
    <t>21:0179:000402</t>
  </si>
  <si>
    <t>21:0179:000402:0001:0001:00</t>
  </si>
  <si>
    <t>093G  :855475:00:------:--</t>
  </si>
  <si>
    <t>21:0549:000475</t>
  </si>
  <si>
    <t>21:0179:000403</t>
  </si>
  <si>
    <t>21:0179:000403:0001:0001:00</t>
  </si>
  <si>
    <t>093G  :855476:00:------:--</t>
  </si>
  <si>
    <t>21:0549:000476</t>
  </si>
  <si>
    <t>21:0179:000404</t>
  </si>
  <si>
    <t>21:0179:000404:0001:0001:00</t>
  </si>
  <si>
    <t>093G  :855477:00:------:--</t>
  </si>
  <si>
    <t>21:0549:000477</t>
  </si>
  <si>
    <t>21:0179:000405</t>
  </si>
  <si>
    <t>21:0179:000405:0001:0001:00</t>
  </si>
  <si>
    <t>093G  :855478:00:------:--</t>
  </si>
  <si>
    <t>21:0549:000478</t>
  </si>
  <si>
    <t>21:0179:000406</t>
  </si>
  <si>
    <t>21:0179:000406:0001:0001:00</t>
  </si>
  <si>
    <t>093G  :855479:00:------:--</t>
  </si>
  <si>
    <t>21:0549:000479</t>
  </si>
  <si>
    <t>21:0179:000407</t>
  </si>
  <si>
    <t>21:0179:000407:0001:0001:00</t>
  </si>
  <si>
    <t>093G  :855480:00:------:--</t>
  </si>
  <si>
    <t>21:0549:000480</t>
  </si>
  <si>
    <t>21:0179:000408</t>
  </si>
  <si>
    <t>21:0179:000408:0001:0001:00</t>
  </si>
  <si>
    <t>093G  :855481:80:855494:00</t>
  </si>
  <si>
    <t>21:0549:000481</t>
  </si>
  <si>
    <t>21:0179:000420</t>
  </si>
  <si>
    <t>21:0179:000420:0001:0001:02</t>
  </si>
  <si>
    <t>093G  :855482:00:------:--</t>
  </si>
  <si>
    <t>21:0549:000482</t>
  </si>
  <si>
    <t>21:0179:000409</t>
  </si>
  <si>
    <t>21:0179:000409:0001:0001:00</t>
  </si>
  <si>
    <t>093G  :855483:00:------:--</t>
  </si>
  <si>
    <t>21:0549:000483</t>
  </si>
  <si>
    <t>21:0179:000410</t>
  </si>
  <si>
    <t>21:0179:000410:0001:0001:00</t>
  </si>
  <si>
    <t>093G  :855484:00:------:--</t>
  </si>
  <si>
    <t>21:0549:000484</t>
  </si>
  <si>
    <t>21:0179:000411</t>
  </si>
  <si>
    <t>21:0179:000411:0001:0001:00</t>
  </si>
  <si>
    <t>127</t>
  </si>
  <si>
    <t>093G  :855485:00:------:--</t>
  </si>
  <si>
    <t>21:0549:000485</t>
  </si>
  <si>
    <t>21:0179:000412</t>
  </si>
  <si>
    <t>21:0179:000412:0001:0001:00</t>
  </si>
  <si>
    <t>093G  :855486:00:------:--</t>
  </si>
  <si>
    <t>21:0549:000486</t>
  </si>
  <si>
    <t>21:0179:000413</t>
  </si>
  <si>
    <t>21:0179:000413:0001:0001:00</t>
  </si>
  <si>
    <t>093G  :855487:00:------:--</t>
  </si>
  <si>
    <t>21:0549:000487</t>
  </si>
  <si>
    <t>21:0179:000414</t>
  </si>
  <si>
    <t>21:0179:000414:0001:0001:00</t>
  </si>
  <si>
    <t>093G  :855488:00:------:--</t>
  </si>
  <si>
    <t>21:0549:000488</t>
  </si>
  <si>
    <t>21:0179:000415</t>
  </si>
  <si>
    <t>21:0179:000415:0001:0001:00</t>
  </si>
  <si>
    <t>093G  :855489:00:------:--</t>
  </si>
  <si>
    <t>21:0549:000489</t>
  </si>
  <si>
    <t>21:0179:000416</t>
  </si>
  <si>
    <t>21:0179:000416:0001:0001:00</t>
  </si>
  <si>
    <t>093G  :855490:9T:------:--</t>
  </si>
  <si>
    <t>21:0549:000490</t>
  </si>
  <si>
    <t>093G  :855491:00:------:--</t>
  </si>
  <si>
    <t>21:0549:000491</t>
  </si>
  <si>
    <t>21:0179:000417</t>
  </si>
  <si>
    <t>21:0179:000417:0001:0001:00</t>
  </si>
  <si>
    <t>093G  :855492:00:------:--</t>
  </si>
  <si>
    <t>21:0549:000492</t>
  </si>
  <si>
    <t>21:0179:000418</t>
  </si>
  <si>
    <t>21:0179:000418:0001:0001:00</t>
  </si>
  <si>
    <t>2800</t>
  </si>
  <si>
    <t>093G  :855493:00:------:--</t>
  </si>
  <si>
    <t>21:0549:000493</t>
  </si>
  <si>
    <t>21:0179:000419</t>
  </si>
  <si>
    <t>21:0179:000419:0001:0001:00</t>
  </si>
  <si>
    <t>&lt;0.5</t>
  </si>
  <si>
    <t>093G  :855494:00:------:--</t>
  </si>
  <si>
    <t>21:0549:000494</t>
  </si>
  <si>
    <t>21:0179:000420:0001:0001:01</t>
  </si>
  <si>
    <t>093G  :855495:10:------:--</t>
  </si>
  <si>
    <t>21:0549:000495</t>
  </si>
  <si>
    <t>21:0179:000421</t>
  </si>
  <si>
    <t>21:0179:000421:0001:0001:00</t>
  </si>
  <si>
    <t>093G  :855496:20:855495:10</t>
  </si>
  <si>
    <t>21:0549:000496</t>
  </si>
  <si>
    <t>21:0179:000421:0002:0001:00</t>
  </si>
  <si>
    <t>093G  :855497:00:------:--</t>
  </si>
  <si>
    <t>21:0549:000497</t>
  </si>
  <si>
    <t>21:0179:000422</t>
  </si>
  <si>
    <t>21:0179:000422:0001:0001:00</t>
  </si>
  <si>
    <t>093G  :855498:00:------:--</t>
  </si>
  <si>
    <t>21:0549:000498</t>
  </si>
  <si>
    <t>21:0179:000423</t>
  </si>
  <si>
    <t>21:0179:000423:0001:0001:00</t>
  </si>
  <si>
    <t>093G  :855499:00:------:--</t>
  </si>
  <si>
    <t>21:0549:000499</t>
  </si>
  <si>
    <t>21:0179:000424</t>
  </si>
  <si>
    <t>21:0179:000424:0001:0001:00</t>
  </si>
  <si>
    <t>9900</t>
  </si>
  <si>
    <t>5.8</t>
  </si>
  <si>
    <t>093G  :855500:00:------:--</t>
  </si>
  <si>
    <t>21:0549:000500</t>
  </si>
  <si>
    <t>21:0179:000425</t>
  </si>
  <si>
    <t>21:0179:000425:0001:0001:00</t>
  </si>
  <si>
    <t>093G  :855501:80:855504:00</t>
  </si>
  <si>
    <t>21:0549:000501</t>
  </si>
  <si>
    <t>21:0179:000428</t>
  </si>
  <si>
    <t>21:0179:000428:0001:0001:02</t>
  </si>
  <si>
    <t>093G  :855502:00:------:--</t>
  </si>
  <si>
    <t>21:0549:000502</t>
  </si>
  <si>
    <t>21:0179:000426</t>
  </si>
  <si>
    <t>21:0179:000426:0001:0001:00</t>
  </si>
  <si>
    <t>093G  :855503:00:------:--</t>
  </si>
  <si>
    <t>21:0549:000503</t>
  </si>
  <si>
    <t>21:0179:000427</t>
  </si>
  <si>
    <t>21:0179:000427:0001:0001:00</t>
  </si>
  <si>
    <t>093G  :855504:00:------:--</t>
  </si>
  <si>
    <t>21:0549:000504</t>
  </si>
  <si>
    <t>21:0179:000428:0001:0001:01</t>
  </si>
  <si>
    <t>093G  :855505:00:------:--</t>
  </si>
  <si>
    <t>21:0549:000505</t>
  </si>
  <si>
    <t>21:0179:000429</t>
  </si>
  <si>
    <t>21:0179:000429:0001:0001:00</t>
  </si>
  <si>
    <t>093G  :855506:00:------:--</t>
  </si>
  <si>
    <t>21:0549:000506</t>
  </si>
  <si>
    <t>21:0179:000430</t>
  </si>
  <si>
    <t>21:0179:000430:0001:0001:00</t>
  </si>
  <si>
    <t>093G  :855507:9N:------:--</t>
  </si>
  <si>
    <t>21:0549:000507</t>
  </si>
  <si>
    <t>093G  :855508:00:------:--</t>
  </si>
  <si>
    <t>21:0549:000508</t>
  </si>
  <si>
    <t>21:0179:000431</t>
  </si>
  <si>
    <t>21:0179:000431:0001:0001:00</t>
  </si>
  <si>
    <t>093G  :855509:00:------:--</t>
  </si>
  <si>
    <t>21:0549:000509</t>
  </si>
  <si>
    <t>21:0179:000432</t>
  </si>
  <si>
    <t>21:0179:000432:0001:0001:00</t>
  </si>
  <si>
    <t>8.7</t>
  </si>
  <si>
    <t>093G  :855510:00:------:--</t>
  </si>
  <si>
    <t>21:0549:000510</t>
  </si>
  <si>
    <t>21:0179:000433</t>
  </si>
  <si>
    <t>21:0179:000433:0001:0001:00</t>
  </si>
  <si>
    <t>093G  :855511:00:------:--</t>
  </si>
  <si>
    <t>21:0549:000511</t>
  </si>
  <si>
    <t>21:0179:000434</t>
  </si>
  <si>
    <t>21:0179:000434:0001:0001:00</t>
  </si>
  <si>
    <t>093G  :855512:00:------:--</t>
  </si>
  <si>
    <t>21:0549:000512</t>
  </si>
  <si>
    <t>21:0179:000435</t>
  </si>
  <si>
    <t>21:0179:000435:0001:0001:00</t>
  </si>
  <si>
    <t>093G  :855513:00:------:--</t>
  </si>
  <si>
    <t>21:0549:000513</t>
  </si>
  <si>
    <t>21:0179:000436</t>
  </si>
  <si>
    <t>21:0179:000436:0001:0001:00</t>
  </si>
  <si>
    <t>093G  :855514:00:------:--</t>
  </si>
  <si>
    <t>21:0549:000514</t>
  </si>
  <si>
    <t>21:0179:000437</t>
  </si>
  <si>
    <t>21:0179:000437:0001:0001:00</t>
  </si>
  <si>
    <t>093G  :855515:10:------:--</t>
  </si>
  <si>
    <t>21:0549:000515</t>
  </si>
  <si>
    <t>21:0179:000438</t>
  </si>
  <si>
    <t>21:0179:000438:0001:0001:00</t>
  </si>
  <si>
    <t>6.1</t>
  </si>
  <si>
    <t>093G  :855516:20:855515:10</t>
  </si>
  <si>
    <t>21:0549:000516</t>
  </si>
  <si>
    <t>21:0179:000438:0002:0001:00</t>
  </si>
  <si>
    <t>093G  :855517:00:------:--</t>
  </si>
  <si>
    <t>21:0549:000517</t>
  </si>
  <si>
    <t>21:0179:000439</t>
  </si>
  <si>
    <t>21:0179:000439:0001:0001:00</t>
  </si>
  <si>
    <t>093G  :855518:00:------:--</t>
  </si>
  <si>
    <t>21:0549:000518</t>
  </si>
  <si>
    <t>21:0179:000440</t>
  </si>
  <si>
    <t>21:0179:000440:0001:0001:00</t>
  </si>
  <si>
    <t>093G  :855519:00:------:--</t>
  </si>
  <si>
    <t>21:0549:000519</t>
  </si>
  <si>
    <t>21:0179:000441</t>
  </si>
  <si>
    <t>21:0179:000441:0001:0001:00</t>
  </si>
  <si>
    <t>093G  :855520:00:------:--</t>
  </si>
  <si>
    <t>21:0549:000520</t>
  </si>
  <si>
    <t>21:0179:000442</t>
  </si>
  <si>
    <t>21:0179:000442:0001:0001:00</t>
  </si>
  <si>
    <t>093G  :855521:80:855532:20</t>
  </si>
  <si>
    <t>21:0549:000521</t>
  </si>
  <si>
    <t>21:0179:000451</t>
  </si>
  <si>
    <t>21:0179:000451:0002:0001:02</t>
  </si>
  <si>
    <t>093G  :855522:00:------:--</t>
  </si>
  <si>
    <t>21:0549:000522</t>
  </si>
  <si>
    <t>21:0179:000443</t>
  </si>
  <si>
    <t>21:0179:000443:0001:0001:00</t>
  </si>
  <si>
    <t>093G  :855523:00:------:--</t>
  </si>
  <si>
    <t>21:0549:000523</t>
  </si>
  <si>
    <t>21:0179:000444</t>
  </si>
  <si>
    <t>21:0179:000444:0001:0001:00</t>
  </si>
  <si>
    <t>17200</t>
  </si>
  <si>
    <t>093G  :855524:00:------:--</t>
  </si>
  <si>
    <t>21:0549:000524</t>
  </si>
  <si>
    <t>21:0179:000445</t>
  </si>
  <si>
    <t>21:0179:000445:0001:0001:00</t>
  </si>
  <si>
    <t>6000</t>
  </si>
  <si>
    <t>093G  :855525:00:------:--</t>
  </si>
  <si>
    <t>21:0549:000525</t>
  </si>
  <si>
    <t>21:0179:000446</t>
  </si>
  <si>
    <t>21:0179:000446:0001:0001:00</t>
  </si>
  <si>
    <t>093G  :855526:00:------:--</t>
  </si>
  <si>
    <t>21:0549:000526</t>
  </si>
  <si>
    <t>21:0179:000447</t>
  </si>
  <si>
    <t>21:0179:000447:0001:0001:00</t>
  </si>
  <si>
    <t>093G  :855527:9V:------:--</t>
  </si>
  <si>
    <t>21:0549:000527</t>
  </si>
  <si>
    <t>093G  :855528:00:------:--</t>
  </si>
  <si>
    <t>21:0549:000528</t>
  </si>
  <si>
    <t>21:0179:000448</t>
  </si>
  <si>
    <t>21:0179:000448:0001:0001:00</t>
  </si>
  <si>
    <t>093G  :855529:00:------:--</t>
  </si>
  <si>
    <t>21:0549:000529</t>
  </si>
  <si>
    <t>21:0179:000449</t>
  </si>
  <si>
    <t>21:0179:000449:0001:0001:00</t>
  </si>
  <si>
    <t>7500</t>
  </si>
  <si>
    <t>093G  :855530:00:------:--</t>
  </si>
  <si>
    <t>21:0549:000530</t>
  </si>
  <si>
    <t>21:0179:000450</t>
  </si>
  <si>
    <t>21:0179:000450:0001:0001:00</t>
  </si>
  <si>
    <t>093G  :855531:10:------:--</t>
  </si>
  <si>
    <t>21:0549:000531</t>
  </si>
  <si>
    <t>21:0179:000451:0001:0001:00</t>
  </si>
  <si>
    <t>093G  :855532:20:855531:10</t>
  </si>
  <si>
    <t>21:0549:000532</t>
  </si>
  <si>
    <t>21:0179:000451:0002:0001:01</t>
  </si>
  <si>
    <t>093G  :855533:00:------:--</t>
  </si>
  <si>
    <t>21:0549:000533</t>
  </si>
  <si>
    <t>21:0179:000452</t>
  </si>
  <si>
    <t>21:0179:000452:0001:0001:00</t>
  </si>
  <si>
    <t>093G  :855534:00:------:--</t>
  </si>
  <si>
    <t>21:0549:000534</t>
  </si>
  <si>
    <t>21:0179:000453</t>
  </si>
  <si>
    <t>21:0179:000453:0001:0001:00</t>
  </si>
  <si>
    <t>093G  :855535:00:------:--</t>
  </si>
  <si>
    <t>21:0549:000535</t>
  </si>
  <si>
    <t>21:0179:000454</t>
  </si>
  <si>
    <t>21:0179:000454:0001:0001:00</t>
  </si>
  <si>
    <t>093G  :855536:00:------:--</t>
  </si>
  <si>
    <t>21:0549:000536</t>
  </si>
  <si>
    <t>21:0179:000455</t>
  </si>
  <si>
    <t>21:0179:000455:0001:0001:00</t>
  </si>
  <si>
    <t>093G  :855537:00:------:--</t>
  </si>
  <si>
    <t>21:0549:000537</t>
  </si>
  <si>
    <t>21:0179:000456</t>
  </si>
  <si>
    <t>21:0179:000456:0001:0001:00</t>
  </si>
  <si>
    <t>093G  :855538:00:------:--</t>
  </si>
  <si>
    <t>21:0549:000538</t>
  </si>
  <si>
    <t>21:0179:000457</t>
  </si>
  <si>
    <t>21:0179:000457:0001:0001:00</t>
  </si>
  <si>
    <t>093G  :855539:00:------:--</t>
  </si>
  <si>
    <t>21:0549:000539</t>
  </si>
  <si>
    <t>21:0179:000458</t>
  </si>
  <si>
    <t>21:0179:000458:0001:0001:00</t>
  </si>
  <si>
    <t>093G  :855540:00:------:--</t>
  </si>
  <si>
    <t>21:0549:000540</t>
  </si>
  <si>
    <t>21:0179:000459</t>
  </si>
  <si>
    <t>21:0179:000459:0001:0001:00</t>
  </si>
  <si>
    <t>093G  :855541:80:855548:00</t>
  </si>
  <si>
    <t>21:0549:000541</t>
  </si>
  <si>
    <t>21:0179:000465</t>
  </si>
  <si>
    <t>21:0179:000465:0001:0001:02</t>
  </si>
  <si>
    <t>093G  :855542:00:------:--</t>
  </si>
  <si>
    <t>21:0549:000542</t>
  </si>
  <si>
    <t>21:0179:000460</t>
  </si>
  <si>
    <t>21:0179:000460:0001:0001:00</t>
  </si>
  <si>
    <t>093G  :855543:00:------:--</t>
  </si>
  <si>
    <t>21:0549:000543</t>
  </si>
  <si>
    <t>21:0179:000461</t>
  </si>
  <si>
    <t>21:0179:000461:0001:0001:00</t>
  </si>
  <si>
    <t>093G  :855544:00:------:--</t>
  </si>
  <si>
    <t>21:0549:000544</t>
  </si>
  <si>
    <t>21:0179:000462</t>
  </si>
  <si>
    <t>21:0179:000462:0001:0001:00</t>
  </si>
  <si>
    <t>093G  :855545:00:------:--</t>
  </si>
  <si>
    <t>21:0549:000545</t>
  </si>
  <si>
    <t>21:0179:000463</t>
  </si>
  <si>
    <t>21:0179:000463:0001:0001:00</t>
  </si>
  <si>
    <t>3800</t>
  </si>
  <si>
    <t>093G  :855546:9N:------:--</t>
  </si>
  <si>
    <t>21:0549:000546</t>
  </si>
  <si>
    <t>093G  :855547:00:------:--</t>
  </si>
  <si>
    <t>21:0549:000547</t>
  </si>
  <si>
    <t>21:0179:000464</t>
  </si>
  <si>
    <t>21:0179:000464:0001:0001:00</t>
  </si>
  <si>
    <t>093G  :855548:00:------:--</t>
  </si>
  <si>
    <t>21:0549:000548</t>
  </si>
  <si>
    <t>21:0179:000465:0001:0001:01</t>
  </si>
  <si>
    <t>093G  :855549:00:------:--</t>
  </si>
  <si>
    <t>21:0549:000549</t>
  </si>
  <si>
    <t>21:0179:000466</t>
  </si>
  <si>
    <t>21:0179:000466:0001:0001:00</t>
  </si>
  <si>
    <t>093G  :855550:00:------:--</t>
  </si>
  <si>
    <t>21:0549:000550</t>
  </si>
  <si>
    <t>21:0179:000467</t>
  </si>
  <si>
    <t>21:0179:000467:0001:0001:00</t>
  </si>
  <si>
    <t>093G  :855551:10:------:--</t>
  </si>
  <si>
    <t>21:0549:000551</t>
  </si>
  <si>
    <t>21:0179:000468</t>
  </si>
  <si>
    <t>21:0179:000468:0001:0001:00</t>
  </si>
  <si>
    <t>093G  :855552:20:855551:10</t>
  </si>
  <si>
    <t>21:0549:000552</t>
  </si>
  <si>
    <t>21:0179:000468:0002:0001:00</t>
  </si>
  <si>
    <t>093G  :855553:00:------:--</t>
  </si>
  <si>
    <t>21:0549:000553</t>
  </si>
  <si>
    <t>21:0179:000469</t>
  </si>
  <si>
    <t>21:0179:000469:0001:0001:00</t>
  </si>
  <si>
    <t>093G  :855554:00:------:--</t>
  </si>
  <si>
    <t>21:0549:000554</t>
  </si>
  <si>
    <t>21:0179:000470</t>
  </si>
  <si>
    <t>21:0179:000470:0001:0001:00</t>
  </si>
  <si>
    <t>093G  :855555:00:------:--</t>
  </si>
  <si>
    <t>21:0549:000555</t>
  </si>
  <si>
    <t>21:0179:000471</t>
  </si>
  <si>
    <t>21:0179:000471:0001:0001:00</t>
  </si>
  <si>
    <t>093G  :855556:00:------:--</t>
  </si>
  <si>
    <t>21:0549:000556</t>
  </si>
  <si>
    <t>21:0179:000472</t>
  </si>
  <si>
    <t>21:0179:000472:0001:0001:00</t>
  </si>
  <si>
    <t>093G  :855557:00:------:--</t>
  </si>
  <si>
    <t>21:0549:000557</t>
  </si>
  <si>
    <t>21:0179:000473</t>
  </si>
  <si>
    <t>21:0179:000473:0001:0001:00</t>
  </si>
  <si>
    <t>3500</t>
  </si>
  <si>
    <t>093G  :855558:00:------:--</t>
  </si>
  <si>
    <t>21:0549:000558</t>
  </si>
  <si>
    <t>21:0179:000474</t>
  </si>
  <si>
    <t>21:0179:000474:0001:0001:00</t>
  </si>
  <si>
    <t>14.8</t>
  </si>
  <si>
    <t>093G  :855559:00:------:--</t>
  </si>
  <si>
    <t>21:0549:000559</t>
  </si>
  <si>
    <t>21:0179:000475</t>
  </si>
  <si>
    <t>21:0179:000475:0001:0001:00</t>
  </si>
  <si>
    <t>093G  :855560:00:------:--</t>
  </si>
  <si>
    <t>21:0549:000560</t>
  </si>
  <si>
    <t>21:0179:000476</t>
  </si>
  <si>
    <t>21:0179:000476:0001:0001:00</t>
  </si>
  <si>
    <t>093G  :855561:80:855573:00</t>
  </si>
  <si>
    <t>21:0549:000561</t>
  </si>
  <si>
    <t>21:0179:000487</t>
  </si>
  <si>
    <t>21:0179:000487:0001:0001:02</t>
  </si>
  <si>
    <t>093G  :855562:00:------:--</t>
  </si>
  <si>
    <t>21:0549:000562</t>
  </si>
  <si>
    <t>21:0179:000477</t>
  </si>
  <si>
    <t>21:0179:000477:0001:0001:00</t>
  </si>
  <si>
    <t>093G  :855563:00:------:--</t>
  </si>
  <si>
    <t>21:0549:000563</t>
  </si>
  <si>
    <t>21:0179:000478</t>
  </si>
  <si>
    <t>21:0179:000478:0001:0001:00</t>
  </si>
  <si>
    <t>093G  :855564:00:------:--</t>
  </si>
  <si>
    <t>21:0549:000564</t>
  </si>
  <si>
    <t>21:0179:000479</t>
  </si>
  <si>
    <t>21:0179:000479:0001:0001:00</t>
  </si>
  <si>
    <t>093G  :855565:00:------:--</t>
  </si>
  <si>
    <t>21:0549:000565</t>
  </si>
  <si>
    <t>21:0179:000480</t>
  </si>
  <si>
    <t>21:0179:000480:0001:0001:00</t>
  </si>
  <si>
    <t>093G  :855566:10:------:--</t>
  </si>
  <si>
    <t>21:0549:000566</t>
  </si>
  <si>
    <t>21:0179:000481</t>
  </si>
  <si>
    <t>21:0179:000481:0001:0001:00</t>
  </si>
  <si>
    <t>245</t>
  </si>
  <si>
    <t>3900</t>
  </si>
  <si>
    <t>093G  :855567:20:855566:10</t>
  </si>
  <si>
    <t>21:0549:000567</t>
  </si>
  <si>
    <t>21:0179:000481:0002:0001:00</t>
  </si>
  <si>
    <t>265</t>
  </si>
  <si>
    <t>093G  :855568:00:------:--</t>
  </si>
  <si>
    <t>21:0549:000568</t>
  </si>
  <si>
    <t>21:0179:000482</t>
  </si>
  <si>
    <t>21:0179:000482:0001:0001:00</t>
  </si>
  <si>
    <t>093G  :855569:00:------:--</t>
  </si>
  <si>
    <t>21:0549:000569</t>
  </si>
  <si>
    <t>21:0179:000483</t>
  </si>
  <si>
    <t>21:0179:000483:0001:0001:00</t>
  </si>
  <si>
    <t>093G  :855570:00:------:--</t>
  </si>
  <si>
    <t>21:0549:000570</t>
  </si>
  <si>
    <t>21:0179:000484</t>
  </si>
  <si>
    <t>21:0179:000484:0001:0001:00</t>
  </si>
  <si>
    <t>093G  :855571:00:------:--</t>
  </si>
  <si>
    <t>21:0549:000571</t>
  </si>
  <si>
    <t>21:0179:000485</t>
  </si>
  <si>
    <t>21:0179:000485:0001:0001:00</t>
  </si>
  <si>
    <t>093G  :855572:00:------:--</t>
  </si>
  <si>
    <t>21:0549:000572</t>
  </si>
  <si>
    <t>21:0179:000486</t>
  </si>
  <si>
    <t>21:0179:000486:0001:0001:00</t>
  </si>
  <si>
    <t>093G  :855573:00:------:--</t>
  </si>
  <si>
    <t>21:0549:000573</t>
  </si>
  <si>
    <t>21:0179:000487:0001:0001:01</t>
  </si>
  <si>
    <t>093G  :855574:00:------:--</t>
  </si>
  <si>
    <t>21:0549:000574</t>
  </si>
  <si>
    <t>21:0179:000488</t>
  </si>
  <si>
    <t>21:0179:000488:0001:0001:00</t>
  </si>
  <si>
    <t>093G  :855575:00:------:--</t>
  </si>
  <si>
    <t>21:0549:000575</t>
  </si>
  <si>
    <t>21:0179:000489</t>
  </si>
  <si>
    <t>21:0179:000489:0001:0001:00</t>
  </si>
  <si>
    <t>093G  :855576:9V:------:--</t>
  </si>
  <si>
    <t>21:0549:000576</t>
  </si>
  <si>
    <t>093G  :855577:00:------:--</t>
  </si>
  <si>
    <t>21:0549:000577</t>
  </si>
  <si>
    <t>21:0179:000490</t>
  </si>
  <si>
    <t>21:0179:000490:0001:0001:00</t>
  </si>
  <si>
    <t>093G  :855578:00:------:--</t>
  </si>
  <si>
    <t>21:0549:000578</t>
  </si>
  <si>
    <t>21:0179:000491</t>
  </si>
  <si>
    <t>21:0179:000491:0001:0001:00</t>
  </si>
  <si>
    <t>093G  :855579:00:------:--</t>
  </si>
  <si>
    <t>21:0549:000579</t>
  </si>
  <si>
    <t>21:0179:000492</t>
  </si>
  <si>
    <t>21:0179:000492:0001:0001:00</t>
  </si>
  <si>
    <t>093G  :855580:00:------:--</t>
  </si>
  <si>
    <t>21:0549:000580</t>
  </si>
  <si>
    <t>21:0179:000493</t>
  </si>
  <si>
    <t>21:0179:000493:0001:0001:00</t>
  </si>
  <si>
    <t>093G  :855581:80:855586:00</t>
  </si>
  <si>
    <t>21:0549:000581</t>
  </si>
  <si>
    <t>21:0179:000498</t>
  </si>
  <si>
    <t>21:0179:000498:0001:0001:02</t>
  </si>
  <si>
    <t>093G  :855582:00:------:--</t>
  </si>
  <si>
    <t>21:0549:000582</t>
  </si>
  <si>
    <t>21:0179:000494</t>
  </si>
  <si>
    <t>21:0179:000494:0001:0001:00</t>
  </si>
  <si>
    <t>093G  :855583:00:------:--</t>
  </si>
  <si>
    <t>21:0549:000583</t>
  </si>
  <si>
    <t>21:0179:000495</t>
  </si>
  <si>
    <t>21:0179:000495:0001:0001:00</t>
  </si>
  <si>
    <t>093G  :855584:00:------:--</t>
  </si>
  <si>
    <t>21:0549:000584</t>
  </si>
  <si>
    <t>21:0179:000496</t>
  </si>
  <si>
    <t>21:0179:000496:0001:0001:00</t>
  </si>
  <si>
    <t>093G  :855585:00:------:--</t>
  </si>
  <si>
    <t>21:0549:000585</t>
  </si>
  <si>
    <t>21:0179:000497</t>
  </si>
  <si>
    <t>21:0179:000497:0001:0001:00</t>
  </si>
  <si>
    <t>093G  :855586:00:------:--</t>
  </si>
  <si>
    <t>21:0549:000586</t>
  </si>
  <si>
    <t>21:0179:000498:0001:0001:01</t>
  </si>
  <si>
    <t>093G  :855587:00:------:--</t>
  </si>
  <si>
    <t>21:0549:000587</t>
  </si>
  <si>
    <t>21:0179:000499</t>
  </si>
  <si>
    <t>21:0179:000499:0001:0001:00</t>
  </si>
  <si>
    <t>27.3</t>
  </si>
  <si>
    <t>093G  :855588:00:------:--</t>
  </si>
  <si>
    <t>21:0549:000588</t>
  </si>
  <si>
    <t>21:0179:000500</t>
  </si>
  <si>
    <t>21:0179:000500:0001:0001:00</t>
  </si>
  <si>
    <t>9.9</t>
  </si>
  <si>
    <t>093G  :855589:00:------:--</t>
  </si>
  <si>
    <t>21:0549:000589</t>
  </si>
  <si>
    <t>21:0179:000501</t>
  </si>
  <si>
    <t>21:0179:000501:0001:0001:00</t>
  </si>
  <si>
    <t>093G  :855590:00:------:--</t>
  </si>
  <si>
    <t>21:0549:000590</t>
  </si>
  <si>
    <t>21:0179:000502</t>
  </si>
  <si>
    <t>21:0179:000502:0001:0001:00</t>
  </si>
  <si>
    <t>093G  :855591:10:------:--</t>
  </si>
  <si>
    <t>21:0549:000591</t>
  </si>
  <si>
    <t>21:0179:000503</t>
  </si>
  <si>
    <t>21:0179:000503:0001:0001:00</t>
  </si>
  <si>
    <t>093G  :855592:20:855591:10</t>
  </si>
  <si>
    <t>21:0549:000592</t>
  </si>
  <si>
    <t>21:0179:000503:0002:0001:00</t>
  </si>
  <si>
    <t>093G  :855593:00:------:--</t>
  </si>
  <si>
    <t>21:0549:000593</t>
  </si>
  <si>
    <t>21:0179:000504</t>
  </si>
  <si>
    <t>21:0179:000504:0001:0001:00</t>
  </si>
  <si>
    <t>093G  :855594:00:------:--</t>
  </si>
  <si>
    <t>21:0549:000594</t>
  </si>
  <si>
    <t>21:0179:000505</t>
  </si>
  <si>
    <t>21:0179:000505:0001:0001:00</t>
  </si>
  <si>
    <t>093G  :855595:00:------:--</t>
  </si>
  <si>
    <t>21:0549:000595</t>
  </si>
  <si>
    <t>21:0179:000506</t>
  </si>
  <si>
    <t>21:0179:000506:0001:0001:00</t>
  </si>
  <si>
    <t>093G  :855596:00:------:--</t>
  </si>
  <si>
    <t>21:0549:000596</t>
  </si>
  <si>
    <t>21:0179:000507</t>
  </si>
  <si>
    <t>21:0179:000507:0001:0001:00</t>
  </si>
  <si>
    <t>093G  :855597:00:------:--</t>
  </si>
  <si>
    <t>21:0549:000597</t>
  </si>
  <si>
    <t>21:0179:000508</t>
  </si>
  <si>
    <t>21:0179:000508:0001:0001:00</t>
  </si>
  <si>
    <t>093G  :855598:00:------:--</t>
  </si>
  <si>
    <t>21:0549:000598</t>
  </si>
  <si>
    <t>21:0179:000509</t>
  </si>
  <si>
    <t>21:0179:000509:0001:0001:00</t>
  </si>
  <si>
    <t>6500</t>
  </si>
  <si>
    <t>093G  :855599:00:------:--</t>
  </si>
  <si>
    <t>21:0549:000599</t>
  </si>
  <si>
    <t>21:0179:000510</t>
  </si>
  <si>
    <t>21:0179:000510:0001:0001:00</t>
  </si>
  <si>
    <t>9400</t>
  </si>
  <si>
    <t>093G  :855600:9N:------:--</t>
  </si>
  <si>
    <t>21:0549:000600</t>
  </si>
  <si>
    <t>093G  :855601:80:855604:00</t>
  </si>
  <si>
    <t>21:0549:000601</t>
  </si>
  <si>
    <t>21:0179:000513</t>
  </si>
  <si>
    <t>21:0179:000513:0001:0001:02</t>
  </si>
  <si>
    <t>093G  :855602:00:------:--</t>
  </si>
  <si>
    <t>21:0549:000602</t>
  </si>
  <si>
    <t>21:0179:000511</t>
  </si>
  <si>
    <t>21:0179:000511:0001:0001:00</t>
  </si>
  <si>
    <t>093G  :855603:00:------:--</t>
  </si>
  <si>
    <t>21:0549:000603</t>
  </si>
  <si>
    <t>21:0179:000512</t>
  </si>
  <si>
    <t>21:0179:000512:0001:0001:00</t>
  </si>
  <si>
    <t>093G  :855604:00:------:--</t>
  </si>
  <si>
    <t>21:0549:000604</t>
  </si>
  <si>
    <t>21:0179:000513:0001:0001:01</t>
  </si>
  <si>
    <t>093G  :855605:9T:------:--</t>
  </si>
  <si>
    <t>21:0549:000605</t>
  </si>
  <si>
    <t>093G  :855606:00:------:--</t>
  </si>
  <si>
    <t>21:0549:000606</t>
  </si>
  <si>
    <t>21:0179:000514</t>
  </si>
  <si>
    <t>21:0179:000514:0001:0001:00</t>
  </si>
  <si>
    <t>093G  :855607:00:------:--</t>
  </si>
  <si>
    <t>21:0549:000607</t>
  </si>
  <si>
    <t>21:0179:000515</t>
  </si>
  <si>
    <t>21:0179:000515:0001:0001:00</t>
  </si>
  <si>
    <t>093G  :855608:00:------:--</t>
  </si>
  <si>
    <t>21:0549:000608</t>
  </si>
  <si>
    <t>21:0179:000516</t>
  </si>
  <si>
    <t>21:0179:000516:0001:0001:00</t>
  </si>
  <si>
    <t>093G  :855609:00:------:--</t>
  </si>
  <si>
    <t>21:0549:000609</t>
  </si>
  <si>
    <t>21:0179:000517</t>
  </si>
  <si>
    <t>21:0179:000517:0001:0001:00</t>
  </si>
  <si>
    <t>093G  :855610:00:------:--</t>
  </si>
  <si>
    <t>21:0549:000610</t>
  </si>
  <si>
    <t>21:0179:000518</t>
  </si>
  <si>
    <t>21:0179:000518:0001:0001:00</t>
  </si>
  <si>
    <t>5.6</t>
  </si>
  <si>
    <t>093G  :855611:00:------:--</t>
  </si>
  <si>
    <t>21:0549:000611</t>
  </si>
  <si>
    <t>21:0179:000519</t>
  </si>
  <si>
    <t>21:0179:000519:0001:0001:00</t>
  </si>
  <si>
    <t>093G  :855612:10:------:--</t>
  </si>
  <si>
    <t>21:0549:000612</t>
  </si>
  <si>
    <t>21:0179:000520</t>
  </si>
  <si>
    <t>21:0179:000520:0001:0001:00</t>
  </si>
  <si>
    <t>093G  :855613:20:855612:10</t>
  </si>
  <si>
    <t>21:0549:000613</t>
  </si>
  <si>
    <t>21:0179:000520:0002:0001:00</t>
  </si>
  <si>
    <t>093G  :855614:00:------:--</t>
  </si>
  <si>
    <t>21:0549:000614</t>
  </si>
  <si>
    <t>21:0179:000521</t>
  </si>
  <si>
    <t>21:0179:000521:0001:0001:00</t>
  </si>
  <si>
    <t>093G  :855615:00:------:--</t>
  </si>
  <si>
    <t>21:0549:000615</t>
  </si>
  <si>
    <t>21:0179:000522</t>
  </si>
  <si>
    <t>21:0179:000522:0001:0001:00</t>
  </si>
  <si>
    <t>093G  :855616:00:------:--</t>
  </si>
  <si>
    <t>21:0549:000616</t>
  </si>
  <si>
    <t>21:0179:000523</t>
  </si>
  <si>
    <t>21:0179:000523:0001:0001:00</t>
  </si>
  <si>
    <t>093G  :855617:00:------:--</t>
  </si>
  <si>
    <t>21:0549:000617</t>
  </si>
  <si>
    <t>21:0179:000524</t>
  </si>
  <si>
    <t>21:0179:000524:0001:0001:00</t>
  </si>
  <si>
    <t>093G  :855618:00:------:--</t>
  </si>
  <si>
    <t>21:0549:000618</t>
  </si>
  <si>
    <t>21:0179:000525</t>
  </si>
  <si>
    <t>21:0179:000525:0001:0001:00</t>
  </si>
  <si>
    <t>093G  :855619:00:------:--</t>
  </si>
  <si>
    <t>21:0549:000619</t>
  </si>
  <si>
    <t>21:0179:000526</t>
  </si>
  <si>
    <t>21:0179:000526:0001:0001:00</t>
  </si>
  <si>
    <t>093G  :855620:00:------:--</t>
  </si>
  <si>
    <t>21:0549:000620</t>
  </si>
  <si>
    <t>21:0179:000527</t>
  </si>
  <si>
    <t>21:0179:000527:0001:0001:00</t>
  </si>
  <si>
    <t>093G  :855621:80:855627:00</t>
  </si>
  <si>
    <t>21:0549:000621</t>
  </si>
  <si>
    <t>21:0179:000533</t>
  </si>
  <si>
    <t>21:0179:000533:0001:0001:02</t>
  </si>
  <si>
    <t>093G  :855622:00:------:--</t>
  </si>
  <si>
    <t>21:0549:000622</t>
  </si>
  <si>
    <t>21:0179:000528</t>
  </si>
  <si>
    <t>21:0179:000528:0001:0001:00</t>
  </si>
  <si>
    <t>093G  :855623:00:------:--</t>
  </si>
  <si>
    <t>21:0549:000623</t>
  </si>
  <si>
    <t>21:0179:000529</t>
  </si>
  <si>
    <t>21:0179:000529:0001:0001:00</t>
  </si>
  <si>
    <t>093G  :855624:00:------:--</t>
  </si>
  <si>
    <t>21:0549:000624</t>
  </si>
  <si>
    <t>21:0179:000530</t>
  </si>
  <si>
    <t>21:0179:000530:0001:0001:00</t>
  </si>
  <si>
    <t>19000</t>
  </si>
  <si>
    <t>3600</t>
  </si>
  <si>
    <t>093G  :855625:00:------:--</t>
  </si>
  <si>
    <t>21:0549:000625</t>
  </si>
  <si>
    <t>21:0179:000531</t>
  </si>
  <si>
    <t>21:0179:000531:0001:0001:00</t>
  </si>
  <si>
    <t>093G  :855626:00:------:--</t>
  </si>
  <si>
    <t>21:0549:000626</t>
  </si>
  <si>
    <t>21:0179:000532</t>
  </si>
  <si>
    <t>21:0179:000532:0001:0001:00</t>
  </si>
  <si>
    <t>093G  :855627:00:------:--</t>
  </si>
  <si>
    <t>21:0549:000627</t>
  </si>
  <si>
    <t>21:0179:000533:0001:0001:01</t>
  </si>
  <si>
    <t>093G  :855628:00:------:--</t>
  </si>
  <si>
    <t>21:0549:000628</t>
  </si>
  <si>
    <t>21:0179:000534</t>
  </si>
  <si>
    <t>21:0179:000534:0001:0001:00</t>
  </si>
  <si>
    <t>093G  :855629:00:------:--</t>
  </si>
  <si>
    <t>21:0549:000629</t>
  </si>
  <si>
    <t>21:0179:000535</t>
  </si>
  <si>
    <t>21:0179:000535:0001:0001:00</t>
  </si>
  <si>
    <t>093G  :855630:00:------:--</t>
  </si>
  <si>
    <t>21:0549:000630</t>
  </si>
  <si>
    <t>21:0179:000536</t>
  </si>
  <si>
    <t>21:0179:000536:0001:0001:00</t>
  </si>
  <si>
    <t>093G  :855631:00:------:--</t>
  </si>
  <si>
    <t>21:0549:000631</t>
  </si>
  <si>
    <t>21:0179:000537</t>
  </si>
  <si>
    <t>21:0179:000537:0001:0001:00</t>
  </si>
  <si>
    <t>093G  :855632:00:------:--</t>
  </si>
  <si>
    <t>21:0549:000632</t>
  </si>
  <si>
    <t>21:0179:000538</t>
  </si>
  <si>
    <t>21:0179:000538:0001:0001:00</t>
  </si>
  <si>
    <t>093G  :855633:9V:------:--</t>
  </si>
  <si>
    <t>21:0549:000633</t>
  </si>
  <si>
    <t>093G  :855634:00:------:--</t>
  </si>
  <si>
    <t>21:0549:000634</t>
  </si>
  <si>
    <t>21:0179:000539</t>
  </si>
  <si>
    <t>21:0179:000539:0001:0001:00</t>
  </si>
  <si>
    <t>093G  :855635:00:------:--</t>
  </si>
  <si>
    <t>21:0549:000635</t>
  </si>
  <si>
    <t>21:0179:000540</t>
  </si>
  <si>
    <t>21:0179:000540:0001:0001:00</t>
  </si>
  <si>
    <t>093G  :855636:00:------:--</t>
  </si>
  <si>
    <t>21:0549:000636</t>
  </si>
  <si>
    <t>21:0179:000541</t>
  </si>
  <si>
    <t>21:0179:000541:0001:0001:00</t>
  </si>
  <si>
    <t>093G  :855637:10:------:--</t>
  </si>
  <si>
    <t>21:0549:000637</t>
  </si>
  <si>
    <t>21:0179:000542</t>
  </si>
  <si>
    <t>21:0179:000542:0001:0001:00</t>
  </si>
  <si>
    <t>13.9</t>
  </si>
  <si>
    <t>093G  :855638:20:855637:10</t>
  </si>
  <si>
    <t>21:0549:000638</t>
  </si>
  <si>
    <t>21:0179:000542:0002:0001:00</t>
  </si>
  <si>
    <t>093H  :855001:80:855012:00</t>
  </si>
  <si>
    <t>21:0551:000001</t>
  </si>
  <si>
    <t>21:0180:000010</t>
  </si>
  <si>
    <t>21:0180:000010:0001:0001:02</t>
  </si>
  <si>
    <t>093H  :855002:00:------:--</t>
  </si>
  <si>
    <t>21:0551:000002</t>
  </si>
  <si>
    <t>21:0180:000001</t>
  </si>
  <si>
    <t>21:0180:000001:0001:0001:00</t>
  </si>
  <si>
    <t>093H  :855003:00:------:--</t>
  </si>
  <si>
    <t>21:0551:000003</t>
  </si>
  <si>
    <t>21:0180:000002</t>
  </si>
  <si>
    <t>21:0180:000002:0001:0001:00</t>
  </si>
  <si>
    <t>093H  :855004:00:------:--</t>
  </si>
  <si>
    <t>21:0551:000004</t>
  </si>
  <si>
    <t>21:0180:000003</t>
  </si>
  <si>
    <t>21:0180:000003:0001:0001:00</t>
  </si>
  <si>
    <t>093H  :855005:00:------:--</t>
  </si>
  <si>
    <t>21:0551:000005</t>
  </si>
  <si>
    <t>21:0180:000004</t>
  </si>
  <si>
    <t>21:0180:000004:0001:0001:00</t>
  </si>
  <si>
    <t>093H  :855006:00:------:--</t>
  </si>
  <si>
    <t>21:0551:000006</t>
  </si>
  <si>
    <t>21:0180:000005</t>
  </si>
  <si>
    <t>21:0180:000005:0001:0001:00</t>
  </si>
  <si>
    <t>093H  :855007:00:------:--</t>
  </si>
  <si>
    <t>21:0551:000007</t>
  </si>
  <si>
    <t>21:0180:000006</t>
  </si>
  <si>
    <t>21:0180:000006:0001:0001:00</t>
  </si>
  <si>
    <t>093H  :855008:00:------:--</t>
  </si>
  <si>
    <t>21:0551:000008</t>
  </si>
  <si>
    <t>21:0180:000007</t>
  </si>
  <si>
    <t>21:0180:000007:0001:0001:00</t>
  </si>
  <si>
    <t>093H  :855009:00:------:--</t>
  </si>
  <si>
    <t>21:0551:000009</t>
  </si>
  <si>
    <t>21:0180:000008</t>
  </si>
  <si>
    <t>21:0180:000008:0001:0001:00</t>
  </si>
  <si>
    <t>093H  :855010:00:------:--</t>
  </si>
  <si>
    <t>21:0551:000010</t>
  </si>
  <si>
    <t>21:0180:000009</t>
  </si>
  <si>
    <t>21:0180:000009:0001:0001:00</t>
  </si>
  <si>
    <t>093H  :855011:9N:------:--</t>
  </si>
  <si>
    <t>21:0551:000011</t>
  </si>
  <si>
    <t>1360</t>
  </si>
  <si>
    <t>093H  :855012:00:------:--</t>
  </si>
  <si>
    <t>21:0551:000012</t>
  </si>
  <si>
    <t>21:0180:000010:0001:0001:01</t>
  </si>
  <si>
    <t>093H  :855013:00:------:--</t>
  </si>
  <si>
    <t>21:0551:000013</t>
  </si>
  <si>
    <t>21:0180:000011</t>
  </si>
  <si>
    <t>21:0180:000011:0001:0001:00</t>
  </si>
  <si>
    <t>093H  :855014:00:------:--</t>
  </si>
  <si>
    <t>21:0551:000014</t>
  </si>
  <si>
    <t>21:0180:000012</t>
  </si>
  <si>
    <t>21:0180:000012:0001:0001:00</t>
  </si>
  <si>
    <t>8.9</t>
  </si>
  <si>
    <t>093H  :855015:00:------:--</t>
  </si>
  <si>
    <t>21:0551:000015</t>
  </si>
  <si>
    <t>21:0180:000013</t>
  </si>
  <si>
    <t>21:0180:000013:0001:0001:00</t>
  </si>
  <si>
    <t>093H  :855016:00:------:--</t>
  </si>
  <si>
    <t>21:0551:000016</t>
  </si>
  <si>
    <t>21:0180:000014</t>
  </si>
  <si>
    <t>21:0180:000014:0001:0001:00</t>
  </si>
  <si>
    <t>093H  :855017:00:------:--</t>
  </si>
  <si>
    <t>21:0551:000017</t>
  </si>
  <si>
    <t>21:0180:000015</t>
  </si>
  <si>
    <t>21:0180:000015:0001:0001:00</t>
  </si>
  <si>
    <t>093H  :855018:00:------:--</t>
  </si>
  <si>
    <t>21:0551:000018</t>
  </si>
  <si>
    <t>21:0180:000016</t>
  </si>
  <si>
    <t>21:0180:000016:0001:0001:00</t>
  </si>
  <si>
    <t>093H  :855019:10:------:--</t>
  </si>
  <si>
    <t>21:0551:000019</t>
  </si>
  <si>
    <t>21:0180:000017</t>
  </si>
  <si>
    <t>21:0180:000017:0001:0001:00</t>
  </si>
  <si>
    <t>093H  :855020:20:855019:10</t>
  </si>
  <si>
    <t>21:0551:000020</t>
  </si>
  <si>
    <t>21:0180:000017:0002:0001:00</t>
  </si>
  <si>
    <t>093H  :855021:80:855025:00</t>
  </si>
  <si>
    <t>21:0551:000021</t>
  </si>
  <si>
    <t>21:0180:000020</t>
  </si>
  <si>
    <t>21:0180:000020:0001:0001:02</t>
  </si>
  <si>
    <t>093H  :855022:10:------:--</t>
  </si>
  <si>
    <t>21:0551:000022</t>
  </si>
  <si>
    <t>21:0180:000018</t>
  </si>
  <si>
    <t>21:0180:000018:0001:0001:00</t>
  </si>
  <si>
    <t>093H  :855023:20:855022:10</t>
  </si>
  <si>
    <t>21:0551:000023</t>
  </si>
  <si>
    <t>21:0180:000018:0002:0001:00</t>
  </si>
  <si>
    <t>093H  :855024:00:------:--</t>
  </si>
  <si>
    <t>21:0551:000024</t>
  </si>
  <si>
    <t>21:0180:000019</t>
  </si>
  <si>
    <t>21:0180:000019:0001:0001:00</t>
  </si>
  <si>
    <t>093H  :855025:00:------:--</t>
  </si>
  <si>
    <t>21:0551:000025</t>
  </si>
  <si>
    <t>21:0180:000020:0001:0001:01</t>
  </si>
  <si>
    <t>093H  :855026:00:------:--</t>
  </si>
  <si>
    <t>21:0551:000026</t>
  </si>
  <si>
    <t>21:0180:000021</t>
  </si>
  <si>
    <t>21:0180:000021:0001:0001:00</t>
  </si>
  <si>
    <t>093H  :855027:00:------:--</t>
  </si>
  <si>
    <t>21:0551:000027</t>
  </si>
  <si>
    <t>21:0180:000022</t>
  </si>
  <si>
    <t>21:0180:000022:0001:0001:00</t>
  </si>
  <si>
    <t>093H  :855028:00:------:--</t>
  </si>
  <si>
    <t>21:0551:000028</t>
  </si>
  <si>
    <t>21:0180:000023</t>
  </si>
  <si>
    <t>21:0180:000023:0001:0001:00</t>
  </si>
  <si>
    <t>093H  :855029:9T:------:--</t>
  </si>
  <si>
    <t>21:0551:000029</t>
  </si>
  <si>
    <t>093H  :855030:00:------:--</t>
  </si>
  <si>
    <t>21:0551:000030</t>
  </si>
  <si>
    <t>21:0180:000024</t>
  </si>
  <si>
    <t>21:0180:000024:0001:0001:00</t>
  </si>
  <si>
    <t>093H  :855031:00:------:--</t>
  </si>
  <si>
    <t>21:0551:000031</t>
  </si>
  <si>
    <t>21:0180:000025</t>
  </si>
  <si>
    <t>21:0180:000025:0001:0001:00</t>
  </si>
  <si>
    <t>093H  :855032:00:------:--</t>
  </si>
  <si>
    <t>21:0551:000032</t>
  </si>
  <si>
    <t>21:0180:000026</t>
  </si>
  <si>
    <t>21:0180:000026:0001:0001:00</t>
  </si>
  <si>
    <t>093H  :855033:00:------:--</t>
  </si>
  <si>
    <t>21:0551:000033</t>
  </si>
  <si>
    <t>21:0180:000027</t>
  </si>
  <si>
    <t>21:0180:000027:0001:0001:00</t>
  </si>
  <si>
    <t>093H  :855034:00:------:--</t>
  </si>
  <si>
    <t>21:0551:000034</t>
  </si>
  <si>
    <t>21:0180:000028</t>
  </si>
  <si>
    <t>21:0180:000028:0001:0001:00</t>
  </si>
  <si>
    <t>093H  :855035:00:------:--</t>
  </si>
  <si>
    <t>21:0551:000035</t>
  </si>
  <si>
    <t>21:0180:000029</t>
  </si>
  <si>
    <t>21:0180:000029:0001:0001:00</t>
  </si>
  <si>
    <t>093H  :855036:00:------:--</t>
  </si>
  <si>
    <t>21:0551:000036</t>
  </si>
  <si>
    <t>21:0180:000030</t>
  </si>
  <si>
    <t>21:0180:000030:0001:0001:00</t>
  </si>
  <si>
    <t>093H  :855037:00:------:--</t>
  </si>
  <si>
    <t>21:0551:000037</t>
  </si>
  <si>
    <t>21:0180:000031</t>
  </si>
  <si>
    <t>21:0180:000031:0001:0001:00</t>
  </si>
  <si>
    <t>093H  :855038:00:------:--</t>
  </si>
  <si>
    <t>21:0551:000038</t>
  </si>
  <si>
    <t>21:0180:000032</t>
  </si>
  <si>
    <t>21:0180:000032:0001:0001:00</t>
  </si>
  <si>
    <t>093H  :855039:00:------:--</t>
  </si>
  <si>
    <t>21:0551:000039</t>
  </si>
  <si>
    <t>21:0180:000033</t>
  </si>
  <si>
    <t>21:0180:000033:0001:0001:00</t>
  </si>
  <si>
    <t>093H  :855040:00:------:--</t>
  </si>
  <si>
    <t>21:0551:000040</t>
  </si>
  <si>
    <t>21:0180:000034</t>
  </si>
  <si>
    <t>21:0180:000034:0001:0001:00</t>
  </si>
  <si>
    <t>093H  :855041:80:855050:00</t>
  </si>
  <si>
    <t>21:0551:000041</t>
  </si>
  <si>
    <t>21:0180:000041</t>
  </si>
  <si>
    <t>21:0180:000041:0001:0001:02</t>
  </si>
  <si>
    <t>11.8</t>
  </si>
  <si>
    <t>093H  :855042:00:------:--</t>
  </si>
  <si>
    <t>21:0551:000042</t>
  </si>
  <si>
    <t>21:0180:000035</t>
  </si>
  <si>
    <t>21:0180:000035:0001:0001:00</t>
  </si>
  <si>
    <t>093H  :855043:9T:------:--</t>
  </si>
  <si>
    <t>21:0551:000043</t>
  </si>
  <si>
    <t>093H  :855044:00:------:--</t>
  </si>
  <si>
    <t>21:0551:000044</t>
  </si>
  <si>
    <t>21:0180:000036</t>
  </si>
  <si>
    <t>21:0180:000036:0001:0001:00</t>
  </si>
  <si>
    <t>093H  :855045:10:------:--</t>
  </si>
  <si>
    <t>21:0551:000045</t>
  </si>
  <si>
    <t>21:0180:000037</t>
  </si>
  <si>
    <t>21:0180:000037:0001:0001:00</t>
  </si>
  <si>
    <t>093H  :855046:20:855045:10</t>
  </si>
  <si>
    <t>21:0551:000046</t>
  </si>
  <si>
    <t>21:0180:000037:0002:0001:00</t>
  </si>
  <si>
    <t>093H  :855047:00:------:--</t>
  </si>
  <si>
    <t>21:0551:000047</t>
  </si>
  <si>
    <t>21:0180:000038</t>
  </si>
  <si>
    <t>21:0180:000038:0001:0001:00</t>
  </si>
  <si>
    <t>093H  :855048:00:------:--</t>
  </si>
  <si>
    <t>21:0551:000048</t>
  </si>
  <si>
    <t>21:0180:000039</t>
  </si>
  <si>
    <t>21:0180:000039:0001:0001:00</t>
  </si>
  <si>
    <t>9.6</t>
  </si>
  <si>
    <t>093H  :855049:00:------:--</t>
  </si>
  <si>
    <t>21:0551:000049</t>
  </si>
  <si>
    <t>21:0180:000040</t>
  </si>
  <si>
    <t>21:0180:000040:0001:0001:00</t>
  </si>
  <si>
    <t>35.5</t>
  </si>
  <si>
    <t>093H  :855050:00:------:--</t>
  </si>
  <si>
    <t>21:0551:000050</t>
  </si>
  <si>
    <t>21:0180:000041:0001:0001:01</t>
  </si>
  <si>
    <t>12.3</t>
  </si>
  <si>
    <t>093H  :855051:00:------:--</t>
  </si>
  <si>
    <t>21:0551:000051</t>
  </si>
  <si>
    <t>21:0180:000042</t>
  </si>
  <si>
    <t>21:0180:000042:0001:0001:00</t>
  </si>
  <si>
    <t>093H  :855052:00:------:--</t>
  </si>
  <si>
    <t>21:0551:000052</t>
  </si>
  <si>
    <t>21:0180:000043</t>
  </si>
  <si>
    <t>21:0180:000043:0001:0001:00</t>
  </si>
  <si>
    <t>093H  :855053:00:------:--</t>
  </si>
  <si>
    <t>21:0551:000053</t>
  </si>
  <si>
    <t>21:0180:000044</t>
  </si>
  <si>
    <t>21:0180:000044:0001:0001:00</t>
  </si>
  <si>
    <t>13.8</t>
  </si>
  <si>
    <t>093H  :855054:00:------:--</t>
  </si>
  <si>
    <t>21:0551:000054</t>
  </si>
  <si>
    <t>21:0180:000045</t>
  </si>
  <si>
    <t>21:0180:000045:0001:0001:00</t>
  </si>
  <si>
    <t>14.1</t>
  </si>
  <si>
    <t>093H  :855055:00:------:--</t>
  </si>
  <si>
    <t>21:0551:000055</t>
  </si>
  <si>
    <t>21:0180:000046</t>
  </si>
  <si>
    <t>21:0180:000046:0001:0001:00</t>
  </si>
  <si>
    <t>9.2</t>
  </si>
  <si>
    <t>093H  :855056:00:------:--</t>
  </si>
  <si>
    <t>21:0551:000056</t>
  </si>
  <si>
    <t>21:0180:000047</t>
  </si>
  <si>
    <t>21:0180:000047:0001:0001:00</t>
  </si>
  <si>
    <t>093H  :855057:00:------:--</t>
  </si>
  <si>
    <t>21:0551:000057</t>
  </si>
  <si>
    <t>21:0180:000048</t>
  </si>
  <si>
    <t>21:0180:000048:0001:0001:00</t>
  </si>
  <si>
    <t>093H  :855058:00:------:--</t>
  </si>
  <si>
    <t>21:0551:000058</t>
  </si>
  <si>
    <t>21:0180:000049</t>
  </si>
  <si>
    <t>21:0180:000049:0001:0001:00</t>
  </si>
  <si>
    <t>093H  :855059:00:------:--</t>
  </si>
  <si>
    <t>21:0551:000059</t>
  </si>
  <si>
    <t>21:0180:000050</t>
  </si>
  <si>
    <t>21:0180:000050:0001:0001:00</t>
  </si>
  <si>
    <t>093H  :855060:00:------:--</t>
  </si>
  <si>
    <t>21:0551:000060</t>
  </si>
  <si>
    <t>21:0180:000051</t>
  </si>
  <si>
    <t>21:0180:000051:0001:0001:00</t>
  </si>
  <si>
    <t>093H  :855061:80:855066:00</t>
  </si>
  <si>
    <t>21:0551:000061</t>
  </si>
  <si>
    <t>21:0180:000055</t>
  </si>
  <si>
    <t>21:0180:000055:0001:0001:02</t>
  </si>
  <si>
    <t>093H  :855062:10:------:--</t>
  </si>
  <si>
    <t>21:0551:000062</t>
  </si>
  <si>
    <t>21:0180:000052</t>
  </si>
  <si>
    <t>21:0180:000052:0001:0001:00</t>
  </si>
  <si>
    <t>093H  :855063:20:855062:10</t>
  </si>
  <si>
    <t>21:0551:000063</t>
  </si>
  <si>
    <t>21:0180:000052:0002:0001:00</t>
  </si>
  <si>
    <t>093H  :855064:00:------:--</t>
  </si>
  <si>
    <t>21:0551:000064</t>
  </si>
  <si>
    <t>21:0180:000053</t>
  </si>
  <si>
    <t>21:0180:000053:0001:0001:00</t>
  </si>
  <si>
    <t>093H  :855065:00:------:--</t>
  </si>
  <si>
    <t>21:0551:000065</t>
  </si>
  <si>
    <t>21:0180:000054</t>
  </si>
  <si>
    <t>21:0180:000054:0001:0001:00</t>
  </si>
  <si>
    <t>093H  :855066:00:------:--</t>
  </si>
  <si>
    <t>21:0551:000066</t>
  </si>
  <si>
    <t>21:0180:000055:0001:0001:01</t>
  </si>
  <si>
    <t>093H  :855067:00:------:--</t>
  </si>
  <si>
    <t>21:0551:000067</t>
  </si>
  <si>
    <t>21:0180:000056</t>
  </si>
  <si>
    <t>21:0180:000056:0001:0001:00</t>
  </si>
  <si>
    <t>093H  :855068:00:------:--</t>
  </si>
  <si>
    <t>21:0551:000068</t>
  </si>
  <si>
    <t>21:0180:000057</t>
  </si>
  <si>
    <t>21:0180:000057:0001:0001:00</t>
  </si>
  <si>
    <t>093H  :855069:00:------:--</t>
  </si>
  <si>
    <t>21:0551:000069</t>
  </si>
  <si>
    <t>21:0180:000058</t>
  </si>
  <si>
    <t>21:0180:000058:0001:0001:00</t>
  </si>
  <si>
    <t>093H  :855070:9N:------:--</t>
  </si>
  <si>
    <t>21:0551:000070</t>
  </si>
  <si>
    <t>093H  :855071:00:------:--</t>
  </si>
  <si>
    <t>21:0551:000071</t>
  </si>
  <si>
    <t>21:0180:000059</t>
  </si>
  <si>
    <t>21:0180:000059:0001:0001:00</t>
  </si>
  <si>
    <t>093H  :855072:00:------:--</t>
  </si>
  <si>
    <t>21:0551:000072</t>
  </si>
  <si>
    <t>21:0180:000060</t>
  </si>
  <si>
    <t>21:0180:000060:0001:0001:00</t>
  </si>
  <si>
    <t>104</t>
  </si>
  <si>
    <t>093H  :855073:00:------:--</t>
  </si>
  <si>
    <t>21:0551:000073</t>
  </si>
  <si>
    <t>21:0180:000061</t>
  </si>
  <si>
    <t>21:0180:000061:0001:0001:00</t>
  </si>
  <si>
    <t>093H  :855074:00:------:--</t>
  </si>
  <si>
    <t>21:0551:000074</t>
  </si>
  <si>
    <t>21:0180:000062</t>
  </si>
  <si>
    <t>21:0180:000062:0001:0001:00</t>
  </si>
  <si>
    <t>093H  :855075:00:------:--</t>
  </si>
  <si>
    <t>21:0551:000075</t>
  </si>
  <si>
    <t>21:0180:000063</t>
  </si>
  <si>
    <t>21:0180:000063:0001:0001:00</t>
  </si>
  <si>
    <t>093H  :855076:00:------:--</t>
  </si>
  <si>
    <t>21:0551:000076</t>
  </si>
  <si>
    <t>21:0180:000064</t>
  </si>
  <si>
    <t>21:0180:000064:0001:0001:00</t>
  </si>
  <si>
    <t>093H  :855077:00:------:--</t>
  </si>
  <si>
    <t>21:0551:000077</t>
  </si>
  <si>
    <t>21:0180:000065</t>
  </si>
  <si>
    <t>21:0180:000065:0001:0001:00</t>
  </si>
  <si>
    <t>093H  :855078:00:------:--</t>
  </si>
  <si>
    <t>21:0551:000078</t>
  </si>
  <si>
    <t>21:0180:000066</t>
  </si>
  <si>
    <t>21:0180:000066:0001:0001:00</t>
  </si>
  <si>
    <t>093H  :855079:00:------:--</t>
  </si>
  <si>
    <t>21:0551:000079</t>
  </si>
  <si>
    <t>21:0180:000067</t>
  </si>
  <si>
    <t>21:0180:000067:0001:0001:00</t>
  </si>
  <si>
    <t>093H  :855080:00:------:--</t>
  </si>
  <si>
    <t>21:0551:000080</t>
  </si>
  <si>
    <t>21:0180:000068</t>
  </si>
  <si>
    <t>21:0180:000068:0001:0001:00</t>
  </si>
  <si>
    <t>093H  :855081:80:855084:00</t>
  </si>
  <si>
    <t>21:0551:000081</t>
  </si>
  <si>
    <t>21:0180:000070</t>
  </si>
  <si>
    <t>21:0180:000070:0001:0001:02</t>
  </si>
  <si>
    <t>093H  :855082:00:------:--</t>
  </si>
  <si>
    <t>21:0551:000082</t>
  </si>
  <si>
    <t>21:0180:000069</t>
  </si>
  <si>
    <t>21:0180:000069:0001:0001:00</t>
  </si>
  <si>
    <t>093H  :855083:9N:------:--</t>
  </si>
  <si>
    <t>21:0551:000083</t>
  </si>
  <si>
    <t>093H  :855084:00:------:--</t>
  </si>
  <si>
    <t>21:0551:000084</t>
  </si>
  <si>
    <t>21:0180:000070:0001:0001:01</t>
  </si>
  <si>
    <t>093H  :855085:00:------:--</t>
  </si>
  <si>
    <t>21:0551:000085</t>
  </si>
  <si>
    <t>21:0180:000071</t>
  </si>
  <si>
    <t>21:0180:000071:0001:0001:00</t>
  </si>
  <si>
    <t>093H  :855086:00:------:--</t>
  </si>
  <si>
    <t>21:0551:000086</t>
  </si>
  <si>
    <t>21:0180:000072</t>
  </si>
  <si>
    <t>21:0180:000072:0001:0001:00</t>
  </si>
  <si>
    <t>093H  :855087:00:------:--</t>
  </si>
  <si>
    <t>21:0551:000087</t>
  </si>
  <si>
    <t>21:0180:000073</t>
  </si>
  <si>
    <t>21:0180:000073:0001:0001:00</t>
  </si>
  <si>
    <t>093H  :855088:00:------:--</t>
  </si>
  <si>
    <t>21:0551:000088</t>
  </si>
  <si>
    <t>21:0180:000074</t>
  </si>
  <si>
    <t>21:0180:000074:0001:0001:00</t>
  </si>
  <si>
    <t>093H  :855089:10:------:--</t>
  </si>
  <si>
    <t>21:0551:000089</t>
  </si>
  <si>
    <t>21:0180:000075</t>
  </si>
  <si>
    <t>21:0180:000075:0001:0001:00</t>
  </si>
  <si>
    <t>093H  :855090:20:855089:10</t>
  </si>
  <si>
    <t>21:0551:000090</t>
  </si>
  <si>
    <t>21:0180:000075:0002:0001:00</t>
  </si>
  <si>
    <t>093H  :855091:00:------:--</t>
  </si>
  <si>
    <t>21:0551:000091</t>
  </si>
  <si>
    <t>21:0180:000076</t>
  </si>
  <si>
    <t>21:0180:000076:0001:0001:00</t>
  </si>
  <si>
    <t>093H  :855092:00:------:--</t>
  </si>
  <si>
    <t>21:0551:000092</t>
  </si>
  <si>
    <t>21:0180:000077</t>
  </si>
  <si>
    <t>21:0180:000077:0001:0001:00</t>
  </si>
  <si>
    <t>093H  :855093:00:------:--</t>
  </si>
  <si>
    <t>21:0551:000093</t>
  </si>
  <si>
    <t>21:0180:000078</t>
  </si>
  <si>
    <t>21:0180:000078:0001:0001:00</t>
  </si>
  <si>
    <t>093H  :855094:00:------:--</t>
  </si>
  <si>
    <t>21:0551:000094</t>
  </si>
  <si>
    <t>21:0180:000079</t>
  </si>
  <si>
    <t>21:0180:000079:0001:0001:00</t>
  </si>
  <si>
    <t>093H  :855095:00:------:--</t>
  </si>
  <si>
    <t>21:0551:000095</t>
  </si>
  <si>
    <t>21:0180:000080</t>
  </si>
  <si>
    <t>21:0180:000080:0001:0001:00</t>
  </si>
  <si>
    <t>093H  :855096:00:------:--</t>
  </si>
  <si>
    <t>21:0551:000096</t>
  </si>
  <si>
    <t>21:0180:000081</t>
  </si>
  <si>
    <t>21:0180:000081:0001:0001:00</t>
  </si>
  <si>
    <t>093H  :855097:00:------:--</t>
  </si>
  <si>
    <t>21:0551:000097</t>
  </si>
  <si>
    <t>21:0180:000082</t>
  </si>
  <si>
    <t>21:0180:000082:0001:0001:00</t>
  </si>
  <si>
    <t>093H  :855098:00:------:--</t>
  </si>
  <si>
    <t>21:0551:000098</t>
  </si>
  <si>
    <t>21:0180:000083</t>
  </si>
  <si>
    <t>21:0180:000083:0001:0001:00</t>
  </si>
  <si>
    <t>5.7</t>
  </si>
  <si>
    <t>093H  :855099:00:------:--</t>
  </si>
  <si>
    <t>21:0551:000099</t>
  </si>
  <si>
    <t>21:0180:000084</t>
  </si>
  <si>
    <t>21:0180:000084:0001:0001:00</t>
  </si>
  <si>
    <t>093H  :855100:00:------:--</t>
  </si>
  <si>
    <t>21:0551:000100</t>
  </si>
  <si>
    <t>21:0180:000085</t>
  </si>
  <si>
    <t>21:0180:000085:0001:0001:00</t>
  </si>
  <si>
    <t>093H  :855101:80:855109:00</t>
  </si>
  <si>
    <t>21:0551:000101</t>
  </si>
  <si>
    <t>21:0180:000093</t>
  </si>
  <si>
    <t>21:0180:000093:0001:0001:02</t>
  </si>
  <si>
    <t>093H  :855102:00:------:--</t>
  </si>
  <si>
    <t>21:0551:000102</t>
  </si>
  <si>
    <t>21:0180:000086</t>
  </si>
  <si>
    <t>21:0180:000086:0001:0001:00</t>
  </si>
  <si>
    <t>093H  :855103:00:------:--</t>
  </si>
  <si>
    <t>21:0551:000103</t>
  </si>
  <si>
    <t>21:0180:000087</t>
  </si>
  <si>
    <t>21:0180:000087:0001:0001:00</t>
  </si>
  <si>
    <t>093H  :855104:00:------:--</t>
  </si>
  <si>
    <t>21:0551:000104</t>
  </si>
  <si>
    <t>21:0180:000088</t>
  </si>
  <si>
    <t>21:0180:000088:0001:0001:00</t>
  </si>
  <si>
    <t>093H  :855105:00:------:--</t>
  </si>
  <si>
    <t>21:0551:000105</t>
  </si>
  <si>
    <t>21:0180:000089</t>
  </si>
  <si>
    <t>21:0180:000089:0001:0001:00</t>
  </si>
  <si>
    <t>093H  :855106:00:------:--</t>
  </si>
  <si>
    <t>21:0551:000106</t>
  </si>
  <si>
    <t>21:0180:000090</t>
  </si>
  <si>
    <t>21:0180:000090:0001:0001:00</t>
  </si>
  <si>
    <t>10.4</t>
  </si>
  <si>
    <t>093H  :855107:00:------:--</t>
  </si>
  <si>
    <t>21:0551:000107</t>
  </si>
  <si>
    <t>21:0180:000091</t>
  </si>
  <si>
    <t>21:0180:000091:0001:0001:00</t>
  </si>
  <si>
    <t>093H  :855108:00:------:--</t>
  </si>
  <si>
    <t>21:0551:000108</t>
  </si>
  <si>
    <t>21:0180:000092</t>
  </si>
  <si>
    <t>21:0180:000092:0001:0001:00</t>
  </si>
  <si>
    <t>093H  :855109:00:------:--</t>
  </si>
  <si>
    <t>21:0551:000109</t>
  </si>
  <si>
    <t>21:0180:000093:0001:0001:01</t>
  </si>
  <si>
    <t>7.7</t>
  </si>
  <si>
    <t>093H  :855110:00:------:--</t>
  </si>
  <si>
    <t>21:0551:000110</t>
  </si>
  <si>
    <t>21:0180:000094</t>
  </si>
  <si>
    <t>21:0180:000094:0001:0001:00</t>
  </si>
  <si>
    <t>093H  :855111:00:------:--</t>
  </si>
  <si>
    <t>21:0551:000111</t>
  </si>
  <si>
    <t>21:0180:000095</t>
  </si>
  <si>
    <t>21:0180:000095:0001:0001:00</t>
  </si>
  <si>
    <t>093H  :855112:9V:------:--</t>
  </si>
  <si>
    <t>21:0551:000112</t>
  </si>
  <si>
    <t>119</t>
  </si>
  <si>
    <t>093H  :855113:00:------:--</t>
  </si>
  <si>
    <t>21:0551:000113</t>
  </si>
  <si>
    <t>21:0180:000096</t>
  </si>
  <si>
    <t>21:0180:000096:0001:0001:00</t>
  </si>
  <si>
    <t>093H  :855114:00:------:--</t>
  </si>
  <si>
    <t>21:0551:000114</t>
  </si>
  <si>
    <t>21:0180:000097</t>
  </si>
  <si>
    <t>21:0180:000097:0001:0001:00</t>
  </si>
  <si>
    <t>093H  :855115:00:------:--</t>
  </si>
  <si>
    <t>21:0551:000115</t>
  </si>
  <si>
    <t>21:0180:000098</t>
  </si>
  <si>
    <t>21:0180:000098:0001:0001:00</t>
  </si>
  <si>
    <t>093H  :855116:00:------:--</t>
  </si>
  <si>
    <t>21:0551:000116</t>
  </si>
  <si>
    <t>21:0180:000099</t>
  </si>
  <si>
    <t>21:0180:000099:0001:0001:00</t>
  </si>
  <si>
    <t>4100</t>
  </si>
  <si>
    <t>12.7</t>
  </si>
  <si>
    <t>093H  :855117:00:------:--</t>
  </si>
  <si>
    <t>21:0551:000117</t>
  </si>
  <si>
    <t>21:0180:000100</t>
  </si>
  <si>
    <t>21:0180:000100:0001:0001:00</t>
  </si>
  <si>
    <t>093H  :855118:00:------:--</t>
  </si>
  <si>
    <t>21:0551:000118</t>
  </si>
  <si>
    <t>21:0180:000101</t>
  </si>
  <si>
    <t>21:0180:000101:0001:0001:00</t>
  </si>
  <si>
    <t>093H  :855119:10:------:--</t>
  </si>
  <si>
    <t>21:0551:000119</t>
  </si>
  <si>
    <t>21:0180:000102</t>
  </si>
  <si>
    <t>21:0180:000102:0001:0001:00</t>
  </si>
  <si>
    <t>093H  :855120:20:855119:10</t>
  </si>
  <si>
    <t>21:0551:000120</t>
  </si>
  <si>
    <t>21:0180:000102:0002:0001:00</t>
  </si>
  <si>
    <t>093H  :855121:80:855129:00</t>
  </si>
  <si>
    <t>21:0551:000121</t>
  </si>
  <si>
    <t>21:0180:000109</t>
  </si>
  <si>
    <t>21:0180:000109:0001:0001:02</t>
  </si>
  <si>
    <t>093H  :855122:00:------:--</t>
  </si>
  <si>
    <t>21:0551:000122</t>
  </si>
  <si>
    <t>21:0180:000103</t>
  </si>
  <si>
    <t>21:0180:000103:0001:0001:00</t>
  </si>
  <si>
    <t>093H  :855123:00:------:--</t>
  </si>
  <si>
    <t>21:0551:000123</t>
  </si>
  <si>
    <t>21:0180:000104</t>
  </si>
  <si>
    <t>21:0180:000104:0001:0001:00</t>
  </si>
  <si>
    <t>093H  :855124:10:------:--</t>
  </si>
  <si>
    <t>21:0551:000124</t>
  </si>
  <si>
    <t>21:0180:000105</t>
  </si>
  <si>
    <t>21:0180:000105:0001:0001:00</t>
  </si>
  <si>
    <t>093H  :855125:20:855124:10</t>
  </si>
  <si>
    <t>21:0551:000125</t>
  </si>
  <si>
    <t>21:0180:000105:0002:0001:00</t>
  </si>
  <si>
    <t>093H  :855126:00:------:--</t>
  </si>
  <si>
    <t>21:0551:000126</t>
  </si>
  <si>
    <t>21:0180:000106</t>
  </si>
  <si>
    <t>21:0180:000106:0001:0001:00</t>
  </si>
  <si>
    <t>093H  :855127:00:------:--</t>
  </si>
  <si>
    <t>21:0551:000127</t>
  </si>
  <si>
    <t>21:0180:000107</t>
  </si>
  <si>
    <t>21:0180:000107:0001:0001:00</t>
  </si>
  <si>
    <t>093H  :855128:00:------:--</t>
  </si>
  <si>
    <t>21:0551:000128</t>
  </si>
  <si>
    <t>21:0180:000108</t>
  </si>
  <si>
    <t>21:0180:000108:0001:0001:00</t>
  </si>
  <si>
    <t>093H  :855129:00:------:--</t>
  </si>
  <si>
    <t>21:0551:000129</t>
  </si>
  <si>
    <t>21:0180:000109:0001:0001:01</t>
  </si>
  <si>
    <t>093H  :855130:00:------:--</t>
  </si>
  <si>
    <t>21:0551:000130</t>
  </si>
  <si>
    <t>21:0180:000110</t>
  </si>
  <si>
    <t>21:0180:000110:0001:0001:00</t>
  </si>
  <si>
    <t>7.4</t>
  </si>
  <si>
    <t>093H  :855131:00:------:--</t>
  </si>
  <si>
    <t>21:0551:000131</t>
  </si>
  <si>
    <t>21:0180:000111</t>
  </si>
  <si>
    <t>21:0180:000111:0001:0001:00</t>
  </si>
  <si>
    <t>093H  :855132:00:------:--</t>
  </si>
  <si>
    <t>21:0551:000132</t>
  </si>
  <si>
    <t>21:0180:000112</t>
  </si>
  <si>
    <t>21:0180:000112:0001:0001:00</t>
  </si>
  <si>
    <t>093H  :855133:00:------:--</t>
  </si>
  <si>
    <t>21:0551:000133</t>
  </si>
  <si>
    <t>21:0180:000113</t>
  </si>
  <si>
    <t>21:0180:000113:0001:0001:00</t>
  </si>
  <si>
    <t>093H  :855134:00:------:--</t>
  </si>
  <si>
    <t>21:0551:000134</t>
  </si>
  <si>
    <t>21:0180:000114</t>
  </si>
  <si>
    <t>21:0180:000114:0001:0001:00</t>
  </si>
  <si>
    <t>093H  :855135:00:------:--</t>
  </si>
  <si>
    <t>21:0551:000135</t>
  </si>
  <si>
    <t>21:0180:000115</t>
  </si>
  <si>
    <t>21:0180:000115:0001:0001:00</t>
  </si>
  <si>
    <t>093H  :855136:00:------:--</t>
  </si>
  <si>
    <t>21:0551:000136</t>
  </si>
  <si>
    <t>21:0180:000116</t>
  </si>
  <si>
    <t>21:0180:000116:0001:0001:00</t>
  </si>
  <si>
    <t>093H  :855137:00:------:--</t>
  </si>
  <si>
    <t>21:0551:000137</t>
  </si>
  <si>
    <t>21:0180:000117</t>
  </si>
  <si>
    <t>21:0180:000117:0001:0001:00</t>
  </si>
  <si>
    <t>093H  :855138:00:------:--</t>
  </si>
  <si>
    <t>21:0551:000138</t>
  </si>
  <si>
    <t>21:0180:000118</t>
  </si>
  <si>
    <t>21:0180:000118:0001:0001:00</t>
  </si>
  <si>
    <t>093H  :855139:9T:------:--</t>
  </si>
  <si>
    <t>21:0551:000139</t>
  </si>
  <si>
    <t>093H  :855140:00:------:--</t>
  </si>
  <si>
    <t>21:0551:000140</t>
  </si>
  <si>
    <t>21:0180:000119</t>
  </si>
  <si>
    <t>21:0180:000119:0001:0001:00</t>
  </si>
  <si>
    <t>093H  :855141:80:855148:00</t>
  </si>
  <si>
    <t>21:0551:000141</t>
  </si>
  <si>
    <t>21:0180:000126</t>
  </si>
  <si>
    <t>21:0180:000126:0001:0001:02</t>
  </si>
  <si>
    <t>093H  :855142:00:------:--</t>
  </si>
  <si>
    <t>21:0551:000142</t>
  </si>
  <si>
    <t>21:0180:000120</t>
  </si>
  <si>
    <t>21:0180:000120:0001:0001:00</t>
  </si>
  <si>
    <t>093H  :855143:00:------:--</t>
  </si>
  <si>
    <t>21:0551:000143</t>
  </si>
  <si>
    <t>21:0180:000121</t>
  </si>
  <si>
    <t>21:0180:000121:0001:0001:00</t>
  </si>
  <si>
    <t>10.2</t>
  </si>
  <si>
    <t>093H  :855144:00:------:--</t>
  </si>
  <si>
    <t>21:0551:000144</t>
  </si>
  <si>
    <t>21:0180:000122</t>
  </si>
  <si>
    <t>21:0180:000122:0001:0001:00</t>
  </si>
  <si>
    <t>093H  :855145:00:------:--</t>
  </si>
  <si>
    <t>21:0551:000145</t>
  </si>
  <si>
    <t>21:0180:000123</t>
  </si>
  <si>
    <t>21:0180:000123:0001:0001:00</t>
  </si>
  <si>
    <t>093H  :855146:00:------:--</t>
  </si>
  <si>
    <t>21:0551:000146</t>
  </si>
  <si>
    <t>21:0180:000124</t>
  </si>
  <si>
    <t>21:0180:000124:0001:0001:00</t>
  </si>
  <si>
    <t>093H  :855147:00:------:--</t>
  </si>
  <si>
    <t>21:0551:000147</t>
  </si>
  <si>
    <t>21:0180:000125</t>
  </si>
  <si>
    <t>21:0180:000125:0001:0001:00</t>
  </si>
  <si>
    <t>093H  :855148:00:------:--</t>
  </si>
  <si>
    <t>21:0551:000148</t>
  </si>
  <si>
    <t>21:0180:000126:0001:0001:01</t>
  </si>
  <si>
    <t>093H  :855149:00:------:--</t>
  </si>
  <si>
    <t>21:0551:000149</t>
  </si>
  <si>
    <t>21:0180:000127</t>
  </si>
  <si>
    <t>21:0180:000127:0001:0001:00</t>
  </si>
  <si>
    <t>093H  :855150:00:------:--</t>
  </si>
  <si>
    <t>21:0551:000150</t>
  </si>
  <si>
    <t>21:0180:000128</t>
  </si>
  <si>
    <t>21:0180:000128:0001:0001:00</t>
  </si>
  <si>
    <t>093H  :855151:00:------:--</t>
  </si>
  <si>
    <t>21:0551:000151</t>
  </si>
  <si>
    <t>21:0180:000129</t>
  </si>
  <si>
    <t>21:0180:000129:0001:0001:00</t>
  </si>
  <si>
    <t>9.1</t>
  </si>
  <si>
    <t>093H  :855152:00:------:--</t>
  </si>
  <si>
    <t>21:0551:000152</t>
  </si>
  <si>
    <t>21:0180:000130</t>
  </si>
  <si>
    <t>21:0180:000130:0001:0001:00</t>
  </si>
  <si>
    <t>093H  :855153:10:------:--</t>
  </si>
  <si>
    <t>21:0551:000153</t>
  </si>
  <si>
    <t>21:0180:000131</t>
  </si>
  <si>
    <t>21:0180:000131:0001:0001:00</t>
  </si>
  <si>
    <t>093H  :855154:20:855153:10</t>
  </si>
  <si>
    <t>21:0551:000154</t>
  </si>
  <si>
    <t>21:0180:000131:0002:0001:00</t>
  </si>
  <si>
    <t>093H  :855155:00:------:--</t>
  </si>
  <si>
    <t>21:0551:000155</t>
  </si>
  <si>
    <t>21:0180:000132</t>
  </si>
  <si>
    <t>21:0180:000132:0001:0001:00</t>
  </si>
  <si>
    <t>093H  :855156:00:------:--</t>
  </si>
  <si>
    <t>21:0551:000156</t>
  </si>
  <si>
    <t>21:0180:000133</t>
  </si>
  <si>
    <t>21:0180:000133:0001:0001:00</t>
  </si>
  <si>
    <t>093H  :855157:00:------:--</t>
  </si>
  <si>
    <t>21:0551:000157</t>
  </si>
  <si>
    <t>21:0180:000134</t>
  </si>
  <si>
    <t>21:0180:000134:0001:0001:00</t>
  </si>
  <si>
    <t>093H  :855158:00:------:--</t>
  </si>
  <si>
    <t>21:0551:000158</t>
  </si>
  <si>
    <t>21:0180:000135</t>
  </si>
  <si>
    <t>21:0180:000135:0001:0001:00</t>
  </si>
  <si>
    <t>093H  :855159:00:------:--</t>
  </si>
  <si>
    <t>21:0551:000159</t>
  </si>
  <si>
    <t>21:0180:000136</t>
  </si>
  <si>
    <t>21:0180:000136:0001:0001:00</t>
  </si>
  <si>
    <t>093H  :855160:9N:------:--</t>
  </si>
  <si>
    <t>21:0551:000160</t>
  </si>
  <si>
    <t>093H  :855161:80:855170:00</t>
  </si>
  <si>
    <t>21:0551:000161</t>
  </si>
  <si>
    <t>21:0180:000143</t>
  </si>
  <si>
    <t>21:0180:000143:0001:0001:02</t>
  </si>
  <si>
    <t>093H  :855162:00:------:--</t>
  </si>
  <si>
    <t>21:0551:000162</t>
  </si>
  <si>
    <t>21:0180:000137</t>
  </si>
  <si>
    <t>21:0180:000137:0001:0001:00</t>
  </si>
  <si>
    <t>093H  :855163:00:------:--</t>
  </si>
  <si>
    <t>21:0551:000163</t>
  </si>
  <si>
    <t>21:0180:000138</t>
  </si>
  <si>
    <t>21:0180:000138:0001:0001:00</t>
  </si>
  <si>
    <t>093H  :855164:00:------:--</t>
  </si>
  <si>
    <t>21:0551:000164</t>
  </si>
  <si>
    <t>21:0180:000139</t>
  </si>
  <si>
    <t>21:0180:000139:0001:0001:00</t>
  </si>
  <si>
    <t>093H  :855165:10:------:--</t>
  </si>
  <si>
    <t>21:0551:000165</t>
  </si>
  <si>
    <t>21:0180:000140</t>
  </si>
  <si>
    <t>21:0180:000140:0001:0001:00</t>
  </si>
  <si>
    <t>093H  :855166:20:855165:10</t>
  </si>
  <si>
    <t>21:0551:000166</t>
  </si>
  <si>
    <t>21:0180:000140:0002:0001:00</t>
  </si>
  <si>
    <t>093H  :855167:9T:------:--</t>
  </si>
  <si>
    <t>21:0551:000167</t>
  </si>
  <si>
    <t>093H  :855168:00:------:--</t>
  </si>
  <si>
    <t>21:0551:000168</t>
  </si>
  <si>
    <t>21:0180:000141</t>
  </si>
  <si>
    <t>21:0180:000141:0001:0001:00</t>
  </si>
  <si>
    <t>093H  :855169:00:------:--</t>
  </si>
  <si>
    <t>21:0551:000169</t>
  </si>
  <si>
    <t>21:0180:000142</t>
  </si>
  <si>
    <t>21:0180:000142:0001:0001:00</t>
  </si>
  <si>
    <t>13.1</t>
  </si>
  <si>
    <t>093H  :855170:00:------:--</t>
  </si>
  <si>
    <t>21:0551:000170</t>
  </si>
  <si>
    <t>21:0180:000143:0001:0001:01</t>
  </si>
  <si>
    <t>093H  :855171:00:------:--</t>
  </si>
  <si>
    <t>21:0551:000171</t>
  </si>
  <si>
    <t>21:0180:000144</t>
  </si>
  <si>
    <t>21:0180:000144:0001:0001:00</t>
  </si>
  <si>
    <t>093H  :855172:00:------:--</t>
  </si>
  <si>
    <t>21:0551:000172</t>
  </si>
  <si>
    <t>21:0180:000145</t>
  </si>
  <si>
    <t>21:0180:000145:0001:0001:00</t>
  </si>
  <si>
    <t>093H  :855173:00:------:--</t>
  </si>
  <si>
    <t>21:0551:000173</t>
  </si>
  <si>
    <t>21:0180:000146</t>
  </si>
  <si>
    <t>21:0180:000146:0001:0001:00</t>
  </si>
  <si>
    <t>093H  :855174:00:------:--</t>
  </si>
  <si>
    <t>21:0551:000174</t>
  </si>
  <si>
    <t>21:0180:000147</t>
  </si>
  <si>
    <t>21:0180:000147:0001:0001:00</t>
  </si>
  <si>
    <t>093H  :855175:00:------:--</t>
  </si>
  <si>
    <t>21:0551:000175</t>
  </si>
  <si>
    <t>21:0180:000148</t>
  </si>
  <si>
    <t>21:0180:000148:0001:0001:00</t>
  </si>
  <si>
    <t>093H  :855176:00:------:--</t>
  </si>
  <si>
    <t>21:0551:000176</t>
  </si>
  <si>
    <t>21:0180:000149</t>
  </si>
  <si>
    <t>21:0180:000149:0001:0001:00</t>
  </si>
  <si>
    <t>093H  :855177:00:------:--</t>
  </si>
  <si>
    <t>21:0551:000177</t>
  </si>
  <si>
    <t>21:0180:000150</t>
  </si>
  <si>
    <t>21:0180:000150:0001:0001:00</t>
  </si>
  <si>
    <t>093H  :855178:00:------:--</t>
  </si>
  <si>
    <t>21:0551:000178</t>
  </si>
  <si>
    <t>21:0180:000151</t>
  </si>
  <si>
    <t>21:0180:000151:0001:0001:00</t>
  </si>
  <si>
    <t>093H  :855179:00:------:--</t>
  </si>
  <si>
    <t>21:0551:000179</t>
  </si>
  <si>
    <t>21:0180:000152</t>
  </si>
  <si>
    <t>21:0180:000152:0001:0001:00</t>
  </si>
  <si>
    <t>093H  :855180:00:------:--</t>
  </si>
  <si>
    <t>21:0551:000180</t>
  </si>
  <si>
    <t>21:0180:000153</t>
  </si>
  <si>
    <t>21:0180:000153:0001:0001:00</t>
  </si>
  <si>
    <t>093H  :855181:80:855193:00</t>
  </si>
  <si>
    <t>21:0551:000181</t>
  </si>
  <si>
    <t>21:0180:000164</t>
  </si>
  <si>
    <t>21:0180:000164:0001:0001:02</t>
  </si>
  <si>
    <t>093H  :855182:00:------:--</t>
  </si>
  <si>
    <t>21:0551:000182</t>
  </si>
  <si>
    <t>21:0180:000154</t>
  </si>
  <si>
    <t>21:0180:000154:0001:0001:00</t>
  </si>
  <si>
    <t>093H  :855183:00:------:--</t>
  </si>
  <si>
    <t>21:0551:000183</t>
  </si>
  <si>
    <t>21:0180:000155</t>
  </si>
  <si>
    <t>21:0180:000155:0001:0001:00</t>
  </si>
  <si>
    <t>093H  :855184:00:------:--</t>
  </si>
  <si>
    <t>21:0551:000184</t>
  </si>
  <si>
    <t>21:0180:000156</t>
  </si>
  <si>
    <t>21:0180:000156:0001:0001:00</t>
  </si>
  <si>
    <t>093H  :855185:00:------:--</t>
  </si>
  <si>
    <t>21:0551:000185</t>
  </si>
  <si>
    <t>21:0180:000157</t>
  </si>
  <si>
    <t>21:0180:000157:0001:0001:00</t>
  </si>
  <si>
    <t>30000</t>
  </si>
  <si>
    <t>093H  :855186:00:------:--</t>
  </si>
  <si>
    <t>21:0551:000186</t>
  </si>
  <si>
    <t>21:0180:000158</t>
  </si>
  <si>
    <t>21:0180:000158:0001:0001:00</t>
  </si>
  <si>
    <t>093H  :855187:00:------:--</t>
  </si>
  <si>
    <t>21:0551:000187</t>
  </si>
  <si>
    <t>21:0180:000159</t>
  </si>
  <si>
    <t>21:0180:000159:0001:0001:00</t>
  </si>
  <si>
    <t>11200</t>
  </si>
  <si>
    <t>093H  :855188:00:------:--</t>
  </si>
  <si>
    <t>21:0551:000188</t>
  </si>
  <si>
    <t>21:0180:000160</t>
  </si>
  <si>
    <t>21:0180:000160:0001:0001:00</t>
  </si>
  <si>
    <t>8.4</t>
  </si>
  <si>
    <t>093H  :855189:00:------:--</t>
  </si>
  <si>
    <t>21:0551:000189</t>
  </si>
  <si>
    <t>21:0180:000161</t>
  </si>
  <si>
    <t>21:0180:000161:0001:0001:00</t>
  </si>
  <si>
    <t>121</t>
  </si>
  <si>
    <t>093H  :855190:10:------:--</t>
  </si>
  <si>
    <t>21:0551:000190</t>
  </si>
  <si>
    <t>21:0180:000162</t>
  </si>
  <si>
    <t>21:0180:000162:0001:0001:00</t>
  </si>
  <si>
    <t>093H  :855191:20:855190:10</t>
  </si>
  <si>
    <t>21:0551:000191</t>
  </si>
  <si>
    <t>21:0180:000162:0002:0001:00</t>
  </si>
  <si>
    <t>093H  :855192:00:------:--</t>
  </si>
  <si>
    <t>21:0551:000192</t>
  </si>
  <si>
    <t>21:0180:000163</t>
  </si>
  <si>
    <t>21:0180:000163:0001:0001:00</t>
  </si>
  <si>
    <t>77</t>
  </si>
  <si>
    <t>11.9</t>
  </si>
  <si>
    <t>093H  :855193:00:------:--</t>
  </si>
  <si>
    <t>21:0551:000193</t>
  </si>
  <si>
    <t>21:0180:000164:0001:0001:01</t>
  </si>
  <si>
    <t>093H  :855194:00:------:--</t>
  </si>
  <si>
    <t>21:0551:000194</t>
  </si>
  <si>
    <t>21:0180:000165</t>
  </si>
  <si>
    <t>21:0180:000165:0001:0001:00</t>
  </si>
  <si>
    <t>093H  :855195:00:------:--</t>
  </si>
  <si>
    <t>21:0551:000195</t>
  </si>
  <si>
    <t>21:0180:000166</t>
  </si>
  <si>
    <t>21:0180:000166:0001:0001:00</t>
  </si>
  <si>
    <t>093H  :855196:00:------:--</t>
  </si>
  <si>
    <t>21:0551:000196</t>
  </si>
  <si>
    <t>21:0180:000167</t>
  </si>
  <si>
    <t>21:0180:000167:0001:0001:00</t>
  </si>
  <si>
    <t>093H  :855197:00:------:--</t>
  </si>
  <si>
    <t>21:0551:000197</t>
  </si>
  <si>
    <t>21:0180:000168</t>
  </si>
  <si>
    <t>21:0180:000168:0001:0001:00</t>
  </si>
  <si>
    <t>093H  :855198:9V:------:--</t>
  </si>
  <si>
    <t>21:0551:000198</t>
  </si>
  <si>
    <t>325</t>
  </si>
  <si>
    <t>093H  :855199:00:------:--</t>
  </si>
  <si>
    <t>21:0551:000199</t>
  </si>
  <si>
    <t>21:0180:000169</t>
  </si>
  <si>
    <t>21:0180:000169:0001:0001:00</t>
  </si>
  <si>
    <t>093H  :855200:00:------:--</t>
  </si>
  <si>
    <t>21:0551:000200</t>
  </si>
  <si>
    <t>21:0180:000170</t>
  </si>
  <si>
    <t>21:0180:000170:0001:0001:00</t>
  </si>
  <si>
    <t>093H  :855201:80:855209:00</t>
  </si>
  <si>
    <t>21:0551:000201</t>
  </si>
  <si>
    <t>21:0180:000176</t>
  </si>
  <si>
    <t>21:0180:000176:0001:0001:02</t>
  </si>
  <si>
    <t>093H  :855202:9T:------:--</t>
  </si>
  <si>
    <t>21:0551:000202</t>
  </si>
  <si>
    <t>093H  :855203:00:------:--</t>
  </si>
  <si>
    <t>21:0551:000203</t>
  </si>
  <si>
    <t>21:0180:000171</t>
  </si>
  <si>
    <t>21:0180:000171:0001:0001:00</t>
  </si>
  <si>
    <t>093H  :855204:10:------:--</t>
  </si>
  <si>
    <t>21:0551:000204</t>
  </si>
  <si>
    <t>21:0180:000172</t>
  </si>
  <si>
    <t>21:0180:000172:0001:0001:00</t>
  </si>
  <si>
    <t>093H  :855205:20:855204:10</t>
  </si>
  <si>
    <t>21:0551:000205</t>
  </si>
  <si>
    <t>21:0180:000172:0002:0001:00</t>
  </si>
  <si>
    <t>093H  :855206:00:------:--</t>
  </si>
  <si>
    <t>21:0551:000206</t>
  </si>
  <si>
    <t>21:0180:000173</t>
  </si>
  <si>
    <t>21:0180:000173:0001:0001:00</t>
  </si>
  <si>
    <t>093H  :855207:00:------:--</t>
  </si>
  <si>
    <t>21:0551:000207</t>
  </si>
  <si>
    <t>21:0180:000174</t>
  </si>
  <si>
    <t>21:0180:000174:0001:0001:00</t>
  </si>
  <si>
    <t>093H  :855208:00:------:--</t>
  </si>
  <si>
    <t>21:0551:000208</t>
  </si>
  <si>
    <t>21:0180:000175</t>
  </si>
  <si>
    <t>21:0180:000175:0001:0001:00</t>
  </si>
  <si>
    <t>093H  :855209:00:------:--</t>
  </si>
  <si>
    <t>21:0551:000209</t>
  </si>
  <si>
    <t>21:0180:000176:0001:0001:01</t>
  </si>
  <si>
    <t>093H  :855210:00:------:--</t>
  </si>
  <si>
    <t>21:0551:000210</t>
  </si>
  <si>
    <t>21:0180:000177</t>
  </si>
  <si>
    <t>21:0180:000177:0001:0001:00</t>
  </si>
  <si>
    <t>093H  :855211:00:------:--</t>
  </si>
  <si>
    <t>21:0551:000211</t>
  </si>
  <si>
    <t>21:0180:000178</t>
  </si>
  <si>
    <t>21:0180:000178:0001:0001:00</t>
  </si>
  <si>
    <t>093H  :855212:00:------:--</t>
  </si>
  <si>
    <t>21:0551:000212</t>
  </si>
  <si>
    <t>21:0180:000179</t>
  </si>
  <si>
    <t>21:0180:000179:0001:0001:00</t>
  </si>
  <si>
    <t>093H  :855213:00:------:--</t>
  </si>
  <si>
    <t>21:0551:000213</t>
  </si>
  <si>
    <t>21:0180:000180</t>
  </si>
  <si>
    <t>21:0180:000180:0001:0001:00</t>
  </si>
  <si>
    <t>7.8</t>
  </si>
  <si>
    <t>093H  :855214:00:------:--</t>
  </si>
  <si>
    <t>21:0551:000214</t>
  </si>
  <si>
    <t>21:0180:000181</t>
  </si>
  <si>
    <t>21:0180:000181:0001:0001:00</t>
  </si>
  <si>
    <t>093H  :855215:00:------:--</t>
  </si>
  <si>
    <t>21:0551:000215</t>
  </si>
  <si>
    <t>21:0180:000182</t>
  </si>
  <si>
    <t>21:0180:000182:0001:0001:00</t>
  </si>
  <si>
    <t>093H  :855216:00:------:--</t>
  </si>
  <si>
    <t>21:0551:000216</t>
  </si>
  <si>
    <t>21:0180:000183</t>
  </si>
  <si>
    <t>21:0180:000183:0001:0001:00</t>
  </si>
  <si>
    <t>093H  :855217:00:------:--</t>
  </si>
  <si>
    <t>21:0551:000217</t>
  </si>
  <si>
    <t>21:0180:000184</t>
  </si>
  <si>
    <t>21:0180:000184:0001:0001:00</t>
  </si>
  <si>
    <t>093H  :855218:00:------:--</t>
  </si>
  <si>
    <t>21:0551:000218</t>
  </si>
  <si>
    <t>21:0180:000185</t>
  </si>
  <si>
    <t>21:0180:000185:0001:0001:00</t>
  </si>
  <si>
    <t>093H  :855219:00:------:--</t>
  </si>
  <si>
    <t>21:0551:000219</t>
  </si>
  <si>
    <t>21:0180:000186</t>
  </si>
  <si>
    <t>21:0180:000186:0001:0001:00</t>
  </si>
  <si>
    <t>093H  :855220:00:------:--</t>
  </si>
  <si>
    <t>21:0551:000220</t>
  </si>
  <si>
    <t>21:0180:000187</t>
  </si>
  <si>
    <t>21:0180:000187:0001:0001:00</t>
  </si>
  <si>
    <t>093H  :855221:80:855226:00</t>
  </si>
  <si>
    <t>21:0551:000221</t>
  </si>
  <si>
    <t>21:0180:000191</t>
  </si>
  <si>
    <t>21:0180:000191:0001:0001:02</t>
  </si>
  <si>
    <t>093H  :855222:10:------:--</t>
  </si>
  <si>
    <t>21:0551:000222</t>
  </si>
  <si>
    <t>21:0180:000188</t>
  </si>
  <si>
    <t>21:0180:000188:0001:0001:00</t>
  </si>
  <si>
    <t>093H  :855223:20:855222:10</t>
  </si>
  <si>
    <t>21:0551:000223</t>
  </si>
  <si>
    <t>21:0180:000188:0002:0001:00</t>
  </si>
  <si>
    <t>093H  :855224:00:------:--</t>
  </si>
  <si>
    <t>21:0551:000224</t>
  </si>
  <si>
    <t>21:0180:000189</t>
  </si>
  <si>
    <t>21:0180:000189:0001:0001:00</t>
  </si>
  <si>
    <t>093H  :855225:00:------:--</t>
  </si>
  <si>
    <t>21:0551:000225</t>
  </si>
  <si>
    <t>21:0180:000190</t>
  </si>
  <si>
    <t>21:0180:000190:0001:0001:00</t>
  </si>
  <si>
    <t>093H  :855226:00:------:--</t>
  </si>
  <si>
    <t>21:0551:000226</t>
  </si>
  <si>
    <t>21:0180:000191:0001:0001:01</t>
  </si>
  <si>
    <t>093H  :855227:00:------:--</t>
  </si>
  <si>
    <t>21:0551:000227</t>
  </si>
  <si>
    <t>21:0180:000192</t>
  </si>
  <si>
    <t>21:0180:000192:0001:0001:00</t>
  </si>
  <si>
    <t>093H  :855228:9V:------:--</t>
  </si>
  <si>
    <t>21:0551:000228</t>
  </si>
  <si>
    <t>141</t>
  </si>
  <si>
    <t>093H  :855229:00:------:--</t>
  </si>
  <si>
    <t>21:0551:000229</t>
  </si>
  <si>
    <t>21:0180:000193</t>
  </si>
  <si>
    <t>21:0180:000193:0001:0001:00</t>
  </si>
  <si>
    <t>093H  :855230:00:------:--</t>
  </si>
  <si>
    <t>21:0551:000230</t>
  </si>
  <si>
    <t>21:0180:000194</t>
  </si>
  <si>
    <t>21:0180:000194:0001:0001:00</t>
  </si>
  <si>
    <t>093H  :855231:00:------:--</t>
  </si>
  <si>
    <t>21:0551:000231</t>
  </si>
  <si>
    <t>21:0180:000195</t>
  </si>
  <si>
    <t>21:0180:000195:0001:0001:00</t>
  </si>
  <si>
    <t>093H  :855232:00:------:--</t>
  </si>
  <si>
    <t>21:0551:000232</t>
  </si>
  <si>
    <t>21:0180:000196</t>
  </si>
  <si>
    <t>21:0180:000196:0001:0001:00</t>
  </si>
  <si>
    <t>101</t>
  </si>
  <si>
    <t>093H  :855233:00:------:--</t>
  </si>
  <si>
    <t>21:0551:000233</t>
  </si>
  <si>
    <t>21:0180:000197</t>
  </si>
  <si>
    <t>21:0180:000197:0001:0001:00</t>
  </si>
  <si>
    <t>111</t>
  </si>
  <si>
    <t>093H  :855234:00:------:--</t>
  </si>
  <si>
    <t>21:0551:000234</t>
  </si>
  <si>
    <t>21:0180:000198</t>
  </si>
  <si>
    <t>21:0180:000198:0001:0001:00</t>
  </si>
  <si>
    <t>093H  :855235:00:------:--</t>
  </si>
  <si>
    <t>21:0551:000235</t>
  </si>
  <si>
    <t>21:0180:000199</t>
  </si>
  <si>
    <t>21:0180:000199:0001:0001:00</t>
  </si>
  <si>
    <t>89</t>
  </si>
  <si>
    <t>093H  :855236:00:------:--</t>
  </si>
  <si>
    <t>21:0551:000236</t>
  </si>
  <si>
    <t>21:0180:000200</t>
  </si>
  <si>
    <t>21:0180:000200:0001:0001:00</t>
  </si>
  <si>
    <t>093H  :855237:00:------:--</t>
  </si>
  <si>
    <t>21:0551:000237</t>
  </si>
  <si>
    <t>21:0180:000201</t>
  </si>
  <si>
    <t>21:0180:000201:0001:0001:00</t>
  </si>
  <si>
    <t>093H  :855238:00:------:--</t>
  </si>
  <si>
    <t>21:0551:000238</t>
  </si>
  <si>
    <t>21:0180:000202</t>
  </si>
  <si>
    <t>21:0180:000202:0001:0001:00</t>
  </si>
  <si>
    <t>093H  :855239:00:------:--</t>
  </si>
  <si>
    <t>21:0551:000239</t>
  </si>
  <si>
    <t>21:0180:000203</t>
  </si>
  <si>
    <t>21:0180:000203:0001:0001:00</t>
  </si>
  <si>
    <t>093H  :855240:00:------:--</t>
  </si>
  <si>
    <t>21:0551:000240</t>
  </si>
  <si>
    <t>21:0180:000204</t>
  </si>
  <si>
    <t>21:0180:000204:0001:0001:00</t>
  </si>
  <si>
    <t>093H  :855241:80:855243:00</t>
  </si>
  <si>
    <t>21:0551:000241</t>
  </si>
  <si>
    <t>21:0180:000206</t>
  </si>
  <si>
    <t>21:0180:000206:0001:0001:02</t>
  </si>
  <si>
    <t>093H  :855242:00:------:--</t>
  </si>
  <si>
    <t>21:0551:000242</t>
  </si>
  <si>
    <t>21:0180:000205</t>
  </si>
  <si>
    <t>21:0180:000205:0001:0001:00</t>
  </si>
  <si>
    <t>093H  :855243:00:------:--</t>
  </si>
  <si>
    <t>21:0551:000243</t>
  </si>
  <si>
    <t>21:0180:000206:0001:0001:01</t>
  </si>
  <si>
    <t>093H  :855244:00:------:--</t>
  </si>
  <si>
    <t>21:0551:000244</t>
  </si>
  <si>
    <t>21:0180:000207</t>
  </si>
  <si>
    <t>21:0180:000207:0001:0001:00</t>
  </si>
  <si>
    <t>9.8</t>
  </si>
  <si>
    <t>093H  :855245:00:------:--</t>
  </si>
  <si>
    <t>21:0551:000245</t>
  </si>
  <si>
    <t>21:0180:000208</t>
  </si>
  <si>
    <t>21:0180:000208:0001:0001:00</t>
  </si>
  <si>
    <t>093H  :855246:00:------:--</t>
  </si>
  <si>
    <t>21:0551:000246</t>
  </si>
  <si>
    <t>21:0180:000209</t>
  </si>
  <si>
    <t>21:0180:000209:0001:0001:00</t>
  </si>
  <si>
    <t>093H  :855247:00:------:--</t>
  </si>
  <si>
    <t>21:0551:000247</t>
  </si>
  <si>
    <t>21:0180:000210</t>
  </si>
  <si>
    <t>21:0180:000210:0001:0001:00</t>
  </si>
  <si>
    <t>093H  :855248:00:------:--</t>
  </si>
  <si>
    <t>21:0551:000248</t>
  </si>
  <si>
    <t>21:0180:000211</t>
  </si>
  <si>
    <t>21:0180:000211:0001:0001:00</t>
  </si>
  <si>
    <t>093H  :855249:00:------:--</t>
  </si>
  <si>
    <t>21:0551:000249</t>
  </si>
  <si>
    <t>21:0180:000212</t>
  </si>
  <si>
    <t>21:0180:000212:0001:0001:00</t>
  </si>
  <si>
    <t>093H  :855250:00:------:--</t>
  </si>
  <si>
    <t>21:0551:000250</t>
  </si>
  <si>
    <t>21:0180:000213</t>
  </si>
  <si>
    <t>21:0180:000213:0001:0001:00</t>
  </si>
  <si>
    <t>093H  :855251:10:------:--</t>
  </si>
  <si>
    <t>21:0551:000251</t>
  </si>
  <si>
    <t>21:0180:000214</t>
  </si>
  <si>
    <t>21:0180:000214:0001:0001:00</t>
  </si>
  <si>
    <t>093H  :855252:20:855251:10</t>
  </si>
  <si>
    <t>21:0551:000252</t>
  </si>
  <si>
    <t>21:0180:000214:0002:0001:00</t>
  </si>
  <si>
    <t>093H  :855253:9T:------:--</t>
  </si>
  <si>
    <t>21:0551:000253</t>
  </si>
  <si>
    <t>093H  :855254:00:------:--</t>
  </si>
  <si>
    <t>21:0551:000254</t>
  </si>
  <si>
    <t>21:0180:000215</t>
  </si>
  <si>
    <t>21:0180:000215:0001:0001:00</t>
  </si>
  <si>
    <t>093H  :855255:00:------:--</t>
  </si>
  <si>
    <t>21:0551:000255</t>
  </si>
  <si>
    <t>21:0180:000216</t>
  </si>
  <si>
    <t>21:0180:000216:0001:0001:00</t>
  </si>
  <si>
    <t>093H  :855256:00:------:--</t>
  </si>
  <si>
    <t>21:0551:000256</t>
  </si>
  <si>
    <t>21:0180:000217</t>
  </si>
  <si>
    <t>21:0180:000217:0001:0001:00</t>
  </si>
  <si>
    <t>093H  :855257:00:------:--</t>
  </si>
  <si>
    <t>21:0551:000257</t>
  </si>
  <si>
    <t>21:0180:000218</t>
  </si>
  <si>
    <t>21:0180:000218:0001:0001:00</t>
  </si>
  <si>
    <t>093H  :855258:00:------:--</t>
  </si>
  <si>
    <t>21:0551:000258</t>
  </si>
  <si>
    <t>21:0180:000219</t>
  </si>
  <si>
    <t>21:0180:000219:0001:0001:00</t>
  </si>
  <si>
    <t>093H  :855259:00:------:--</t>
  </si>
  <si>
    <t>21:0551:000259</t>
  </si>
  <si>
    <t>21:0180:000220</t>
  </si>
  <si>
    <t>21:0180:000220:0001:0001:00</t>
  </si>
  <si>
    <t>093H  :855260:00:------:--</t>
  </si>
  <si>
    <t>21:0551:000260</t>
  </si>
  <si>
    <t>21:0180:000221</t>
  </si>
  <si>
    <t>21:0180:000221:0001:0001:00</t>
  </si>
  <si>
    <t>093H  :855261:80:855270:00</t>
  </si>
  <si>
    <t>21:0551:000261</t>
  </si>
  <si>
    <t>21:0180:000228</t>
  </si>
  <si>
    <t>21:0180:000228:0001:0001:02</t>
  </si>
  <si>
    <t>093H  :855262:00:------:--</t>
  </si>
  <si>
    <t>21:0551:000262</t>
  </si>
  <si>
    <t>21:0180:000222</t>
  </si>
  <si>
    <t>21:0180:000222:0001:0001:00</t>
  </si>
  <si>
    <t>093H  :855263:00:------:--</t>
  </si>
  <si>
    <t>21:0551:000263</t>
  </si>
  <si>
    <t>21:0180:000223</t>
  </si>
  <si>
    <t>21:0180:000223:0001:0001:00</t>
  </si>
  <si>
    <t>093H  :855264:00:------:--</t>
  </si>
  <si>
    <t>21:0551:000264</t>
  </si>
  <si>
    <t>21:0180:000224</t>
  </si>
  <si>
    <t>21:0180:000224:0001:0001:00</t>
  </si>
  <si>
    <t>093H  :855265:00:------:--</t>
  </si>
  <si>
    <t>21:0551:000265</t>
  </si>
  <si>
    <t>21:0180:000225</t>
  </si>
  <si>
    <t>21:0180:000225:0001:0001:00</t>
  </si>
  <si>
    <t>093H  :855266:00:------:--</t>
  </si>
  <si>
    <t>21:0551:000266</t>
  </si>
  <si>
    <t>21:0180:000226</t>
  </si>
  <si>
    <t>21:0180:000226:0001:0001:00</t>
  </si>
  <si>
    <t>093H  :855267:10:------:--</t>
  </si>
  <si>
    <t>21:0551:000267</t>
  </si>
  <si>
    <t>21:0180:000227</t>
  </si>
  <si>
    <t>21:0180:000227:0001:0001:00</t>
  </si>
  <si>
    <t>093H  :855268:20:855267:10</t>
  </si>
  <si>
    <t>21:0551:000268</t>
  </si>
  <si>
    <t>21:0180:000227:0002:0001:00</t>
  </si>
  <si>
    <t>093H  :855269:9V:------:--</t>
  </si>
  <si>
    <t>21:0551:000269</t>
  </si>
  <si>
    <t>333</t>
  </si>
  <si>
    <t>093H  :855270:00:------:--</t>
  </si>
  <si>
    <t>21:0551:000270</t>
  </si>
  <si>
    <t>21:0180:000228:0001:0001:01</t>
  </si>
  <si>
    <t>093H  :855271:00:------:--</t>
  </si>
  <si>
    <t>21:0551:000271</t>
  </si>
  <si>
    <t>21:0180:000229</t>
  </si>
  <si>
    <t>21:0180:000229:0001:0001:00</t>
  </si>
  <si>
    <t>093H  :855272:00:------:--</t>
  </si>
  <si>
    <t>21:0551:000272</t>
  </si>
  <si>
    <t>21:0180:000230</t>
  </si>
  <si>
    <t>21:0180:000230:0001:0001:00</t>
  </si>
  <si>
    <t>093H  :855273:00:------:--</t>
  </si>
  <si>
    <t>21:0551:000273</t>
  </si>
  <si>
    <t>21:0180:000231</t>
  </si>
  <si>
    <t>21:0180:000231:0001:0001:00</t>
  </si>
  <si>
    <t>093H  :855274:00:------:--</t>
  </si>
  <si>
    <t>21:0551:000274</t>
  </si>
  <si>
    <t>21:0180:000232</t>
  </si>
  <si>
    <t>21:0180:000232:0001:0001:00</t>
  </si>
  <si>
    <t>093H  :855275:00:------:--</t>
  </si>
  <si>
    <t>21:0551:000275</t>
  </si>
  <si>
    <t>21:0180:000233</t>
  </si>
  <si>
    <t>21:0180:000233:0001:0001:00</t>
  </si>
  <si>
    <t>093H  :855276:00:------:--</t>
  </si>
  <si>
    <t>21:0551:000276</t>
  </si>
  <si>
    <t>21:0180:000234</t>
  </si>
  <si>
    <t>21:0180:000234:0001:0001:00</t>
  </si>
  <si>
    <t>093H  :855277:00:------:--</t>
  </si>
  <si>
    <t>21:0551:000277</t>
  </si>
  <si>
    <t>21:0180:000235</t>
  </si>
  <si>
    <t>21:0180:000235:0001:0001:00</t>
  </si>
  <si>
    <t>093H  :855278:00:------:--</t>
  </si>
  <si>
    <t>21:0551:000278</t>
  </si>
  <si>
    <t>21:0180:000236</t>
  </si>
  <si>
    <t>21:0180:000236:0001:0001:00</t>
  </si>
  <si>
    <t>093H  :855279:00:------:--</t>
  </si>
  <si>
    <t>21:0551:000279</t>
  </si>
  <si>
    <t>21:0180:000237</t>
  </si>
  <si>
    <t>21:0180:000237:0001:0001:00</t>
  </si>
  <si>
    <t>093H  :855280:00:------:--</t>
  </si>
  <si>
    <t>21:0551:000280</t>
  </si>
  <si>
    <t>21:0180:000238</t>
  </si>
  <si>
    <t>21:0180:000238:0001:0001:00</t>
  </si>
  <si>
    <t>093H  :855281:80:855290:00</t>
  </si>
  <si>
    <t>21:0551:000281</t>
  </si>
  <si>
    <t>21:0180:000246</t>
  </si>
  <si>
    <t>21:0180:000246:0001:0001:02</t>
  </si>
  <si>
    <t>093H  :855282:00:------:--</t>
  </si>
  <si>
    <t>21:0551:000282</t>
  </si>
  <si>
    <t>21:0180:000239</t>
  </si>
  <si>
    <t>21:0180:000239:0001:0001:00</t>
  </si>
  <si>
    <t>093H  :855283:10:------:--</t>
  </si>
  <si>
    <t>21:0551:000283</t>
  </si>
  <si>
    <t>21:0180:000240</t>
  </si>
  <si>
    <t>21:0180:000240:0001:0001:00</t>
  </si>
  <si>
    <t>093H  :855284:20:855283:10</t>
  </si>
  <si>
    <t>21:0551:000284</t>
  </si>
  <si>
    <t>21:0180:000240:0002:0001:00</t>
  </si>
  <si>
    <t>12.5</t>
  </si>
  <si>
    <t>093H  :855285:00:------:--</t>
  </si>
  <si>
    <t>21:0551:000285</t>
  </si>
  <si>
    <t>21:0180:000241</t>
  </si>
  <si>
    <t>21:0180:000241:0001:0001:00</t>
  </si>
  <si>
    <t>093H  :855286:00:------:--</t>
  </si>
  <si>
    <t>21:0551:000286</t>
  </si>
  <si>
    <t>21:0180:000242</t>
  </si>
  <si>
    <t>21:0180:000242:0001:0001:00</t>
  </si>
  <si>
    <t>093H  :855287:00:------:--</t>
  </si>
  <si>
    <t>21:0551:000287</t>
  </si>
  <si>
    <t>21:0180:000243</t>
  </si>
  <si>
    <t>21:0180:000243:0001:0001:00</t>
  </si>
  <si>
    <t>093H  :855288:00:------:--</t>
  </si>
  <si>
    <t>21:0551:000288</t>
  </si>
  <si>
    <t>21:0180:000244</t>
  </si>
  <si>
    <t>21:0180:000244:0001:0001:00</t>
  </si>
  <si>
    <t>093H  :855289:00:------:--</t>
  </si>
  <si>
    <t>21:0551:000289</t>
  </si>
  <si>
    <t>21:0180:000245</t>
  </si>
  <si>
    <t>21:0180:000245:0001:0001:00</t>
  </si>
  <si>
    <t>093H  :855290:00:------:--</t>
  </si>
  <si>
    <t>21:0551:000290</t>
  </si>
  <si>
    <t>21:0180:000246:0001:0001:01</t>
  </si>
  <si>
    <t>093H  :855291:00:------:--</t>
  </si>
  <si>
    <t>21:0551:000291</t>
  </si>
  <si>
    <t>21:0180:000247</t>
  </si>
  <si>
    <t>21:0180:000247:0001:0001:00</t>
  </si>
  <si>
    <t>093H  :855292:00:------:--</t>
  </si>
  <si>
    <t>21:0551:000292</t>
  </si>
  <si>
    <t>21:0180:000248</t>
  </si>
  <si>
    <t>21:0180:000248:0001:0001:00</t>
  </si>
  <si>
    <t>093H  :855293:00:------:--</t>
  </si>
  <si>
    <t>21:0551:000293</t>
  </si>
  <si>
    <t>21:0180:000249</t>
  </si>
  <si>
    <t>21:0180:000249:0001:0001:00</t>
  </si>
  <si>
    <t>24.6</t>
  </si>
  <si>
    <t>093H  :855294:00:------:--</t>
  </si>
  <si>
    <t>21:0551:000294</t>
  </si>
  <si>
    <t>21:0180:000250</t>
  </si>
  <si>
    <t>21:0180:000250:0001:0001:00</t>
  </si>
  <si>
    <t>093H  :855295:00:------:--</t>
  </si>
  <si>
    <t>21:0551:000295</t>
  </si>
  <si>
    <t>21:0180:000251</t>
  </si>
  <si>
    <t>21:0180:000251:0001:0001:00</t>
  </si>
  <si>
    <t>093H  :855296:00:------:--</t>
  </si>
  <si>
    <t>21:0551:000296</t>
  </si>
  <si>
    <t>21:0180:000252</t>
  </si>
  <si>
    <t>21:0180:000252:0001:0001:00</t>
  </si>
  <si>
    <t>093H  :855297:00:------:--</t>
  </si>
  <si>
    <t>21:0551:000297</t>
  </si>
  <si>
    <t>21:0180:000253</t>
  </si>
  <si>
    <t>21:0180:000253:0001:0001:00</t>
  </si>
  <si>
    <t>093H  :855298:00:------:--</t>
  </si>
  <si>
    <t>21:0551:000298</t>
  </si>
  <si>
    <t>21:0180:000254</t>
  </si>
  <si>
    <t>21:0180:000254:0001:0001:00</t>
  </si>
  <si>
    <t>093H  :855299:00:------:--</t>
  </si>
  <si>
    <t>21:0551:000299</t>
  </si>
  <si>
    <t>21:0180:000255</t>
  </si>
  <si>
    <t>21:0180:000255:0001:0001:00</t>
  </si>
  <si>
    <t>093H  :855300:9N:------:--</t>
  </si>
  <si>
    <t>21:0551:000300</t>
  </si>
  <si>
    <t>093H  :855301:80:855311:00</t>
  </si>
  <si>
    <t>21:0551:000301</t>
  </si>
  <si>
    <t>21:0180:000264</t>
  </si>
  <si>
    <t>21:0180:000264:0001:0001:02</t>
  </si>
  <si>
    <t>093H  :855302:00:------:--</t>
  </si>
  <si>
    <t>21:0551:000302</t>
  </si>
  <si>
    <t>21:0180:000256</t>
  </si>
  <si>
    <t>21:0180:000256:0001:0001:00</t>
  </si>
  <si>
    <t>093H  :855303:00:------:--</t>
  </si>
  <si>
    <t>21:0551:000303</t>
  </si>
  <si>
    <t>21:0180:000257</t>
  </si>
  <si>
    <t>21:0180:000257:0001:0001:00</t>
  </si>
  <si>
    <t>093H  :855304:00:------:--</t>
  </si>
  <si>
    <t>21:0551:000304</t>
  </si>
  <si>
    <t>21:0180:000258</t>
  </si>
  <si>
    <t>21:0180:000258:0001:0001:00</t>
  </si>
  <si>
    <t>093H  :855305:00:------:--</t>
  </si>
  <si>
    <t>21:0551:000305</t>
  </si>
  <si>
    <t>21:0180:000259</t>
  </si>
  <si>
    <t>21:0180:000259:0001:0001:00</t>
  </si>
  <si>
    <t>4000</t>
  </si>
  <si>
    <t>093H  :855306:00:------:--</t>
  </si>
  <si>
    <t>21:0551:000306</t>
  </si>
  <si>
    <t>21:0180:000260</t>
  </si>
  <si>
    <t>21:0180:000260:0001:0001:00</t>
  </si>
  <si>
    <t>258</t>
  </si>
  <si>
    <t>8000</t>
  </si>
  <si>
    <t>093H  :855307:10:------:--</t>
  </si>
  <si>
    <t>21:0551:000307</t>
  </si>
  <si>
    <t>21:0180:000261</t>
  </si>
  <si>
    <t>21:0180:000261:0001:0001:00</t>
  </si>
  <si>
    <t>093H  :855308:20:855307:10</t>
  </si>
  <si>
    <t>21:0551:000308</t>
  </si>
  <si>
    <t>21:0180:000261:0002:0001:00</t>
  </si>
  <si>
    <t>126</t>
  </si>
  <si>
    <t>093H  :855309:00:------:--</t>
  </si>
  <si>
    <t>21:0551:000309</t>
  </si>
  <si>
    <t>21:0180:000262</t>
  </si>
  <si>
    <t>21:0180:000262:0001:0001:00</t>
  </si>
  <si>
    <t>133</t>
  </si>
  <si>
    <t>4900</t>
  </si>
  <si>
    <t>093H  :855310:00:------:--</t>
  </si>
  <si>
    <t>21:0551:000310</t>
  </si>
  <si>
    <t>21:0180:000263</t>
  </si>
  <si>
    <t>21:0180:000263:0001:0001:00</t>
  </si>
  <si>
    <t>093H  :855311:00:------:--</t>
  </si>
  <si>
    <t>21:0551:000311</t>
  </si>
  <si>
    <t>21:0180:000264:0001:0001:01</t>
  </si>
  <si>
    <t>093H  :855312:00:------:--</t>
  </si>
  <si>
    <t>21:0551:000312</t>
  </si>
  <si>
    <t>21:0180:000265</t>
  </si>
  <si>
    <t>21:0180:000265:0001:0001:00</t>
  </si>
  <si>
    <t>093H  :855313:00:------:--</t>
  </si>
  <si>
    <t>21:0551:000313</t>
  </si>
  <si>
    <t>21:0180:000266</t>
  </si>
  <si>
    <t>21:0180:000266:0001:0001:00</t>
  </si>
  <si>
    <t>093H  :855314:00:------:--</t>
  </si>
  <si>
    <t>21:0551:000314</t>
  </si>
  <si>
    <t>21:0180:000267</t>
  </si>
  <si>
    <t>21:0180:000267:0001:0001:00</t>
  </si>
  <si>
    <t>093H  :855315:9T:------:--</t>
  </si>
  <si>
    <t>21:0551:000315</t>
  </si>
  <si>
    <t>093H  :855316:00:------:--</t>
  </si>
  <si>
    <t>21:0551:000316</t>
  </si>
  <si>
    <t>21:0180:000268</t>
  </si>
  <si>
    <t>21:0180:000268:0001:0001:00</t>
  </si>
  <si>
    <t>093H  :855317:00:------:--</t>
  </si>
  <si>
    <t>21:0551:000317</t>
  </si>
  <si>
    <t>21:0180:000269</t>
  </si>
  <si>
    <t>21:0180:000269:0001:0001:00</t>
  </si>
  <si>
    <t>093H  :855318:00:------:--</t>
  </si>
  <si>
    <t>21:0551:000318</t>
  </si>
  <si>
    <t>21:0180:000270</t>
  </si>
  <si>
    <t>21:0180:000270:0001:0001:00</t>
  </si>
  <si>
    <t>093H  :855319:00:------:--</t>
  </si>
  <si>
    <t>21:0551:000319</t>
  </si>
  <si>
    <t>21:0180:000271</t>
  </si>
  <si>
    <t>21:0180:000271:0001:0001:00</t>
  </si>
  <si>
    <t>093H  :855320:00:------:--</t>
  </si>
  <si>
    <t>21:0551:000320</t>
  </si>
  <si>
    <t>21:0180:000272</t>
  </si>
  <si>
    <t>21:0180:000272:0001:0001:00</t>
  </si>
  <si>
    <t>093H  :855321:80:855327:00</t>
  </si>
  <si>
    <t>21:0551:000321</t>
  </si>
  <si>
    <t>21:0180:000277</t>
  </si>
  <si>
    <t>21:0180:000277:0001:0001:02</t>
  </si>
  <si>
    <t>093H  :855322:00:------:--</t>
  </si>
  <si>
    <t>21:0551:000322</t>
  </si>
  <si>
    <t>21:0180:000273</t>
  </si>
  <si>
    <t>21:0180:000273:0001:0001:00</t>
  </si>
  <si>
    <t>093H  :855323:9T:------:--</t>
  </si>
  <si>
    <t>21:0551:000323</t>
  </si>
  <si>
    <t>1560</t>
  </si>
  <si>
    <t>093H  :855324:00:------:--</t>
  </si>
  <si>
    <t>21:0551:000324</t>
  </si>
  <si>
    <t>21:0180:000274</t>
  </si>
  <si>
    <t>21:0180:000274:0001:0001:00</t>
  </si>
  <si>
    <t>093H  :855325:00:------:--</t>
  </si>
  <si>
    <t>21:0551:000325</t>
  </si>
  <si>
    <t>21:0180:000275</t>
  </si>
  <si>
    <t>21:0180:000275:0001:0001:00</t>
  </si>
  <si>
    <t>093H  :855326:00:------:--</t>
  </si>
  <si>
    <t>21:0551:000326</t>
  </si>
  <si>
    <t>21:0180:000276</t>
  </si>
  <si>
    <t>21:0180:000276:0001:0001:00</t>
  </si>
  <si>
    <t>093H  :855327:00:------:--</t>
  </si>
  <si>
    <t>21:0551:000327</t>
  </si>
  <si>
    <t>21:0180:000277:0001:0001:01</t>
  </si>
  <si>
    <t>093H  :855328:10:------:--</t>
  </si>
  <si>
    <t>21:0551:000328</t>
  </si>
  <si>
    <t>21:0180:000278</t>
  </si>
  <si>
    <t>21:0180:000278:0001:0001:00</t>
  </si>
  <si>
    <t>093H  :855329:20:855328:10</t>
  </si>
  <si>
    <t>21:0551:000329</t>
  </si>
  <si>
    <t>21:0180:000278:0002:0001:00</t>
  </si>
  <si>
    <t>093H  :855330:00:------:--</t>
  </si>
  <si>
    <t>21:0551:000330</t>
  </si>
  <si>
    <t>21:0180:000279</t>
  </si>
  <si>
    <t>21:0180:000279:0001:0001:00</t>
  </si>
  <si>
    <t>093H  :855331:00:------:--</t>
  </si>
  <si>
    <t>21:0551:000331</t>
  </si>
  <si>
    <t>21:0180:000280</t>
  </si>
  <si>
    <t>21:0180:000280:0001:0001:00</t>
  </si>
  <si>
    <t>99</t>
  </si>
  <si>
    <t>093H  :855332:00:------:--</t>
  </si>
  <si>
    <t>21:0551:000332</t>
  </si>
  <si>
    <t>21:0180:000281</t>
  </si>
  <si>
    <t>21:0180:000281:0001:0001:00</t>
  </si>
  <si>
    <t>093H  :855333:00:------:--</t>
  </si>
  <si>
    <t>21:0551:000333</t>
  </si>
  <si>
    <t>21:0180:000282</t>
  </si>
  <si>
    <t>21:0180:000282:0001:0001:00</t>
  </si>
  <si>
    <t>093H  :855334:00:------:--</t>
  </si>
  <si>
    <t>21:0551:000334</t>
  </si>
  <si>
    <t>21:0180:000283</t>
  </si>
  <si>
    <t>21:0180:000283:0001:0001:00</t>
  </si>
  <si>
    <t>093H  :855335:00:------:--</t>
  </si>
  <si>
    <t>21:0551:000335</t>
  </si>
  <si>
    <t>21:0180:000284</t>
  </si>
  <si>
    <t>21:0180:000284:0001:0001:00</t>
  </si>
  <si>
    <t>093H  :855336:00:------:--</t>
  </si>
  <si>
    <t>21:0551:000336</t>
  </si>
  <si>
    <t>21:0180:000285</t>
  </si>
  <si>
    <t>21:0180:000285:0001:0001:00</t>
  </si>
  <si>
    <t>093H  :855337:00:------:--</t>
  </si>
  <si>
    <t>21:0551:000337</t>
  </si>
  <si>
    <t>21:0180:000286</t>
  </si>
  <si>
    <t>21:0180:000286:0001:0001:00</t>
  </si>
  <si>
    <t>093H  :855338:00:------:--</t>
  </si>
  <si>
    <t>21:0551:000338</t>
  </si>
  <si>
    <t>21:0180:000287</t>
  </si>
  <si>
    <t>21:0180:000287:0001:0001:00</t>
  </si>
  <si>
    <t>8.8</t>
  </si>
  <si>
    <t>093H  :855339:00:------:--</t>
  </si>
  <si>
    <t>21:0551:000339</t>
  </si>
  <si>
    <t>21:0180:000288</t>
  </si>
  <si>
    <t>21:0180:000288:0001:0001:00</t>
  </si>
  <si>
    <t>093H  :855340:00:------:--</t>
  </si>
  <si>
    <t>21:0551:000340</t>
  </si>
  <si>
    <t>21:0180:000289</t>
  </si>
  <si>
    <t>21:0180:000289:0001:0001:00</t>
  </si>
  <si>
    <t>093H  :855341:80:855348:00</t>
  </si>
  <si>
    <t>21:0551:000341</t>
  </si>
  <si>
    <t>21:0180:000295</t>
  </si>
  <si>
    <t>21:0180:000295:0001:0001:02</t>
  </si>
  <si>
    <t>093H  :855342:10:------:--</t>
  </si>
  <si>
    <t>21:0551:000342</t>
  </si>
  <si>
    <t>21:0180:000290</t>
  </si>
  <si>
    <t>21:0180:000290:0001:0001:00</t>
  </si>
  <si>
    <t>093H  :855343:20:855342:10</t>
  </si>
  <si>
    <t>21:0551:000343</t>
  </si>
  <si>
    <t>21:0180:000290:0002:0001:00</t>
  </si>
  <si>
    <t>093H  :855344:00:------:--</t>
  </si>
  <si>
    <t>21:0551:000344</t>
  </si>
  <si>
    <t>21:0180:000291</t>
  </si>
  <si>
    <t>21:0180:000291:0001:0001:00</t>
  </si>
  <si>
    <t>093H  :855345:00:------:--</t>
  </si>
  <si>
    <t>21:0551:000345</t>
  </si>
  <si>
    <t>21:0180:000292</t>
  </si>
  <si>
    <t>21:0180:000292:0001:0001:00</t>
  </si>
  <si>
    <t>093H  :855346:00:------:--</t>
  </si>
  <si>
    <t>21:0551:000346</t>
  </si>
  <si>
    <t>21:0180:000293</t>
  </si>
  <si>
    <t>21:0180:000293:0001:0001:00</t>
  </si>
  <si>
    <t>093H  :855347:00:------:--</t>
  </si>
  <si>
    <t>21:0551:000347</t>
  </si>
  <si>
    <t>21:0180:000294</t>
  </si>
  <si>
    <t>21:0180:000294:0001:0001:00</t>
  </si>
  <si>
    <t>093H  :855348:00:------:--</t>
  </si>
  <si>
    <t>21:0551:000348</t>
  </si>
  <si>
    <t>21:0180:000295:0001:0001:01</t>
  </si>
  <si>
    <t>093H  :855349:00:------:--</t>
  </si>
  <si>
    <t>21:0551:000349</t>
  </si>
  <si>
    <t>21:0180:000296</t>
  </si>
  <si>
    <t>21:0180:000296:0001:0001:00</t>
  </si>
  <si>
    <t>093H  :855350:00:------:--</t>
  </si>
  <si>
    <t>21:0551:000350</t>
  </si>
  <si>
    <t>21:0180:000297</t>
  </si>
  <si>
    <t>21:0180:000297:0001:0001:00</t>
  </si>
  <si>
    <t>093H  :855351:00:------:--</t>
  </si>
  <si>
    <t>21:0551:000351</t>
  </si>
  <si>
    <t>21:0180:000298</t>
  </si>
  <si>
    <t>21:0180:000298:0001:0001:00</t>
  </si>
  <si>
    <t>093H  :855352:9N:------:--</t>
  </si>
  <si>
    <t>21:0551:000352</t>
  </si>
  <si>
    <t>093H  :855353:00:------:--</t>
  </si>
  <si>
    <t>21:0551:000353</t>
  </si>
  <si>
    <t>21:0180:000299</t>
  </si>
  <si>
    <t>21:0180:000299:0001:0001:00</t>
  </si>
  <si>
    <t>093H  :855354:00:------:--</t>
  </si>
  <si>
    <t>21:0551:000354</t>
  </si>
  <si>
    <t>21:0180:000300</t>
  </si>
  <si>
    <t>21:0180:000300:0001:0001:00</t>
  </si>
  <si>
    <t>093H  :855355:00:------:--</t>
  </si>
  <si>
    <t>21:0551:000355</t>
  </si>
  <si>
    <t>21:0180:000301</t>
  </si>
  <si>
    <t>21:0180:000301:0001:0001:00</t>
  </si>
  <si>
    <t>093H  :855356:00:------:--</t>
  </si>
  <si>
    <t>21:0551:000356</t>
  </si>
  <si>
    <t>21:0180:000302</t>
  </si>
  <si>
    <t>21:0180:000302:0001:0001:00</t>
  </si>
  <si>
    <t>093H  :855357:00:------:--</t>
  </si>
  <si>
    <t>21:0551:000357</t>
  </si>
  <si>
    <t>21:0180:000303</t>
  </si>
  <si>
    <t>21:0180:000303:0001:0001:00</t>
  </si>
  <si>
    <t>093H  :855358:00:------:--</t>
  </si>
  <si>
    <t>21:0551:000358</t>
  </si>
  <si>
    <t>21:0180:000304</t>
  </si>
  <si>
    <t>21:0180:000304:0001:0001:00</t>
  </si>
  <si>
    <t>093H  :855359:00:------:--</t>
  </si>
  <si>
    <t>21:0551:000359</t>
  </si>
  <si>
    <t>21:0180:000305</t>
  </si>
  <si>
    <t>21:0180:000305:0001:0001:00</t>
  </si>
  <si>
    <t>093H  :855360:00:------:--</t>
  </si>
  <si>
    <t>21:0551:000360</t>
  </si>
  <si>
    <t>21:0180:000306</t>
  </si>
  <si>
    <t>21:0180:000306:0001:0001:00</t>
  </si>
  <si>
    <t>093H  :855361:80:855369:00</t>
  </si>
  <si>
    <t>21:0551:000361</t>
  </si>
  <si>
    <t>21:0180:000314</t>
  </si>
  <si>
    <t>21:0180:000314:0001:0001:02</t>
  </si>
  <si>
    <t>093H  :855362:00:------:--</t>
  </si>
  <si>
    <t>21:0551:000362</t>
  </si>
  <si>
    <t>21:0180:000307</t>
  </si>
  <si>
    <t>21:0180:000307:0001:0001:00</t>
  </si>
  <si>
    <t>093H  :855363:00:------:--</t>
  </si>
  <si>
    <t>21:0551:000363</t>
  </si>
  <si>
    <t>21:0180:000308</t>
  </si>
  <si>
    <t>21:0180:000308:0001:0001:00</t>
  </si>
  <si>
    <t>093H  :855364:00:------:--</t>
  </si>
  <si>
    <t>21:0551:000364</t>
  </si>
  <si>
    <t>21:0180:000309</t>
  </si>
  <si>
    <t>21:0180:000309:0001:0001:00</t>
  </si>
  <si>
    <t>093H  :855365:00:------:--</t>
  </si>
  <si>
    <t>21:0551:000365</t>
  </si>
  <si>
    <t>21:0180:000310</t>
  </si>
  <si>
    <t>21:0180:000310:0001:0001:00</t>
  </si>
  <si>
    <t>093H  :855366:00:------:--</t>
  </si>
  <si>
    <t>21:0551:000366</t>
  </si>
  <si>
    <t>21:0180:000311</t>
  </si>
  <si>
    <t>21:0180:000311:0001:0001:00</t>
  </si>
  <si>
    <t>093H  :855367:00:------:--</t>
  </si>
  <si>
    <t>21:0551:000367</t>
  </si>
  <si>
    <t>21:0180:000312</t>
  </si>
  <si>
    <t>21:0180:000312:0001:0001:00</t>
  </si>
  <si>
    <t>093H  :855368:00:------:--</t>
  </si>
  <si>
    <t>21:0551:000368</t>
  </si>
  <si>
    <t>21:0180:000313</t>
  </si>
  <si>
    <t>21:0180:000313:0001:0001:00</t>
  </si>
  <si>
    <t>093H  :855369:00:------:--</t>
  </si>
  <si>
    <t>21:0551:000369</t>
  </si>
  <si>
    <t>21:0180:000314:0001:0001:01</t>
  </si>
  <si>
    <t>093H  :855370:9T:------:--</t>
  </si>
  <si>
    <t>21:0551:000370</t>
  </si>
  <si>
    <t>093H  :855371:00:------:--</t>
  </si>
  <si>
    <t>21:0551:000371</t>
  </si>
  <si>
    <t>21:0180:000315</t>
  </si>
  <si>
    <t>21:0180:000315:0001:0001:00</t>
  </si>
  <si>
    <t>093H  :855372:00:------:--</t>
  </si>
  <si>
    <t>21:0551:000372</t>
  </si>
  <si>
    <t>21:0180:000316</t>
  </si>
  <si>
    <t>21:0180:000316:0001:0001:00</t>
  </si>
  <si>
    <t>093H  :855373:00:------:--</t>
  </si>
  <si>
    <t>21:0551:000373</t>
  </si>
  <si>
    <t>21:0180:000317</t>
  </si>
  <si>
    <t>21:0180:000317:0001:0001:00</t>
  </si>
  <si>
    <t>093H  :855374:00:------:--</t>
  </si>
  <si>
    <t>21:0551:000374</t>
  </si>
  <si>
    <t>21:0180:000318</t>
  </si>
  <si>
    <t>21:0180:000318:0001:0001:00</t>
  </si>
  <si>
    <t>093H  :855375:10:------:--</t>
  </si>
  <si>
    <t>21:0551:000375</t>
  </si>
  <si>
    <t>21:0180:000319</t>
  </si>
  <si>
    <t>21:0180:000319:0001:0001:00</t>
  </si>
  <si>
    <t>093H  :855376:20:855375:10</t>
  </si>
  <si>
    <t>21:0551:000376</t>
  </si>
  <si>
    <t>21:0180:000319:0002:0001:00</t>
  </si>
  <si>
    <t>093H  :855377:00:------:--</t>
  </si>
  <si>
    <t>21:0551:000377</t>
  </si>
  <si>
    <t>21:0180:000320</t>
  </si>
  <si>
    <t>21:0180:000320:0001:0001:00</t>
  </si>
  <si>
    <t>093H  :855378:00:------:--</t>
  </si>
  <si>
    <t>21:0551:000378</t>
  </si>
  <si>
    <t>21:0180:000321</t>
  </si>
  <si>
    <t>21:0180:000321:0001:0001:00</t>
  </si>
  <si>
    <t>093H  :855379:00:------:--</t>
  </si>
  <si>
    <t>21:0551:000379</t>
  </si>
  <si>
    <t>21:0180:000322</t>
  </si>
  <si>
    <t>21:0180:000322:0001:0001:00</t>
  </si>
  <si>
    <t>093H  :855380:00:------:--</t>
  </si>
  <si>
    <t>21:0551:000380</t>
  </si>
  <si>
    <t>21:0180:000323</t>
  </si>
  <si>
    <t>21:0180:000323:0001:0001:00</t>
  </si>
  <si>
    <t>093H  :855381:80:855400:00</t>
  </si>
  <si>
    <t>21:0551:000381</t>
  </si>
  <si>
    <t>21:0180:000340</t>
  </si>
  <si>
    <t>21:0180:000340:0001:0001:02</t>
  </si>
  <si>
    <t>093H  :855382:00:------:--</t>
  </si>
  <si>
    <t>21:0551:000382</t>
  </si>
  <si>
    <t>21:0180:000324</t>
  </si>
  <si>
    <t>21:0180:000324:0001:0001:00</t>
  </si>
  <si>
    <t>093H  :855383:00:------:--</t>
  </si>
  <si>
    <t>21:0551:000383</t>
  </si>
  <si>
    <t>21:0180:000325</t>
  </si>
  <si>
    <t>21:0180:000325:0001:0001:00</t>
  </si>
  <si>
    <t>093H  :855384:10:------:--</t>
  </si>
  <si>
    <t>21:0551:000384</t>
  </si>
  <si>
    <t>21:0180:000326</t>
  </si>
  <si>
    <t>21:0180:000326:0001:0001:00</t>
  </si>
  <si>
    <t>093H  :855385:20:855384:10</t>
  </si>
  <si>
    <t>21:0551:000385</t>
  </si>
  <si>
    <t>21:0180:000326:0002:0001:00</t>
  </si>
  <si>
    <t>093H  :855386:00:------:--</t>
  </si>
  <si>
    <t>21:0551:000386</t>
  </si>
  <si>
    <t>21:0180:000327</t>
  </si>
  <si>
    <t>21:0180:000327:0001:0001:00</t>
  </si>
  <si>
    <t>093H  :855387:00:------:--</t>
  </si>
  <si>
    <t>21:0551:000387</t>
  </si>
  <si>
    <t>21:0180:000328</t>
  </si>
  <si>
    <t>21:0180:000328:0001:0001:00</t>
  </si>
  <si>
    <t>093H  :855388:00:------:--</t>
  </si>
  <si>
    <t>21:0551:000388</t>
  </si>
  <si>
    <t>21:0180:000329</t>
  </si>
  <si>
    <t>21:0180:000329:0001:0001:00</t>
  </si>
  <si>
    <t>093H  :855389:00:------:--</t>
  </si>
  <si>
    <t>21:0551:000389</t>
  </si>
  <si>
    <t>21:0180:000330</t>
  </si>
  <si>
    <t>21:0180:000330:0001:0001:00</t>
  </si>
  <si>
    <t>093H  :855390:00:------:--</t>
  </si>
  <si>
    <t>21:0551:000390</t>
  </si>
  <si>
    <t>21:0180:000331</t>
  </si>
  <si>
    <t>21:0180:000331:0001:0001:00</t>
  </si>
  <si>
    <t>093H  :855391:00:------:--</t>
  </si>
  <si>
    <t>21:0551:000391</t>
  </si>
  <si>
    <t>21:0180:000332</t>
  </si>
  <si>
    <t>21:0180:000332:0001:0001:00</t>
  </si>
  <si>
    <t>093H  :855392:00:------:--</t>
  </si>
  <si>
    <t>21:0551:000392</t>
  </si>
  <si>
    <t>21:0180:000333</t>
  </si>
  <si>
    <t>21:0180:000333:0001:0001:00</t>
  </si>
  <si>
    <t>093H  :855393:00:------:--</t>
  </si>
  <si>
    <t>21:0551:000393</t>
  </si>
  <si>
    <t>21:0180:000334</t>
  </si>
  <si>
    <t>21:0180:000334:0001:0001:00</t>
  </si>
  <si>
    <t>093H  :855394:00:------:--</t>
  </si>
  <si>
    <t>21:0551:000394</t>
  </si>
  <si>
    <t>21:0180:000335</t>
  </si>
  <si>
    <t>21:0180:000335:0001:0001:00</t>
  </si>
  <si>
    <t>093H  :855395:00:------:--</t>
  </si>
  <si>
    <t>21:0551:000395</t>
  </si>
  <si>
    <t>21:0180:000336</t>
  </si>
  <si>
    <t>21:0180:000336:0001:0001:00</t>
  </si>
  <si>
    <t>093H  :855396:9T:------:--</t>
  </si>
  <si>
    <t>21:0551:000396</t>
  </si>
  <si>
    <t>1320</t>
  </si>
  <si>
    <t>093H  :855397:00:------:--</t>
  </si>
  <si>
    <t>21:0551:000397</t>
  </si>
  <si>
    <t>21:0180:000337</t>
  </si>
  <si>
    <t>21:0180:000337:0001:0001:00</t>
  </si>
  <si>
    <t>093H  :855398:00:------:--</t>
  </si>
  <si>
    <t>21:0551:000398</t>
  </si>
  <si>
    <t>21:0180:000338</t>
  </si>
  <si>
    <t>21:0180:000338:0001:0001:00</t>
  </si>
  <si>
    <t>093H  :855399:00:------:--</t>
  </si>
  <si>
    <t>21:0551:000399</t>
  </si>
  <si>
    <t>21:0180:000339</t>
  </si>
  <si>
    <t>21:0180:000339:0001:0001:00</t>
  </si>
  <si>
    <t>093H  :855400:00:------:--</t>
  </si>
  <si>
    <t>21:0551:000400</t>
  </si>
  <si>
    <t>21:0180:000340:0001:0001:01</t>
  </si>
  <si>
    <t>093H  :855401:80:855403:10</t>
  </si>
  <si>
    <t>21:0551:000401</t>
  </si>
  <si>
    <t>21:0180:000342</t>
  </si>
  <si>
    <t>21:0180:000342:0001:0001:02</t>
  </si>
  <si>
    <t>093H  :855402:00:------:--</t>
  </si>
  <si>
    <t>21:0551:000402</t>
  </si>
  <si>
    <t>21:0180:000341</t>
  </si>
  <si>
    <t>21:0180:000341:0001:0001:00</t>
  </si>
  <si>
    <t>8.3</t>
  </si>
  <si>
    <t>093H  :855403:10:------:--</t>
  </si>
  <si>
    <t>21:0551:000403</t>
  </si>
  <si>
    <t>21:0180:000342:0001:0001:01</t>
  </si>
  <si>
    <t>093H  :855404:20:855403:10</t>
  </si>
  <si>
    <t>21:0551:000404</t>
  </si>
  <si>
    <t>21:0180:000342:0002:0001:00</t>
  </si>
  <si>
    <t>093H  :855405:00:------:--</t>
  </si>
  <si>
    <t>21:0551:000405</t>
  </si>
  <si>
    <t>21:0180:000343</t>
  </si>
  <si>
    <t>21:0180:000343:0001:0001:00</t>
  </si>
  <si>
    <t>093H  :855406:00:------:--</t>
  </si>
  <si>
    <t>21:0551:000406</t>
  </si>
  <si>
    <t>21:0180:000344</t>
  </si>
  <si>
    <t>21:0180:000344:0001:0001:00</t>
  </si>
  <si>
    <t>093H  :855407:9N:------:--</t>
  </si>
  <si>
    <t>21:0551:000407</t>
  </si>
  <si>
    <t>093H  :855408:00:------:--</t>
  </si>
  <si>
    <t>21:0551:000408</t>
  </si>
  <si>
    <t>21:0180:000345</t>
  </si>
  <si>
    <t>21:0180:000345:0001:0001:00</t>
  </si>
  <si>
    <t>093H  :855409:00:------:--</t>
  </si>
  <si>
    <t>21:0551:000409</t>
  </si>
  <si>
    <t>21:0180:000346</t>
  </si>
  <si>
    <t>21:0180:000346:0001:0001:00</t>
  </si>
  <si>
    <t>093H  :855410:00:------:--</t>
  </si>
  <si>
    <t>21:0551:000410</t>
  </si>
  <si>
    <t>21:0180:000347</t>
  </si>
  <si>
    <t>21:0180:000347:0001:0001:00</t>
  </si>
  <si>
    <t>093H  :855411:00:------:--</t>
  </si>
  <si>
    <t>21:0551:000411</t>
  </si>
  <si>
    <t>21:0180:000348</t>
  </si>
  <si>
    <t>21:0180:000348:0001:0001:00</t>
  </si>
  <si>
    <t>093H  :855412:00:------:--</t>
  </si>
  <si>
    <t>21:0551:000412</t>
  </si>
  <si>
    <t>21:0180:000349</t>
  </si>
  <si>
    <t>21:0180:000349:0001:0001:00</t>
  </si>
  <si>
    <t>093H  :855413:00:------:--</t>
  </si>
  <si>
    <t>21:0551:000413</t>
  </si>
  <si>
    <t>21:0180:000350</t>
  </si>
  <si>
    <t>21:0180:000350:0001:0001:00</t>
  </si>
  <si>
    <t>093H  :855414:00:------:--</t>
  </si>
  <si>
    <t>21:0551:000414</t>
  </si>
  <si>
    <t>21:0180:000351</t>
  </si>
  <si>
    <t>21:0180:000351:0001:0001:00</t>
  </si>
  <si>
    <t>093H  :855415:00:------:--</t>
  </si>
  <si>
    <t>21:0551:000415</t>
  </si>
  <si>
    <t>21:0180:000352</t>
  </si>
  <si>
    <t>21:0180:000352:0001:0001:00</t>
  </si>
  <si>
    <t>093H  :855416:00:------:--</t>
  </si>
  <si>
    <t>21:0551:000416</t>
  </si>
  <si>
    <t>21:0180:000353</t>
  </si>
  <si>
    <t>21:0180:000353:0001:0001:00</t>
  </si>
  <si>
    <t>093H  :855417:00:------:--</t>
  </si>
  <si>
    <t>21:0551:000417</t>
  </si>
  <si>
    <t>21:0180:000354</t>
  </si>
  <si>
    <t>21:0180:000354:0001:0001:00</t>
  </si>
  <si>
    <t>9.4</t>
  </si>
  <si>
    <t>093H  :855418:00:------:--</t>
  </si>
  <si>
    <t>21:0551:000418</t>
  </si>
  <si>
    <t>21:0180:000355</t>
  </si>
  <si>
    <t>21:0180:000355:0001:0001:00</t>
  </si>
  <si>
    <t>16.5</t>
  </si>
  <si>
    <t>093H  :855419:00:------:--</t>
  </si>
  <si>
    <t>21:0551:000419</t>
  </si>
  <si>
    <t>21:0180:000356</t>
  </si>
  <si>
    <t>21:0180:000356:0001:0001:00</t>
  </si>
  <si>
    <t>093H  :855420:00:------:--</t>
  </si>
  <si>
    <t>21:0551:000420</t>
  </si>
  <si>
    <t>21:0180:000357</t>
  </si>
  <si>
    <t>21:0180:000357:0001:0001:00</t>
  </si>
  <si>
    <t>093H  :855421:80:855428:00</t>
  </si>
  <si>
    <t>21:0551:000421</t>
  </si>
  <si>
    <t>21:0180:000362</t>
  </si>
  <si>
    <t>21:0180:000362:0001:0001:02</t>
  </si>
  <si>
    <t>093H  :855422:00:------:--</t>
  </si>
  <si>
    <t>21:0551:000422</t>
  </si>
  <si>
    <t>21:0180:000358</t>
  </si>
  <si>
    <t>21:0180:000358:0001:0001:00</t>
  </si>
  <si>
    <t>093H  :855423:9T:------:--</t>
  </si>
  <si>
    <t>21:0551:000423</t>
  </si>
  <si>
    <t>093H  :855424:00:------:--</t>
  </si>
  <si>
    <t>21:0551:000424</t>
  </si>
  <si>
    <t>21:0180:000359</t>
  </si>
  <si>
    <t>21:0180:000359:0001:0001:00</t>
  </si>
  <si>
    <t>093H  :855425:10:------:--</t>
  </si>
  <si>
    <t>21:0551:000425</t>
  </si>
  <si>
    <t>21:0180:000360</t>
  </si>
  <si>
    <t>21:0180:000360:0001:0001:00</t>
  </si>
  <si>
    <t>093H  :855426:20:855425:10</t>
  </si>
  <si>
    <t>21:0551:000426</t>
  </si>
  <si>
    <t>21:0180:000360:0002:0001:00</t>
  </si>
  <si>
    <t>093H  :855427:00:------:--</t>
  </si>
  <si>
    <t>21:0551:000427</t>
  </si>
  <si>
    <t>21:0180:000361</t>
  </si>
  <si>
    <t>21:0180:000361:0001:0001:00</t>
  </si>
  <si>
    <t>093H  :855428:00:------:--</t>
  </si>
  <si>
    <t>21:0551:000428</t>
  </si>
  <si>
    <t>21:0180:000362:0001:0001:01</t>
  </si>
  <si>
    <t>093H  :855429:00:------:--</t>
  </si>
  <si>
    <t>21:0551:000429</t>
  </si>
  <si>
    <t>21:0180:000363</t>
  </si>
  <si>
    <t>21:0180:000363:0001:0001:00</t>
  </si>
  <si>
    <t>093H  :855430:00:------:--</t>
  </si>
  <si>
    <t>21:0551:000430</t>
  </si>
  <si>
    <t>21:0180:000364</t>
  </si>
  <si>
    <t>21:0180:000364:0001:0001:00</t>
  </si>
  <si>
    <t>093H  :855431:00:------:--</t>
  </si>
  <si>
    <t>21:0551:000431</t>
  </si>
  <si>
    <t>21:0180:000365</t>
  </si>
  <si>
    <t>21:0180:000365:0001:0001:00</t>
  </si>
  <si>
    <t>093H  :855432:00:------:--</t>
  </si>
  <si>
    <t>21:0551:000432</t>
  </si>
  <si>
    <t>21:0180:000366</t>
  </si>
  <si>
    <t>21:0180:000366:0001:0001:00</t>
  </si>
  <si>
    <t>093H  :855433:00:------:--</t>
  </si>
  <si>
    <t>21:0551:000433</t>
  </si>
  <si>
    <t>21:0180:000367</t>
  </si>
  <si>
    <t>21:0180:000367:0001:0001:00</t>
  </si>
  <si>
    <t>093H  :855434:00:------:--</t>
  </si>
  <si>
    <t>21:0551:000434</t>
  </si>
  <si>
    <t>21:0180:000368</t>
  </si>
  <si>
    <t>21:0180:000368:0001:0001:00</t>
  </si>
  <si>
    <t>093H  :855435:00:------:--</t>
  </si>
  <si>
    <t>21:0551:000435</t>
  </si>
  <si>
    <t>21:0180:000369</t>
  </si>
  <si>
    <t>21:0180:000369:0001:0001:00</t>
  </si>
  <si>
    <t>093H  :855436:00:------:--</t>
  </si>
  <si>
    <t>21:0551:000436</t>
  </si>
  <si>
    <t>21:0180:000370</t>
  </si>
  <si>
    <t>21:0180:000370:0001:0001:00</t>
  </si>
  <si>
    <t>093H  :855437:00:------:--</t>
  </si>
  <si>
    <t>21:0551:000437</t>
  </si>
  <si>
    <t>21:0180:000371</t>
  </si>
  <si>
    <t>21:0180:000371:0001:0001:00</t>
  </si>
  <si>
    <t>10.1</t>
  </si>
  <si>
    <t>093H  :855438:00:------:--</t>
  </si>
  <si>
    <t>21:0551:000438</t>
  </si>
  <si>
    <t>21:0180:000372</t>
  </si>
  <si>
    <t>21:0180:000372:0001:0001:00</t>
  </si>
  <si>
    <t>093H  :855439:00:------:--</t>
  </si>
  <si>
    <t>21:0551:000439</t>
  </si>
  <si>
    <t>21:0180:000373</t>
  </si>
  <si>
    <t>21:0180:000373:0001:0001:00</t>
  </si>
  <si>
    <t>093H  :855440:00:------:--</t>
  </si>
  <si>
    <t>21:0551:000440</t>
  </si>
  <si>
    <t>21:0180:000374</t>
  </si>
  <si>
    <t>21:0180:000374:0001:0001:00</t>
  </si>
  <si>
    <t>093H  :855441:80:855451:00</t>
  </si>
  <si>
    <t>21:0551:000441</t>
  </si>
  <si>
    <t>21:0180:000383</t>
  </si>
  <si>
    <t>21:0180:000383:0001:0001:02</t>
  </si>
  <si>
    <t>093H  :855442:00:------:--</t>
  </si>
  <si>
    <t>21:0551:000442</t>
  </si>
  <si>
    <t>21:0180:000375</t>
  </si>
  <si>
    <t>21:0180:000375:0001:0001:00</t>
  </si>
  <si>
    <t>093H  :855443:10:------:--</t>
  </si>
  <si>
    <t>21:0551:000443</t>
  </si>
  <si>
    <t>21:0180:000376</t>
  </si>
  <si>
    <t>21:0180:000376:0001:0001:00</t>
  </si>
  <si>
    <t>093H  :855444:20:855443:10</t>
  </si>
  <si>
    <t>21:0551:000444</t>
  </si>
  <si>
    <t>21:0180:000376:0002:0001:00</t>
  </si>
  <si>
    <t>093H  :855445:00:------:--</t>
  </si>
  <si>
    <t>21:0551:000445</t>
  </si>
  <si>
    <t>21:0180:000377</t>
  </si>
  <si>
    <t>21:0180:000377:0001:0001:00</t>
  </si>
  <si>
    <t>093H  :855446:00:------:--</t>
  </si>
  <si>
    <t>21:0551:000446</t>
  </si>
  <si>
    <t>21:0180:000378</t>
  </si>
  <si>
    <t>21:0180:000378:0001:0001:00</t>
  </si>
  <si>
    <t>093H  :855447:00:------:--</t>
  </si>
  <si>
    <t>21:0551:000447</t>
  </si>
  <si>
    <t>21:0180:000379</t>
  </si>
  <si>
    <t>21:0180:000379:0001:0001:00</t>
  </si>
  <si>
    <t>093H  :855448:00:------:--</t>
  </si>
  <si>
    <t>21:0551:000448</t>
  </si>
  <si>
    <t>21:0180:000380</t>
  </si>
  <si>
    <t>21:0180:000380:0001:0001:00</t>
  </si>
  <si>
    <t>093H  :855449:00:------:--</t>
  </si>
  <si>
    <t>21:0551:000449</t>
  </si>
  <si>
    <t>21:0180:000381</t>
  </si>
  <si>
    <t>21:0180:000381:0001:0001:00</t>
  </si>
  <si>
    <t>11.5</t>
  </si>
  <si>
    <t>093H  :855450:00:------:--</t>
  </si>
  <si>
    <t>21:0551:000450</t>
  </si>
  <si>
    <t>21:0180:000382</t>
  </si>
  <si>
    <t>21:0180:000382:0001:0001:00</t>
  </si>
  <si>
    <t>093H  :855451:00:------:--</t>
  </si>
  <si>
    <t>21:0551:000451</t>
  </si>
  <si>
    <t>21:0180:000383:0001:0001:01</t>
  </si>
  <si>
    <t>093H  :855452:9T:------:--</t>
  </si>
  <si>
    <t>21:0551:000452</t>
  </si>
  <si>
    <t>093H  :855453:00:------:--</t>
  </si>
  <si>
    <t>21:0551:000453</t>
  </si>
  <si>
    <t>21:0180:000384</t>
  </si>
  <si>
    <t>21:0180:000384:0001:0001:00</t>
  </si>
  <si>
    <t>093H  :855454:00:------:--</t>
  </si>
  <si>
    <t>21:0551:000454</t>
  </si>
  <si>
    <t>21:0180:000385</t>
  </si>
  <si>
    <t>21:0180:000385:0001:0001:00</t>
  </si>
  <si>
    <t>093H  :855455:00:------:--</t>
  </si>
  <si>
    <t>21:0551:000455</t>
  </si>
  <si>
    <t>21:0180:000386</t>
  </si>
  <si>
    <t>21:0180:000386:0001:0001:00</t>
  </si>
  <si>
    <t>093H  :855456:00:------:--</t>
  </si>
  <si>
    <t>21:0551:000456</t>
  </si>
  <si>
    <t>21:0180:000387</t>
  </si>
  <si>
    <t>21:0180:000387:0001:0001:00</t>
  </si>
  <si>
    <t>093H  :855457:00:------:--</t>
  </si>
  <si>
    <t>21:0551:000457</t>
  </si>
  <si>
    <t>21:0180:000388</t>
  </si>
  <si>
    <t>21:0180:000388:0001:0001:00</t>
  </si>
  <si>
    <t>093H  :855458:00:------:--</t>
  </si>
  <si>
    <t>21:0551:000458</t>
  </si>
  <si>
    <t>21:0180:000389</t>
  </si>
  <si>
    <t>21:0180:000389:0001:0001:00</t>
  </si>
  <si>
    <t>093H  :855459:00:------:--</t>
  </si>
  <si>
    <t>21:0551:000459</t>
  </si>
  <si>
    <t>21:0180:000390</t>
  </si>
  <si>
    <t>21:0180:000390:0001:0001:00</t>
  </si>
  <si>
    <t>093H  :855460:00:------:--</t>
  </si>
  <si>
    <t>21:0551:000460</t>
  </si>
  <si>
    <t>21:0180:000391</t>
  </si>
  <si>
    <t>21:0180:000391:0001:0001:00</t>
  </si>
  <si>
    <t>093H  :855461:80:855465:00</t>
  </si>
  <si>
    <t>21:0551:000461</t>
  </si>
  <si>
    <t>21:0180:000395</t>
  </si>
  <si>
    <t>21:0180:000395:0001:0001:02</t>
  </si>
  <si>
    <t>093H  :855462:00:------:--</t>
  </si>
  <si>
    <t>21:0551:000462</t>
  </si>
  <si>
    <t>21:0180:000392</t>
  </si>
  <si>
    <t>21:0180:000392:0001:0001:00</t>
  </si>
  <si>
    <t>093H  :855463:00:------:--</t>
  </si>
  <si>
    <t>21:0551:000463</t>
  </si>
  <si>
    <t>21:0180:000393</t>
  </si>
  <si>
    <t>21:0180:000393:0001:0001:00</t>
  </si>
  <si>
    <t>093H  :855464:00:------:--</t>
  </si>
  <si>
    <t>21:0551:000464</t>
  </si>
  <si>
    <t>21:0180:000394</t>
  </si>
  <si>
    <t>21:0180:000394:0001:0001:00</t>
  </si>
  <si>
    <t>093H  :855465:00:------:--</t>
  </si>
  <si>
    <t>21:0551:000465</t>
  </si>
  <si>
    <t>21:0180:000395:0001:0001:01</t>
  </si>
  <si>
    <t>093H  :855466:9N:------:--</t>
  </si>
  <si>
    <t>21:0551:000466</t>
  </si>
  <si>
    <t>093H  :855467:00:------:--</t>
  </si>
  <si>
    <t>21:0551:000467</t>
  </si>
  <si>
    <t>21:0180:000396</t>
  </si>
  <si>
    <t>21:0180:000396:0001:0001:00</t>
  </si>
  <si>
    <t>093H  :855468:00:------:--</t>
  </si>
  <si>
    <t>21:0551:000468</t>
  </si>
  <si>
    <t>21:0180:000397</t>
  </si>
  <si>
    <t>21:0180:000397:0001:0001:00</t>
  </si>
  <si>
    <t>093H  :855469:00:------:--</t>
  </si>
  <si>
    <t>21:0551:000469</t>
  </si>
  <si>
    <t>21:0180:000398</t>
  </si>
  <si>
    <t>21:0180:000398:0001:0001:00</t>
  </si>
  <si>
    <t>093H  :855470:00:------:--</t>
  </si>
  <si>
    <t>21:0551:000470</t>
  </si>
  <si>
    <t>21:0180:000399</t>
  </si>
  <si>
    <t>21:0180:000399:0001:0001:00</t>
  </si>
  <si>
    <t>093H  :855471:00:------:--</t>
  </si>
  <si>
    <t>21:0551:000471</t>
  </si>
  <si>
    <t>21:0180:000400</t>
  </si>
  <si>
    <t>21:0180:000400:0001:0001:00</t>
  </si>
  <si>
    <t>093H  :855472:00:------:--</t>
  </si>
  <si>
    <t>21:0551:000472</t>
  </si>
  <si>
    <t>21:0180:000401</t>
  </si>
  <si>
    <t>21:0180:000401:0001:0001:00</t>
  </si>
  <si>
    <t>093H  :855473:00:------:--</t>
  </si>
  <si>
    <t>21:0551:000473</t>
  </si>
  <si>
    <t>21:0180:000402</t>
  </si>
  <si>
    <t>21:0180:000402:0001:0001:00</t>
  </si>
  <si>
    <t>093H  :855474:00:------:--</t>
  </si>
  <si>
    <t>21:0551:000474</t>
  </si>
  <si>
    <t>21:0180:000403</t>
  </si>
  <si>
    <t>21:0180:000403:0001:0001:00</t>
  </si>
  <si>
    <t>10.7</t>
  </si>
  <si>
    <t>093H  :855475:10:------:--</t>
  </si>
  <si>
    <t>21:0551:000475</t>
  </si>
  <si>
    <t>21:0180:000404</t>
  </si>
  <si>
    <t>21:0180:000404:0001:0001:00</t>
  </si>
  <si>
    <t>093H  :855476:20:855475:10</t>
  </si>
  <si>
    <t>21:0551:000476</t>
  </si>
  <si>
    <t>21:0180:000404:0002:0001:00</t>
  </si>
  <si>
    <t>093H  :855477:00:------:--</t>
  </si>
  <si>
    <t>21:0551:000477</t>
  </si>
  <si>
    <t>21:0180:000405</t>
  </si>
  <si>
    <t>21:0180:000405:0001:0001:00</t>
  </si>
  <si>
    <t>093H  :855478:00:------:--</t>
  </si>
  <si>
    <t>21:0551:000478</t>
  </si>
  <si>
    <t>21:0180:000406</t>
  </si>
  <si>
    <t>21:0180:000406:0001:0001:00</t>
  </si>
  <si>
    <t>093H  :855479:00:------:--</t>
  </si>
  <si>
    <t>21:0551:000479</t>
  </si>
  <si>
    <t>21:0180:000407</t>
  </si>
  <si>
    <t>21:0180:000407:0001:0001:00</t>
  </si>
  <si>
    <t>093H  :855480:00:------:--</t>
  </si>
  <si>
    <t>21:0551:000480</t>
  </si>
  <si>
    <t>21:0180:000408</t>
  </si>
  <si>
    <t>21:0180:000408:0001:0001:00</t>
  </si>
  <si>
    <t>093H  :855481:80:855493:00</t>
  </si>
  <si>
    <t>21:0551:000481</t>
  </si>
  <si>
    <t>21:0180:000418</t>
  </si>
  <si>
    <t>21:0180:000418:0001:0001:02</t>
  </si>
  <si>
    <t>093H  :855482:10:------:--</t>
  </si>
  <si>
    <t>21:0551:000482</t>
  </si>
  <si>
    <t>21:0180:000409</t>
  </si>
  <si>
    <t>21:0180:000409:0001:0001:00</t>
  </si>
  <si>
    <t>093H  :855483:20:855482:10</t>
  </si>
  <si>
    <t>21:0551:000483</t>
  </si>
  <si>
    <t>21:0180:000409:0002:0001:00</t>
  </si>
  <si>
    <t>093H  :855484:00:------:--</t>
  </si>
  <si>
    <t>21:0551:000484</t>
  </si>
  <si>
    <t>21:0180:000410</t>
  </si>
  <si>
    <t>21:0180:000410:0001:0001:00</t>
  </si>
  <si>
    <t>093H  :855485:00:------:--</t>
  </si>
  <si>
    <t>21:0551:000485</t>
  </si>
  <si>
    <t>21:0180:000411</t>
  </si>
  <si>
    <t>21:0180:000411:0001:0001:00</t>
  </si>
  <si>
    <t>093H  :855486:00:------:--</t>
  </si>
  <si>
    <t>21:0551:000486</t>
  </si>
  <si>
    <t>21:0180:000412</t>
  </si>
  <si>
    <t>21:0180:000412:0001:0001:00</t>
  </si>
  <si>
    <t>14.4</t>
  </si>
  <si>
    <t>093H  :855487:00:------:--</t>
  </si>
  <si>
    <t>21:0551:000487</t>
  </si>
  <si>
    <t>21:0180:000413</t>
  </si>
  <si>
    <t>21:0180:000413:0001:0001:00</t>
  </si>
  <si>
    <t>32.4</t>
  </si>
  <si>
    <t>093H  :855488:00:------:--</t>
  </si>
  <si>
    <t>21:0551:000488</t>
  </si>
  <si>
    <t>21:0180:000414</t>
  </si>
  <si>
    <t>21:0180:000414:0001:0001:00</t>
  </si>
  <si>
    <t>093H  :855489:00:------:--</t>
  </si>
  <si>
    <t>21:0551:000489</t>
  </si>
  <si>
    <t>21:0180:000415</t>
  </si>
  <si>
    <t>21:0180:000415:0001:0001:00</t>
  </si>
  <si>
    <t>093H  :855490:00:------:--</t>
  </si>
  <si>
    <t>21:0551:000490</t>
  </si>
  <si>
    <t>21:0180:000416</t>
  </si>
  <si>
    <t>21:0180:000416:0001:0001:00</t>
  </si>
  <si>
    <t>093H  :855491:9N:------:--</t>
  </si>
  <si>
    <t>21:0551:000491</t>
  </si>
  <si>
    <t>093H  :855492:00:------:--</t>
  </si>
  <si>
    <t>21:0551:000492</t>
  </si>
  <si>
    <t>21:0180:000417</t>
  </si>
  <si>
    <t>21:0180:000417:0001:0001:00</t>
  </si>
  <si>
    <t>093H  :855493:00:------:--</t>
  </si>
  <si>
    <t>21:0551:000493</t>
  </si>
  <si>
    <t>21:0180:000418:0001:0001:01</t>
  </si>
  <si>
    <t>093H  :855494:00:------:--</t>
  </si>
  <si>
    <t>21:0551:000494</t>
  </si>
  <si>
    <t>21:0180:000419</t>
  </si>
  <si>
    <t>21:0180:000419:0001:0001:00</t>
  </si>
  <si>
    <t>093H  :855495:00:------:--</t>
  </si>
  <si>
    <t>21:0551:000495</t>
  </si>
  <si>
    <t>21:0180:000420</t>
  </si>
  <si>
    <t>21:0180:000420:0001:0001:00</t>
  </si>
  <si>
    <t>093H  :855496:00:------:--</t>
  </si>
  <si>
    <t>21:0551:000496</t>
  </si>
  <si>
    <t>21:0180:000421</t>
  </si>
  <si>
    <t>21:0180:000421:0001:0001:00</t>
  </si>
  <si>
    <t>093H  :855497:00:------:--</t>
  </si>
  <si>
    <t>21:0551:000497</t>
  </si>
  <si>
    <t>21:0180:000422</t>
  </si>
  <si>
    <t>21:0180:000422:0001:0001:00</t>
  </si>
  <si>
    <t>093H  :855498:00:------:--</t>
  </si>
  <si>
    <t>21:0551:000498</t>
  </si>
  <si>
    <t>21:0180:000423</t>
  </si>
  <si>
    <t>21:0180:000423:0001:0001:00</t>
  </si>
  <si>
    <t>093H  :855499:00:------:--</t>
  </si>
  <si>
    <t>21:0551:000499</t>
  </si>
  <si>
    <t>21:0180:000424</t>
  </si>
  <si>
    <t>21:0180:000424:0001:0001:00</t>
  </si>
  <si>
    <t>093H  :855500:00:------:--</t>
  </si>
  <si>
    <t>21:0551:000500</t>
  </si>
  <si>
    <t>21:0180:000425</t>
  </si>
  <si>
    <t>21:0180:000425:0001:0001:00</t>
  </si>
  <si>
    <t>093H  :855501:80:855509:00</t>
  </si>
  <si>
    <t>21:0551:000501</t>
  </si>
  <si>
    <t>21:0180:000432</t>
  </si>
  <si>
    <t>21:0180:000432:0001:0001:02</t>
  </si>
  <si>
    <t>093H  :855502:00:------:--</t>
  </si>
  <si>
    <t>21:0551:000502</t>
  </si>
  <si>
    <t>21:0180:000426</t>
  </si>
  <si>
    <t>21:0180:000426:0001:0001:00</t>
  </si>
  <si>
    <t>093H  :855503:9T:------:--</t>
  </si>
  <si>
    <t>21:0551:000503</t>
  </si>
  <si>
    <t>1620</t>
  </si>
  <si>
    <t>093H  :855504:00:------:--</t>
  </si>
  <si>
    <t>21:0551:000504</t>
  </si>
  <si>
    <t>21:0180:000427</t>
  </si>
  <si>
    <t>21:0180:000427:0001:0001:00</t>
  </si>
  <si>
    <t>093H  :855505:00:------:--</t>
  </si>
  <si>
    <t>21:0551:000505</t>
  </si>
  <si>
    <t>21:0180:000428</t>
  </si>
  <si>
    <t>21:0180:000428:0001:0001:00</t>
  </si>
  <si>
    <t>093H  :855506:00:------:--</t>
  </si>
  <si>
    <t>21:0551:000506</t>
  </si>
  <si>
    <t>21:0180:000429</t>
  </si>
  <si>
    <t>21:0180:000429:0001:0001:00</t>
  </si>
  <si>
    <t>093H  :855507:00:------:--</t>
  </si>
  <si>
    <t>21:0551:000507</t>
  </si>
  <si>
    <t>21:0180:000430</t>
  </si>
  <si>
    <t>21:0180:000430:0001:0001:00</t>
  </si>
  <si>
    <t>093H  :855508:00:------:--</t>
  </si>
  <si>
    <t>21:0551:000508</t>
  </si>
  <si>
    <t>21:0180:000431</t>
  </si>
  <si>
    <t>21:0180:000431:0001:0001:00</t>
  </si>
  <si>
    <t>093H  :855509:00:------:--</t>
  </si>
  <si>
    <t>21:0551:000509</t>
  </si>
  <si>
    <t>21:0180:000432:0001:0001:01</t>
  </si>
  <si>
    <t>093H  :855510:00:------:--</t>
  </si>
  <si>
    <t>21:0551:000510</t>
  </si>
  <si>
    <t>21:0180:000433</t>
  </si>
  <si>
    <t>21:0180:000433:0001:0001:00</t>
  </si>
  <si>
    <t>093H  :855511:00:------:--</t>
  </si>
  <si>
    <t>21:0551:000511</t>
  </si>
  <si>
    <t>21:0180:000434</t>
  </si>
  <si>
    <t>21:0180:000434:0001:0001:00</t>
  </si>
  <si>
    <t>093H  :855512:00:------:--</t>
  </si>
  <si>
    <t>21:0551:000512</t>
  </si>
  <si>
    <t>21:0180:000435</t>
  </si>
  <si>
    <t>21:0180:000435:0001:0001:00</t>
  </si>
  <si>
    <t>093H  :855513:00:------:--</t>
  </si>
  <si>
    <t>21:0551:000513</t>
  </si>
  <si>
    <t>21:0180:000436</t>
  </si>
  <si>
    <t>21:0180:000436:0001:0001:00</t>
  </si>
  <si>
    <t>093H  :855514:10:------:--</t>
  </si>
  <si>
    <t>21:0551:000514</t>
  </si>
  <si>
    <t>21:0180:000437</t>
  </si>
  <si>
    <t>21:0180:000437:0001:0001:00</t>
  </si>
  <si>
    <t>093H  :855515:20:855514:10</t>
  </si>
  <si>
    <t>21:0551:000515</t>
  </si>
  <si>
    <t>21:0180:000437:0002:0001:00</t>
  </si>
  <si>
    <t>093H  :855516:00:------:--</t>
  </si>
  <si>
    <t>21:0551:000516</t>
  </si>
  <si>
    <t>21:0180:000438</t>
  </si>
  <si>
    <t>21:0180:000438:0001:0001:00</t>
  </si>
  <si>
    <t>093H  :855517:00:------:--</t>
  </si>
  <si>
    <t>21:0551:000517</t>
  </si>
  <si>
    <t>21:0180:000439</t>
  </si>
  <si>
    <t>21:0180:000439:0001:0001:00</t>
  </si>
  <si>
    <t>093H  :855518:00:------:--</t>
  </si>
  <si>
    <t>21:0551:000518</t>
  </si>
  <si>
    <t>21:0180:000440</t>
  </si>
  <si>
    <t>21:0180:000440:0001:0001:00</t>
  </si>
  <si>
    <t>093H  :855519:00:------:--</t>
  </si>
  <si>
    <t>21:0551:000519</t>
  </si>
  <si>
    <t>21:0180:000441</t>
  </si>
  <si>
    <t>21:0180:000441:0001:0001:00</t>
  </si>
  <si>
    <t>093H  :855520:00:------:--</t>
  </si>
  <si>
    <t>21:0551:000520</t>
  </si>
  <si>
    <t>21:0180:000442</t>
  </si>
  <si>
    <t>21:0180:000442:0001:0001:00</t>
  </si>
  <si>
    <t>093H  :855521:80:855527:10</t>
  </si>
  <si>
    <t>21:0551:000521</t>
  </si>
  <si>
    <t>21:0180:000448</t>
  </si>
  <si>
    <t>21:0180:000448:0001:0001:02</t>
  </si>
  <si>
    <t>093H  :855522:00:------:--</t>
  </si>
  <si>
    <t>21:0551:000522</t>
  </si>
  <si>
    <t>21:0180:000443</t>
  </si>
  <si>
    <t>21:0180:000443:0001:0001:00</t>
  </si>
  <si>
    <t>093H  :855523:00:------:--</t>
  </si>
  <si>
    <t>21:0551:000523</t>
  </si>
  <si>
    <t>21:0180:000444</t>
  </si>
  <si>
    <t>21:0180:000444:0001:0001:00</t>
  </si>
  <si>
    <t>093H  :855524:00:------:--</t>
  </si>
  <si>
    <t>21:0551:000524</t>
  </si>
  <si>
    <t>21:0180:000445</t>
  </si>
  <si>
    <t>21:0180:000445:0001:0001:00</t>
  </si>
  <si>
    <t>093H  :855525:00:------:--</t>
  </si>
  <si>
    <t>21:0551:000525</t>
  </si>
  <si>
    <t>21:0180:000446</t>
  </si>
  <si>
    <t>21:0180:000446:0001:0001:00</t>
  </si>
  <si>
    <t>093H  :855526:00:------:--</t>
  </si>
  <si>
    <t>21:0551:000526</t>
  </si>
  <si>
    <t>21:0180:000447</t>
  </si>
  <si>
    <t>21:0180:000447:0001:0001:00</t>
  </si>
  <si>
    <t>093H  :855527:10:------:--</t>
  </si>
  <si>
    <t>21:0551:000527</t>
  </si>
  <si>
    <t>21:0180:000448:0001:0001:01</t>
  </si>
  <si>
    <t>093H  :855528:20:855527:10</t>
  </si>
  <si>
    <t>21:0551:000528</t>
  </si>
  <si>
    <t>21:0180:000448:0002:0001:00</t>
  </si>
  <si>
    <t>093H  :855529:00:------:--</t>
  </si>
  <si>
    <t>21:0551:000529</t>
  </si>
  <si>
    <t>21:0180:000449</t>
  </si>
  <si>
    <t>21:0180:000449:0001:0001:00</t>
  </si>
  <si>
    <t>093H  :855530:00:------:--</t>
  </si>
  <si>
    <t>21:0551:000530</t>
  </si>
  <si>
    <t>21:0180:000450</t>
  </si>
  <si>
    <t>21:0180:000450:0001:0001:00</t>
  </si>
  <si>
    <t>093H  :855531:00:------:--</t>
  </si>
  <si>
    <t>21:0551:000531</t>
  </si>
  <si>
    <t>21:0180:000451</t>
  </si>
  <si>
    <t>21:0180:000451:0001:0001:00</t>
  </si>
  <si>
    <t>093H  :855532:00:------:--</t>
  </si>
  <si>
    <t>21:0551:000532</t>
  </si>
  <si>
    <t>21:0180:000452</t>
  </si>
  <si>
    <t>21:0180:000452:0001:0001:00</t>
  </si>
  <si>
    <t>093H  :855533:00:------:--</t>
  </si>
  <si>
    <t>21:0551:000533</t>
  </si>
  <si>
    <t>21:0180:000453</t>
  </si>
  <si>
    <t>21:0180:000453:0001:0001:00</t>
  </si>
  <si>
    <t>093H  :855534:00:------:--</t>
  </si>
  <si>
    <t>21:0551:000534</t>
  </si>
  <si>
    <t>21:0180:000454</t>
  </si>
  <si>
    <t>21:0180:000454:0001:0001:00</t>
  </si>
  <si>
    <t>093H  :855535:00:------:--</t>
  </si>
  <si>
    <t>21:0551:000535</t>
  </si>
  <si>
    <t>21:0180:000455</t>
  </si>
  <si>
    <t>21:0180:000455:0001:0001:00</t>
  </si>
  <si>
    <t>093H  :855536:00:------:--</t>
  </si>
  <si>
    <t>21:0551:000536</t>
  </si>
  <si>
    <t>21:0180:000456</t>
  </si>
  <si>
    <t>21:0180:000456:0001:0001:00</t>
  </si>
  <si>
    <t>093H  :855537:00:------:--</t>
  </si>
  <si>
    <t>21:0551:000537</t>
  </si>
  <si>
    <t>21:0180:000457</t>
  </si>
  <si>
    <t>21:0180:000457:0001:0001:00</t>
  </si>
  <si>
    <t>093H  :855538:00:------:--</t>
  </si>
  <si>
    <t>21:0551:000538</t>
  </si>
  <si>
    <t>21:0180:000458</t>
  </si>
  <si>
    <t>21:0180:000458:0001:0001:00</t>
  </si>
  <si>
    <t>093H  :855539:00:------:--</t>
  </si>
  <si>
    <t>21:0551:000539</t>
  </si>
  <si>
    <t>21:0180:000459</t>
  </si>
  <si>
    <t>21:0180:000459:0001:0001:00</t>
  </si>
  <si>
    <t>093H  :855540:9V:------:--</t>
  </si>
  <si>
    <t>21:0551:000540</t>
  </si>
  <si>
    <t>093H  :855541:80:855548:00</t>
  </si>
  <si>
    <t>21:0551:000541</t>
  </si>
  <si>
    <t>21:0180:000466</t>
  </si>
  <si>
    <t>21:0180:000466:0001:0001:02</t>
  </si>
  <si>
    <t>093H  :855542:00:------:--</t>
  </si>
  <si>
    <t>21:0551:000542</t>
  </si>
  <si>
    <t>21:0180:000460</t>
  </si>
  <si>
    <t>21:0180:000460:0001:0001:00</t>
  </si>
  <si>
    <t>093H  :855543:00:------:--</t>
  </si>
  <si>
    <t>21:0551:000543</t>
  </si>
  <si>
    <t>21:0180:000461</t>
  </si>
  <si>
    <t>21:0180:000461:0001:0001:00</t>
  </si>
  <si>
    <t>093H  :855544:00:------:--</t>
  </si>
  <si>
    <t>21:0551:000544</t>
  </si>
  <si>
    <t>21:0180:000462</t>
  </si>
  <si>
    <t>21:0180:000462:0001:0001:00</t>
  </si>
  <si>
    <t>093H  :855545:00:------:--</t>
  </si>
  <si>
    <t>21:0551:000545</t>
  </si>
  <si>
    <t>21:0180:000463</t>
  </si>
  <si>
    <t>21:0180:000463:0001:0001:00</t>
  </si>
  <si>
    <t>093H  :855546:00:------:--</t>
  </si>
  <si>
    <t>21:0551:000546</t>
  </si>
  <si>
    <t>21:0180:000464</t>
  </si>
  <si>
    <t>21:0180:000464:0001:0001:00</t>
  </si>
  <si>
    <t>26.7</t>
  </si>
  <si>
    <t>093H  :855547:00:------:--</t>
  </si>
  <si>
    <t>21:0551:000547</t>
  </si>
  <si>
    <t>21:0180:000465</t>
  </si>
  <si>
    <t>21:0180:000465:0001:0001:00</t>
  </si>
  <si>
    <t>093H  :855548:00:------:--</t>
  </si>
  <si>
    <t>21:0551:000548</t>
  </si>
  <si>
    <t>21:0180:000466:0001:0001:01</t>
  </si>
  <si>
    <t>093H  :855549:00:------:--</t>
  </si>
  <si>
    <t>21:0551:000549</t>
  </si>
  <si>
    <t>21:0180:000467</t>
  </si>
  <si>
    <t>21:0180:000467:0001:0001:00</t>
  </si>
  <si>
    <t>093H  :855550:10:------:--</t>
  </si>
  <si>
    <t>21:0551:000550</t>
  </si>
  <si>
    <t>21:0180:000468</t>
  </si>
  <si>
    <t>21:0180:000468:0001:0001:00</t>
  </si>
  <si>
    <t>093H  :855551:20:855550:10</t>
  </si>
  <si>
    <t>21:0551:000551</t>
  </si>
  <si>
    <t>21:0180:000468:0002:0001:00</t>
  </si>
  <si>
    <t>093H  :855552:00:------:--</t>
  </si>
  <si>
    <t>21:0551:000552</t>
  </si>
  <si>
    <t>21:0180:000469</t>
  </si>
  <si>
    <t>21:0180:000469:0001:0001:00</t>
  </si>
  <si>
    <t>093H  :855553:00:------:--</t>
  </si>
  <si>
    <t>21:0551:000553</t>
  </si>
  <si>
    <t>21:0180:000470</t>
  </si>
  <si>
    <t>21:0180:000470:0001:0001:00</t>
  </si>
  <si>
    <t>093H  :855554:00:------:--</t>
  </si>
  <si>
    <t>21:0551:000554</t>
  </si>
  <si>
    <t>21:0180:000471</t>
  </si>
  <si>
    <t>21:0180:000471:0001:0001:00</t>
  </si>
  <si>
    <t>093H  :855555:00:------:--</t>
  </si>
  <si>
    <t>21:0551:000555</t>
  </si>
  <si>
    <t>21:0180:000472</t>
  </si>
  <si>
    <t>21:0180:000472:0001:0001:00</t>
  </si>
  <si>
    <t>093H  :855556:00:------:--</t>
  </si>
  <si>
    <t>21:0551:000556</t>
  </si>
  <si>
    <t>21:0180:000473</t>
  </si>
  <si>
    <t>21:0180:000473:0001:0001:00</t>
  </si>
  <si>
    <t>093H  :855557:00:------:--</t>
  </si>
  <si>
    <t>21:0551:000557</t>
  </si>
  <si>
    <t>21:0180:000474</t>
  </si>
  <si>
    <t>21:0180:000474:0001:0001:00</t>
  </si>
  <si>
    <t>093H  :855558:00:------:--</t>
  </si>
  <si>
    <t>21:0551:000558</t>
  </si>
  <si>
    <t>21:0180:000475</t>
  </si>
  <si>
    <t>21:0180:000475:0001:0001:00</t>
  </si>
  <si>
    <t>093H  :855559:00:------:--</t>
  </si>
  <si>
    <t>21:0551:000559</t>
  </si>
  <si>
    <t>21:0180:000476</t>
  </si>
  <si>
    <t>21:0180:000476:0001:0001:00</t>
  </si>
  <si>
    <t>093H  :855560:9T:------:--</t>
  </si>
  <si>
    <t>21:0551:000560</t>
  </si>
  <si>
    <t>093H  :855561:80:855576:00</t>
  </si>
  <si>
    <t>21:0551:000561</t>
  </si>
  <si>
    <t>21:0180:000489</t>
  </si>
  <si>
    <t>21:0180:000489:0001:0001:02</t>
  </si>
  <si>
    <t>093H  :855562:00:------:--</t>
  </si>
  <si>
    <t>21:0551:000562</t>
  </si>
  <si>
    <t>21:0180:000477</t>
  </si>
  <si>
    <t>21:0180:000477:0001:0001:00</t>
  </si>
  <si>
    <t>093H  :855563:00:------:--</t>
  </si>
  <si>
    <t>21:0551:000563</t>
  </si>
  <si>
    <t>21:0180:000478</t>
  </si>
  <si>
    <t>21:0180:000478:0001:0001:00</t>
  </si>
  <si>
    <t>093H  :855564:00:------:--</t>
  </si>
  <si>
    <t>21:0551:000564</t>
  </si>
  <si>
    <t>21:0180:000479</t>
  </si>
  <si>
    <t>21:0180:000479:0001:0001:00</t>
  </si>
  <si>
    <t>093H  :855565:00:------:--</t>
  </si>
  <si>
    <t>21:0551:000565</t>
  </si>
  <si>
    <t>21:0180:000480</t>
  </si>
  <si>
    <t>21:0180:000480:0001:0001:00</t>
  </si>
  <si>
    <t>093H  :855566:00:------:--</t>
  </si>
  <si>
    <t>21:0551:000566</t>
  </si>
  <si>
    <t>21:0180:000481</t>
  </si>
  <si>
    <t>21:0180:000481:0001:0001:00</t>
  </si>
  <si>
    <t>093H  :855567:10:------:--</t>
  </si>
  <si>
    <t>21:0551:000567</t>
  </si>
  <si>
    <t>21:0180:000482</t>
  </si>
  <si>
    <t>21:0180:000482:0001:0001:00</t>
  </si>
  <si>
    <t>093H  :855568:20:855567:10</t>
  </si>
  <si>
    <t>21:0551:000568</t>
  </si>
  <si>
    <t>21:0180:000482:0002:0001:00</t>
  </si>
  <si>
    <t>093H  :855569:00:------:--</t>
  </si>
  <si>
    <t>21:0551:000569</t>
  </si>
  <si>
    <t>21:0180:000483</t>
  </si>
  <si>
    <t>21:0180:000483:0001:0001:00</t>
  </si>
  <si>
    <t>093H  :855570:9N:------:--</t>
  </si>
  <si>
    <t>21:0551:000570</t>
  </si>
  <si>
    <t>093H  :855571:00:------:--</t>
  </si>
  <si>
    <t>21:0551:000571</t>
  </si>
  <si>
    <t>21:0180:000484</t>
  </si>
  <si>
    <t>21:0180:000484:0001:0001:00</t>
  </si>
  <si>
    <t>093H  :855572:00:------:--</t>
  </si>
  <si>
    <t>21:0551:000572</t>
  </si>
  <si>
    <t>21:0180:000485</t>
  </si>
  <si>
    <t>21:0180:000485:0001:0001:00</t>
  </si>
  <si>
    <t>093H  :855573:00:------:--</t>
  </si>
  <si>
    <t>21:0551:000573</t>
  </si>
  <si>
    <t>21:0180:000486</t>
  </si>
  <si>
    <t>21:0180:000486:0001:0001:00</t>
  </si>
  <si>
    <t>093H  :855574:00:------:--</t>
  </si>
  <si>
    <t>21:0551:000574</t>
  </si>
  <si>
    <t>21:0180:000487</t>
  </si>
  <si>
    <t>21:0180:000487:0001:0001:00</t>
  </si>
  <si>
    <t>093H  :855575:00:------:--</t>
  </si>
  <si>
    <t>21:0551:000575</t>
  </si>
  <si>
    <t>21:0180:000488</t>
  </si>
  <si>
    <t>21:0180:000488:0001:0001:00</t>
  </si>
  <si>
    <t>239</t>
  </si>
  <si>
    <t>453</t>
  </si>
  <si>
    <t>093H  :855576:00:------:--</t>
  </si>
  <si>
    <t>21:0551:000576</t>
  </si>
  <si>
    <t>21:0180:000489:0001:0001:01</t>
  </si>
  <si>
    <t>093H  :855577:00:------:--</t>
  </si>
  <si>
    <t>21:0551:000577</t>
  </si>
  <si>
    <t>21:0180:000490</t>
  </si>
  <si>
    <t>21:0180:000490:0001:0001:00</t>
  </si>
  <si>
    <t>093H  :855578:00:------:--</t>
  </si>
  <si>
    <t>21:0551:000578</t>
  </si>
  <si>
    <t>21:0180:000491</t>
  </si>
  <si>
    <t>21:0180:000491:0001:0001:00</t>
  </si>
  <si>
    <t>093H  :855579:00:------:--</t>
  </si>
  <si>
    <t>21:0551:000579</t>
  </si>
  <si>
    <t>21:0180:000492</t>
  </si>
  <si>
    <t>21:0180:000492:0001:0001:00</t>
  </si>
  <si>
    <t>093H  :855580:00:------:--</t>
  </si>
  <si>
    <t>21:0551:000580</t>
  </si>
  <si>
    <t>21:0180:000493</t>
  </si>
  <si>
    <t>21:0180:000493:0001:0001:00</t>
  </si>
  <si>
    <t>093H  :855581:80:855586:00</t>
  </si>
  <si>
    <t>21:0551:000581</t>
  </si>
  <si>
    <t>21:0180:000498</t>
  </si>
  <si>
    <t>21:0180:000498:0001:0001:02</t>
  </si>
  <si>
    <t>093H  :855582:00:------:--</t>
  </si>
  <si>
    <t>21:0551:000582</t>
  </si>
  <si>
    <t>21:0180:000494</t>
  </si>
  <si>
    <t>21:0180:000494:0001:0001:00</t>
  </si>
  <si>
    <t>093H  :855583:00:------:--</t>
  </si>
  <si>
    <t>21:0551:000583</t>
  </si>
  <si>
    <t>21:0180:000495</t>
  </si>
  <si>
    <t>21:0180:000495:0001:0001:00</t>
  </si>
  <si>
    <t>093H  :855584:00:------:--</t>
  </si>
  <si>
    <t>21:0551:000584</t>
  </si>
  <si>
    <t>21:0180:000496</t>
  </si>
  <si>
    <t>21:0180:000496:0001:0001:00</t>
  </si>
  <si>
    <t>093H  :855585:00:------:--</t>
  </si>
  <si>
    <t>21:0551:000585</t>
  </si>
  <si>
    <t>21:0180:000497</t>
  </si>
  <si>
    <t>21:0180:000497:0001:0001:00</t>
  </si>
  <si>
    <t>093H  :855586:00:------:--</t>
  </si>
  <si>
    <t>21:0551:000586</t>
  </si>
  <si>
    <t>21:0180:000498:0001:0001:01</t>
  </si>
  <si>
    <t>093H  :855587:00:------:--</t>
  </si>
  <si>
    <t>21:0551:000587</t>
  </si>
  <si>
    <t>21:0180:000499</t>
  </si>
  <si>
    <t>21:0180:000499:0001:0001:00</t>
  </si>
  <si>
    <t>093H  :855588:00:------:--</t>
  </si>
  <si>
    <t>21:0551:000588</t>
  </si>
  <si>
    <t>21:0180:000500</t>
  </si>
  <si>
    <t>21:0180:000500:0001:0001:00</t>
  </si>
  <si>
    <t>093H  :855589:00:------:--</t>
  </si>
  <si>
    <t>21:0551:000589</t>
  </si>
  <si>
    <t>21:0180:000501</t>
  </si>
  <si>
    <t>21:0180:000501:0001:0001:00</t>
  </si>
  <si>
    <t>093H  :855590:10:------:--</t>
  </si>
  <si>
    <t>21:0551:000590</t>
  </si>
  <si>
    <t>21:0180:000502</t>
  </si>
  <si>
    <t>21:0180:000502:0001:0001:00</t>
  </si>
  <si>
    <t>093H  :855591:20:855590:10</t>
  </si>
  <si>
    <t>21:0551:000591</t>
  </si>
  <si>
    <t>21:0180:000502:0002:0001:00</t>
  </si>
  <si>
    <t>093H  :855592:00:------:--</t>
  </si>
  <si>
    <t>21:0551:000592</t>
  </si>
  <si>
    <t>21:0180:000503</t>
  </si>
  <si>
    <t>21:0180:000503:0001:0001:00</t>
  </si>
  <si>
    <t>093H  :855593:00:------:--</t>
  </si>
  <si>
    <t>21:0551:000593</t>
  </si>
  <si>
    <t>21:0180:000504</t>
  </si>
  <si>
    <t>21:0180:000504:0001:0001:00</t>
  </si>
  <si>
    <t>093H  :855594:9V:------:--</t>
  </si>
  <si>
    <t>21:0551:000594</t>
  </si>
  <si>
    <t>315</t>
  </si>
  <si>
    <t>093H  :855595:00:------:--</t>
  </si>
  <si>
    <t>21:0551:000595</t>
  </si>
  <si>
    <t>21:0180:000505</t>
  </si>
  <si>
    <t>21:0180:000505:0001:0001:00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</si>
</sst>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2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0" width="14.77734375" customWidth="1"/>
  </cols>
  <sheetData>
    <row r="1" spans="1:3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spans="1:30" x14ac:dyDescent="0.3">
      <c r="A2" t="s">
        <v>30</v>
      </c>
      <c r="B2" t="s">
        <v>31</v>
      </c>
      <c r="C2" s="1" t="str">
        <f t="shared" ref="C2:C65" si="0">HYPERLINK("http://geochem.nrcan.gc.ca/cdogs/content/bdl/bdl210549_e.htm", "21:0549")</f>
        <v>21:0549</v>
      </c>
      <c r="D2" s="1" t="str">
        <f t="shared" ref="D2:D15" si="1">HYPERLINK("http://geochem.nrcan.gc.ca/cdogs/content/svy/svy210179_e.htm", "21:0179")</f>
        <v>21:0179</v>
      </c>
      <c r="E2" t="s">
        <v>32</v>
      </c>
      <c r="F2" t="s">
        <v>33</v>
      </c>
      <c r="H2">
        <v>53.484910800000002</v>
      </c>
      <c r="I2">
        <v>-123.1146315</v>
      </c>
      <c r="J2" s="1" t="str">
        <f t="shared" ref="J2:J15" si="2">HYPERLINK("http://geochem.nrcan.gc.ca/cdogs/content/kwd/kwd020030_e.htm", "NGR bulk stream sediment")</f>
        <v>NGR bulk stream sediment</v>
      </c>
      <c r="K2" s="1" t="str">
        <f t="shared" ref="K2:K15" si="3">HYPERLINK("http://geochem.nrcan.gc.ca/cdogs/content/kwd/kwd080006_e.htm", "&lt;177 micron (NGR)")</f>
        <v>&lt;177 micron (NGR)</v>
      </c>
      <c r="L2">
        <v>1</v>
      </c>
      <c r="M2" t="s">
        <v>34</v>
      </c>
      <c r="N2">
        <v>1</v>
      </c>
      <c r="O2" t="s">
        <v>35</v>
      </c>
      <c r="P2" t="s">
        <v>36</v>
      </c>
      <c r="Q2" t="s">
        <v>37</v>
      </c>
      <c r="R2" t="s">
        <v>38</v>
      </c>
      <c r="S2" t="s">
        <v>39</v>
      </c>
      <c r="T2" t="s">
        <v>40</v>
      </c>
      <c r="U2" t="s">
        <v>41</v>
      </c>
      <c r="V2" t="s">
        <v>42</v>
      </c>
      <c r="W2" t="s">
        <v>40</v>
      </c>
      <c r="X2" t="s">
        <v>43</v>
      </c>
      <c r="Y2" t="s">
        <v>44</v>
      </c>
      <c r="Z2" t="s">
        <v>45</v>
      </c>
      <c r="AA2" t="s">
        <v>44</v>
      </c>
      <c r="AB2" t="s">
        <v>46</v>
      </c>
      <c r="AC2" t="s">
        <v>47</v>
      </c>
      <c r="AD2" t="s">
        <v>48</v>
      </c>
    </row>
    <row r="3" spans="1:30" x14ac:dyDescent="0.3">
      <c r="A3" t="s">
        <v>49</v>
      </c>
      <c r="B3" t="s">
        <v>50</v>
      </c>
      <c r="C3" s="1" t="str">
        <f t="shared" si="0"/>
        <v>21:0549</v>
      </c>
      <c r="D3" s="1" t="str">
        <f t="shared" si="1"/>
        <v>21:0179</v>
      </c>
      <c r="E3" t="s">
        <v>51</v>
      </c>
      <c r="F3" t="s">
        <v>52</v>
      </c>
      <c r="H3">
        <v>53.536550599999998</v>
      </c>
      <c r="I3">
        <v>-123.0809574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53</v>
      </c>
      <c r="N3">
        <v>2</v>
      </c>
      <c r="O3" t="s">
        <v>38</v>
      </c>
      <c r="P3" t="s">
        <v>54</v>
      </c>
      <c r="Q3" t="s">
        <v>42</v>
      </c>
      <c r="R3" t="s">
        <v>55</v>
      </c>
      <c r="S3" t="s">
        <v>56</v>
      </c>
      <c r="T3" t="s">
        <v>40</v>
      </c>
      <c r="U3" t="s">
        <v>57</v>
      </c>
      <c r="V3" t="s">
        <v>58</v>
      </c>
      <c r="W3" t="s">
        <v>40</v>
      </c>
      <c r="X3" t="s">
        <v>59</v>
      </c>
      <c r="Y3" t="s">
        <v>44</v>
      </c>
      <c r="Z3" t="s">
        <v>60</v>
      </c>
      <c r="AA3" t="s">
        <v>44</v>
      </c>
      <c r="AB3" t="s">
        <v>61</v>
      </c>
      <c r="AC3" t="s">
        <v>62</v>
      </c>
      <c r="AD3" t="s">
        <v>63</v>
      </c>
    </row>
    <row r="4" spans="1:30" x14ac:dyDescent="0.3">
      <c r="A4" t="s">
        <v>64</v>
      </c>
      <c r="B4" t="s">
        <v>65</v>
      </c>
      <c r="C4" s="1" t="str">
        <f t="shared" si="0"/>
        <v>21:0549</v>
      </c>
      <c r="D4" s="1" t="str">
        <f t="shared" si="1"/>
        <v>21:0179</v>
      </c>
      <c r="E4" t="s">
        <v>66</v>
      </c>
      <c r="F4" t="s">
        <v>67</v>
      </c>
      <c r="H4">
        <v>53.491303600000002</v>
      </c>
      <c r="I4">
        <v>-123.0389686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68</v>
      </c>
      <c r="N4">
        <v>3</v>
      </c>
      <c r="O4" t="s">
        <v>69</v>
      </c>
      <c r="P4" t="s">
        <v>70</v>
      </c>
      <c r="Q4" t="s">
        <v>42</v>
      </c>
      <c r="R4" t="s">
        <v>38</v>
      </c>
      <c r="S4" t="s">
        <v>37</v>
      </c>
      <c r="T4" t="s">
        <v>40</v>
      </c>
      <c r="U4" t="s">
        <v>71</v>
      </c>
      <c r="V4" t="s">
        <v>72</v>
      </c>
      <c r="W4" t="s">
        <v>40</v>
      </c>
      <c r="X4" t="s">
        <v>59</v>
      </c>
      <c r="Y4" t="s">
        <v>44</v>
      </c>
      <c r="Z4" t="s">
        <v>40</v>
      </c>
      <c r="AA4" t="s">
        <v>44</v>
      </c>
      <c r="AB4" t="s">
        <v>73</v>
      </c>
      <c r="AC4" t="s">
        <v>74</v>
      </c>
      <c r="AD4" t="s">
        <v>75</v>
      </c>
    </row>
    <row r="5" spans="1:30" x14ac:dyDescent="0.3">
      <c r="A5" t="s">
        <v>76</v>
      </c>
      <c r="B5" t="s">
        <v>77</v>
      </c>
      <c r="C5" s="1" t="str">
        <f t="shared" si="0"/>
        <v>21:0549</v>
      </c>
      <c r="D5" s="1" t="str">
        <f t="shared" si="1"/>
        <v>21:0179</v>
      </c>
      <c r="E5" t="s">
        <v>78</v>
      </c>
      <c r="F5" t="s">
        <v>79</v>
      </c>
      <c r="H5">
        <v>53.4903002</v>
      </c>
      <c r="I5">
        <v>-123.05456770000001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80</v>
      </c>
      <c r="N5">
        <v>4</v>
      </c>
      <c r="O5" t="s">
        <v>81</v>
      </c>
      <c r="P5" t="s">
        <v>56</v>
      </c>
      <c r="Q5" t="s">
        <v>42</v>
      </c>
      <c r="R5" t="s">
        <v>54</v>
      </c>
      <c r="S5" t="s">
        <v>82</v>
      </c>
      <c r="T5" t="s">
        <v>40</v>
      </c>
      <c r="U5" t="s">
        <v>83</v>
      </c>
      <c r="V5" t="s">
        <v>84</v>
      </c>
      <c r="W5" t="s">
        <v>40</v>
      </c>
      <c r="X5" t="s">
        <v>42</v>
      </c>
      <c r="Y5" t="s">
        <v>44</v>
      </c>
      <c r="Z5" t="s">
        <v>40</v>
      </c>
      <c r="AA5" t="s">
        <v>44</v>
      </c>
      <c r="AB5" t="s">
        <v>85</v>
      </c>
      <c r="AC5" t="s">
        <v>58</v>
      </c>
      <c r="AD5" t="s">
        <v>86</v>
      </c>
    </row>
    <row r="6" spans="1:30" x14ac:dyDescent="0.3">
      <c r="A6" t="s">
        <v>87</v>
      </c>
      <c r="B6" t="s">
        <v>88</v>
      </c>
      <c r="C6" s="1" t="str">
        <f t="shared" si="0"/>
        <v>21:0549</v>
      </c>
      <c r="D6" s="1" t="str">
        <f t="shared" si="1"/>
        <v>21:0179</v>
      </c>
      <c r="E6" t="s">
        <v>32</v>
      </c>
      <c r="F6" t="s">
        <v>89</v>
      </c>
      <c r="H6">
        <v>53.484910800000002</v>
      </c>
      <c r="I6">
        <v>-123.1146315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90</v>
      </c>
      <c r="N6">
        <v>5</v>
      </c>
      <c r="O6" t="s">
        <v>91</v>
      </c>
      <c r="P6" t="s">
        <v>92</v>
      </c>
      <c r="Q6" t="s">
        <v>93</v>
      </c>
      <c r="R6" t="s">
        <v>38</v>
      </c>
      <c r="S6" t="s">
        <v>56</v>
      </c>
      <c r="T6" t="s">
        <v>60</v>
      </c>
      <c r="U6" t="s">
        <v>94</v>
      </c>
      <c r="V6" t="s">
        <v>42</v>
      </c>
      <c r="W6" t="s">
        <v>40</v>
      </c>
      <c r="X6" t="s">
        <v>93</v>
      </c>
      <c r="Y6" t="s">
        <v>44</v>
      </c>
      <c r="Z6" t="s">
        <v>95</v>
      </c>
      <c r="AA6" t="s">
        <v>44</v>
      </c>
      <c r="AB6" t="s">
        <v>96</v>
      </c>
      <c r="AC6" t="s">
        <v>97</v>
      </c>
      <c r="AD6" t="s">
        <v>98</v>
      </c>
    </row>
    <row r="7" spans="1:30" x14ac:dyDescent="0.3">
      <c r="A7" t="s">
        <v>99</v>
      </c>
      <c r="B7" t="s">
        <v>100</v>
      </c>
      <c r="C7" s="1" t="str">
        <f t="shared" si="0"/>
        <v>21:0549</v>
      </c>
      <c r="D7" s="1" t="str">
        <f t="shared" si="1"/>
        <v>21:0179</v>
      </c>
      <c r="E7" t="s">
        <v>101</v>
      </c>
      <c r="F7" t="s">
        <v>102</v>
      </c>
      <c r="H7">
        <v>53.507033100000001</v>
      </c>
      <c r="I7">
        <v>-123.1033374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103</v>
      </c>
      <c r="N7">
        <v>6</v>
      </c>
      <c r="O7" t="s">
        <v>104</v>
      </c>
      <c r="P7" t="s">
        <v>105</v>
      </c>
      <c r="Q7" t="s">
        <v>82</v>
      </c>
      <c r="R7" t="s">
        <v>86</v>
      </c>
      <c r="S7" t="s">
        <v>82</v>
      </c>
      <c r="T7" t="s">
        <v>40</v>
      </c>
      <c r="U7" t="s">
        <v>106</v>
      </c>
      <c r="V7" t="s">
        <v>107</v>
      </c>
      <c r="W7" t="s">
        <v>40</v>
      </c>
      <c r="X7" t="s">
        <v>108</v>
      </c>
      <c r="Y7" t="s">
        <v>44</v>
      </c>
      <c r="Z7" t="s">
        <v>109</v>
      </c>
      <c r="AA7" t="s">
        <v>44</v>
      </c>
      <c r="AB7" t="s">
        <v>110</v>
      </c>
      <c r="AC7" t="s">
        <v>111</v>
      </c>
      <c r="AD7" t="s">
        <v>86</v>
      </c>
    </row>
    <row r="8" spans="1:30" x14ac:dyDescent="0.3">
      <c r="A8" t="s">
        <v>112</v>
      </c>
      <c r="B8" t="s">
        <v>113</v>
      </c>
      <c r="C8" s="1" t="str">
        <f t="shared" si="0"/>
        <v>21:0549</v>
      </c>
      <c r="D8" s="1" t="str">
        <f t="shared" si="1"/>
        <v>21:0179</v>
      </c>
      <c r="E8" t="s">
        <v>114</v>
      </c>
      <c r="F8" t="s">
        <v>115</v>
      </c>
      <c r="H8">
        <v>53.540751999999998</v>
      </c>
      <c r="I8">
        <v>-123.3039081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116</v>
      </c>
      <c r="N8">
        <v>7</v>
      </c>
      <c r="O8" t="s">
        <v>63</v>
      </c>
      <c r="P8" t="s">
        <v>117</v>
      </c>
      <c r="Q8" t="s">
        <v>118</v>
      </c>
      <c r="R8" t="s">
        <v>119</v>
      </c>
      <c r="S8" t="s">
        <v>120</v>
      </c>
      <c r="T8" t="s">
        <v>60</v>
      </c>
      <c r="U8" t="s">
        <v>121</v>
      </c>
      <c r="V8" t="s">
        <v>72</v>
      </c>
      <c r="W8" t="s">
        <v>40</v>
      </c>
      <c r="X8" t="s">
        <v>43</v>
      </c>
      <c r="Y8" t="s">
        <v>44</v>
      </c>
      <c r="Z8" t="s">
        <v>60</v>
      </c>
      <c r="AA8" t="s">
        <v>44</v>
      </c>
      <c r="AB8" t="s">
        <v>122</v>
      </c>
      <c r="AC8" t="s">
        <v>123</v>
      </c>
      <c r="AD8" t="s">
        <v>124</v>
      </c>
    </row>
    <row r="9" spans="1:30" x14ac:dyDescent="0.3">
      <c r="A9" t="s">
        <v>125</v>
      </c>
      <c r="B9" t="s">
        <v>126</v>
      </c>
      <c r="C9" s="1" t="str">
        <f t="shared" si="0"/>
        <v>21:0549</v>
      </c>
      <c r="D9" s="1" t="str">
        <f t="shared" si="1"/>
        <v>21:0179</v>
      </c>
      <c r="E9" t="s">
        <v>127</v>
      </c>
      <c r="F9" t="s">
        <v>128</v>
      </c>
      <c r="H9">
        <v>53.535545399999997</v>
      </c>
      <c r="I9">
        <v>-123.2632377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129</v>
      </c>
      <c r="N9">
        <v>8</v>
      </c>
      <c r="O9" t="s">
        <v>130</v>
      </c>
      <c r="P9" t="s">
        <v>131</v>
      </c>
      <c r="Q9" t="s">
        <v>37</v>
      </c>
      <c r="R9" t="s">
        <v>132</v>
      </c>
      <c r="S9" t="s">
        <v>82</v>
      </c>
      <c r="T9" t="s">
        <v>40</v>
      </c>
      <c r="U9" t="s">
        <v>133</v>
      </c>
      <c r="V9" t="s">
        <v>111</v>
      </c>
      <c r="W9" t="s">
        <v>40</v>
      </c>
      <c r="X9" t="s">
        <v>42</v>
      </c>
      <c r="Y9" t="s">
        <v>44</v>
      </c>
      <c r="Z9" t="s">
        <v>40</v>
      </c>
      <c r="AA9" t="s">
        <v>44</v>
      </c>
      <c r="AB9" t="s">
        <v>134</v>
      </c>
      <c r="AC9" t="s">
        <v>74</v>
      </c>
      <c r="AD9" t="s">
        <v>124</v>
      </c>
    </row>
    <row r="10" spans="1:30" x14ac:dyDescent="0.3">
      <c r="A10" t="s">
        <v>135</v>
      </c>
      <c r="B10" t="s">
        <v>136</v>
      </c>
      <c r="C10" s="1" t="str">
        <f t="shared" si="0"/>
        <v>21:0549</v>
      </c>
      <c r="D10" s="1" t="str">
        <f t="shared" si="1"/>
        <v>21:0179</v>
      </c>
      <c r="E10" t="s">
        <v>137</v>
      </c>
      <c r="F10" t="s">
        <v>138</v>
      </c>
      <c r="H10">
        <v>53.540195699999998</v>
      </c>
      <c r="I10">
        <v>-123.257623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139</v>
      </c>
      <c r="N10">
        <v>9</v>
      </c>
      <c r="O10" t="s">
        <v>140</v>
      </c>
      <c r="P10" t="s">
        <v>141</v>
      </c>
      <c r="Q10" t="s">
        <v>118</v>
      </c>
      <c r="R10" t="s">
        <v>142</v>
      </c>
      <c r="S10" t="s">
        <v>39</v>
      </c>
      <c r="T10" t="s">
        <v>143</v>
      </c>
      <c r="U10" t="s">
        <v>144</v>
      </c>
      <c r="V10" t="s">
        <v>47</v>
      </c>
      <c r="W10" t="s">
        <v>60</v>
      </c>
      <c r="X10" t="s">
        <v>59</v>
      </c>
      <c r="Y10" t="s">
        <v>44</v>
      </c>
      <c r="Z10" t="s">
        <v>40</v>
      </c>
      <c r="AA10" t="s">
        <v>44</v>
      </c>
      <c r="AB10" t="s">
        <v>134</v>
      </c>
      <c r="AC10" t="s">
        <v>97</v>
      </c>
      <c r="AD10" t="s">
        <v>75</v>
      </c>
    </row>
    <row r="11" spans="1:30" x14ac:dyDescent="0.3">
      <c r="A11" t="s">
        <v>145</v>
      </c>
      <c r="B11" t="s">
        <v>146</v>
      </c>
      <c r="C11" s="1" t="str">
        <f t="shared" si="0"/>
        <v>21:0549</v>
      </c>
      <c r="D11" s="1" t="str">
        <f t="shared" si="1"/>
        <v>21:0179</v>
      </c>
      <c r="E11" t="s">
        <v>147</v>
      </c>
      <c r="F11" t="s">
        <v>148</v>
      </c>
      <c r="H11">
        <v>53.556518799999999</v>
      </c>
      <c r="I11">
        <v>-123.2490727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149</v>
      </c>
      <c r="N11">
        <v>10</v>
      </c>
      <c r="O11" t="s">
        <v>150</v>
      </c>
      <c r="P11" t="s">
        <v>131</v>
      </c>
      <c r="Q11" t="s">
        <v>151</v>
      </c>
      <c r="R11" t="s">
        <v>152</v>
      </c>
      <c r="S11" t="s">
        <v>153</v>
      </c>
      <c r="T11" t="s">
        <v>40</v>
      </c>
      <c r="U11" t="s">
        <v>154</v>
      </c>
      <c r="V11" t="s">
        <v>155</v>
      </c>
      <c r="W11" t="s">
        <v>40</v>
      </c>
      <c r="X11" t="s">
        <v>43</v>
      </c>
      <c r="Y11" t="s">
        <v>44</v>
      </c>
      <c r="Z11" t="s">
        <v>156</v>
      </c>
      <c r="AA11" t="s">
        <v>44</v>
      </c>
      <c r="AB11" t="s">
        <v>157</v>
      </c>
      <c r="AC11" t="s">
        <v>158</v>
      </c>
      <c r="AD11" t="s">
        <v>159</v>
      </c>
    </row>
    <row r="12" spans="1:30" x14ac:dyDescent="0.3">
      <c r="A12" t="s">
        <v>160</v>
      </c>
      <c r="B12" t="s">
        <v>161</v>
      </c>
      <c r="C12" s="1" t="str">
        <f t="shared" si="0"/>
        <v>21:0549</v>
      </c>
      <c r="D12" s="1" t="str">
        <f t="shared" si="1"/>
        <v>21:0179</v>
      </c>
      <c r="E12" t="s">
        <v>147</v>
      </c>
      <c r="F12" t="s">
        <v>162</v>
      </c>
      <c r="H12">
        <v>53.556518799999999</v>
      </c>
      <c r="I12">
        <v>-123.2490727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163</v>
      </c>
      <c r="N12">
        <v>11</v>
      </c>
      <c r="O12" t="s">
        <v>150</v>
      </c>
      <c r="P12" t="s">
        <v>164</v>
      </c>
      <c r="Q12" t="s">
        <v>165</v>
      </c>
      <c r="R12" t="s">
        <v>166</v>
      </c>
      <c r="S12" t="s">
        <v>153</v>
      </c>
      <c r="T12" t="s">
        <v>40</v>
      </c>
      <c r="U12" t="s">
        <v>154</v>
      </c>
      <c r="V12" t="s">
        <v>167</v>
      </c>
      <c r="W12" t="s">
        <v>40</v>
      </c>
      <c r="X12" t="s">
        <v>43</v>
      </c>
      <c r="Y12" t="s">
        <v>44</v>
      </c>
      <c r="Z12" t="s">
        <v>60</v>
      </c>
      <c r="AA12" t="s">
        <v>44</v>
      </c>
      <c r="AB12" t="s">
        <v>168</v>
      </c>
      <c r="AC12" t="s">
        <v>72</v>
      </c>
      <c r="AD12" t="s">
        <v>169</v>
      </c>
    </row>
    <row r="13" spans="1:30" x14ac:dyDescent="0.3">
      <c r="A13" t="s">
        <v>170</v>
      </c>
      <c r="B13" t="s">
        <v>171</v>
      </c>
      <c r="C13" s="1" t="str">
        <f t="shared" si="0"/>
        <v>21:0549</v>
      </c>
      <c r="D13" s="1" t="str">
        <f t="shared" si="1"/>
        <v>21:0179</v>
      </c>
      <c r="E13" t="s">
        <v>172</v>
      </c>
      <c r="F13" t="s">
        <v>173</v>
      </c>
      <c r="H13">
        <v>53.561386200000001</v>
      </c>
      <c r="I13">
        <v>-123.1684652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174</v>
      </c>
      <c r="N13">
        <v>12</v>
      </c>
      <c r="O13" t="s">
        <v>175</v>
      </c>
      <c r="P13" t="s">
        <v>176</v>
      </c>
      <c r="Q13" t="s">
        <v>43</v>
      </c>
      <c r="R13" t="s">
        <v>177</v>
      </c>
      <c r="S13" t="s">
        <v>70</v>
      </c>
      <c r="T13" t="s">
        <v>40</v>
      </c>
      <c r="U13" t="s">
        <v>178</v>
      </c>
      <c r="V13" t="s">
        <v>179</v>
      </c>
      <c r="W13" t="s">
        <v>40</v>
      </c>
      <c r="X13" t="s">
        <v>93</v>
      </c>
      <c r="Y13" t="s">
        <v>44</v>
      </c>
      <c r="Z13" t="s">
        <v>143</v>
      </c>
      <c r="AA13" t="s">
        <v>44</v>
      </c>
      <c r="AB13" t="s">
        <v>46</v>
      </c>
      <c r="AC13" t="s">
        <v>158</v>
      </c>
      <c r="AD13" t="s">
        <v>159</v>
      </c>
    </row>
    <row r="14" spans="1:30" x14ac:dyDescent="0.3">
      <c r="A14" t="s">
        <v>180</v>
      </c>
      <c r="B14" t="s">
        <v>181</v>
      </c>
      <c r="C14" s="1" t="str">
        <f t="shared" si="0"/>
        <v>21:0549</v>
      </c>
      <c r="D14" s="1" t="str">
        <f t="shared" si="1"/>
        <v>21:0179</v>
      </c>
      <c r="E14" t="s">
        <v>182</v>
      </c>
      <c r="F14" t="s">
        <v>183</v>
      </c>
      <c r="H14">
        <v>53.520873700000003</v>
      </c>
      <c r="I14">
        <v>-123.1411241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184</v>
      </c>
      <c r="N14">
        <v>13</v>
      </c>
      <c r="O14" t="s">
        <v>152</v>
      </c>
      <c r="P14" t="s">
        <v>185</v>
      </c>
      <c r="Q14" t="s">
        <v>59</v>
      </c>
      <c r="R14" t="s">
        <v>185</v>
      </c>
      <c r="S14" t="s">
        <v>39</v>
      </c>
      <c r="T14" t="s">
        <v>40</v>
      </c>
      <c r="U14" t="s">
        <v>85</v>
      </c>
      <c r="V14" t="s">
        <v>186</v>
      </c>
      <c r="W14" t="s">
        <v>40</v>
      </c>
      <c r="X14" t="s">
        <v>59</v>
      </c>
      <c r="Y14" t="s">
        <v>44</v>
      </c>
      <c r="Z14" t="s">
        <v>143</v>
      </c>
      <c r="AA14" t="s">
        <v>44</v>
      </c>
      <c r="AB14" t="s">
        <v>187</v>
      </c>
      <c r="AC14" t="s">
        <v>188</v>
      </c>
      <c r="AD14" t="s">
        <v>124</v>
      </c>
    </row>
    <row r="15" spans="1:30" x14ac:dyDescent="0.3">
      <c r="A15" t="s">
        <v>189</v>
      </c>
      <c r="B15" t="s">
        <v>190</v>
      </c>
      <c r="C15" s="1" t="str">
        <f t="shared" si="0"/>
        <v>21:0549</v>
      </c>
      <c r="D15" s="1" t="str">
        <f t="shared" si="1"/>
        <v>21:0179</v>
      </c>
      <c r="E15" t="s">
        <v>191</v>
      </c>
      <c r="F15" t="s">
        <v>192</v>
      </c>
      <c r="H15">
        <v>53.531131799999997</v>
      </c>
      <c r="I15">
        <v>-123.1469214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193</v>
      </c>
      <c r="N15">
        <v>14</v>
      </c>
      <c r="O15" t="s">
        <v>152</v>
      </c>
      <c r="P15" t="s">
        <v>54</v>
      </c>
      <c r="Q15" t="s">
        <v>93</v>
      </c>
      <c r="R15" t="s">
        <v>194</v>
      </c>
      <c r="S15" t="s">
        <v>56</v>
      </c>
      <c r="T15" t="s">
        <v>40</v>
      </c>
      <c r="U15" t="s">
        <v>195</v>
      </c>
      <c r="V15" t="s">
        <v>123</v>
      </c>
      <c r="W15" t="s">
        <v>40</v>
      </c>
      <c r="X15" t="s">
        <v>59</v>
      </c>
      <c r="Y15" t="s">
        <v>44</v>
      </c>
      <c r="Z15" t="s">
        <v>60</v>
      </c>
      <c r="AA15" t="s">
        <v>44</v>
      </c>
      <c r="AB15" t="s">
        <v>106</v>
      </c>
      <c r="AC15" t="s">
        <v>123</v>
      </c>
      <c r="AD15" t="s">
        <v>124</v>
      </c>
    </row>
    <row r="16" spans="1:30" hidden="1" x14ac:dyDescent="0.3">
      <c r="A16" t="s">
        <v>196</v>
      </c>
      <c r="B16" t="s">
        <v>197</v>
      </c>
      <c r="C16" s="1" t="str">
        <f t="shared" si="0"/>
        <v>21:0549</v>
      </c>
      <c r="D16" s="1" t="str">
        <f>HYPERLINK("http://geochem.nrcan.gc.ca/cdogs/content/svy/svy_e.htm", "")</f>
        <v/>
      </c>
      <c r="G16" s="1" t="str">
        <f>HYPERLINK("http://geochem.nrcan.gc.ca/cdogs/content/cr_/cr_00064_e.htm", "64")</f>
        <v>64</v>
      </c>
      <c r="J16" t="s">
        <v>198</v>
      </c>
      <c r="K16" t="s">
        <v>199</v>
      </c>
      <c r="L16">
        <v>1</v>
      </c>
      <c r="M16" t="s">
        <v>200</v>
      </c>
      <c r="N16">
        <v>15</v>
      </c>
      <c r="O16" t="s">
        <v>201</v>
      </c>
      <c r="P16" t="s">
        <v>70</v>
      </c>
      <c r="Q16" t="s">
        <v>43</v>
      </c>
      <c r="R16" t="s">
        <v>39</v>
      </c>
      <c r="S16" t="s">
        <v>93</v>
      </c>
      <c r="T16" t="s">
        <v>40</v>
      </c>
      <c r="U16" t="s">
        <v>202</v>
      </c>
      <c r="V16" t="s">
        <v>111</v>
      </c>
      <c r="W16" t="s">
        <v>40</v>
      </c>
      <c r="X16" t="s">
        <v>59</v>
      </c>
      <c r="Y16" t="s">
        <v>44</v>
      </c>
      <c r="Z16" t="s">
        <v>40</v>
      </c>
      <c r="AA16" t="s">
        <v>44</v>
      </c>
      <c r="AB16" t="s">
        <v>203</v>
      </c>
      <c r="AC16" t="s">
        <v>204</v>
      </c>
      <c r="AD16" t="s">
        <v>119</v>
      </c>
    </row>
    <row r="17" spans="1:30" x14ac:dyDescent="0.3">
      <c r="A17" t="s">
        <v>205</v>
      </c>
      <c r="B17" t="s">
        <v>206</v>
      </c>
      <c r="C17" s="1" t="str">
        <f t="shared" si="0"/>
        <v>21:0549</v>
      </c>
      <c r="D17" s="1" t="str">
        <f t="shared" ref="D17:D31" si="4">HYPERLINK("http://geochem.nrcan.gc.ca/cdogs/content/svy/svy210179_e.htm", "21:0179")</f>
        <v>21:0179</v>
      </c>
      <c r="E17" t="s">
        <v>207</v>
      </c>
      <c r="F17" t="s">
        <v>208</v>
      </c>
      <c r="H17">
        <v>53.621492199999999</v>
      </c>
      <c r="I17">
        <v>-123.0135993</v>
      </c>
      <c r="J17" s="1" t="str">
        <f t="shared" ref="J17:J31" si="5">HYPERLINK("http://geochem.nrcan.gc.ca/cdogs/content/kwd/kwd020030_e.htm", "NGR bulk stream sediment")</f>
        <v>NGR bulk stream sediment</v>
      </c>
      <c r="K17" s="1" t="str">
        <f t="shared" ref="K17:K31" si="6">HYPERLINK("http://geochem.nrcan.gc.ca/cdogs/content/kwd/kwd080006_e.htm", "&lt;177 micron (NGR)")</f>
        <v>&lt;177 micron (NGR)</v>
      </c>
      <c r="L17">
        <v>1</v>
      </c>
      <c r="M17" t="s">
        <v>209</v>
      </c>
      <c r="N17">
        <v>16</v>
      </c>
      <c r="O17" t="s">
        <v>210</v>
      </c>
      <c r="P17" t="s">
        <v>211</v>
      </c>
      <c r="Q17" t="s">
        <v>62</v>
      </c>
      <c r="R17" t="s">
        <v>63</v>
      </c>
      <c r="S17" t="s">
        <v>212</v>
      </c>
      <c r="T17" t="s">
        <v>40</v>
      </c>
      <c r="U17" t="s">
        <v>213</v>
      </c>
      <c r="V17" t="s">
        <v>158</v>
      </c>
      <c r="W17" t="s">
        <v>40</v>
      </c>
      <c r="X17" t="s">
        <v>43</v>
      </c>
      <c r="Y17" t="s">
        <v>44</v>
      </c>
      <c r="Z17" t="s">
        <v>45</v>
      </c>
      <c r="AA17" t="s">
        <v>44</v>
      </c>
      <c r="AB17" t="s">
        <v>214</v>
      </c>
      <c r="AC17" t="s">
        <v>158</v>
      </c>
      <c r="AD17" t="s">
        <v>215</v>
      </c>
    </row>
    <row r="18" spans="1:30" x14ac:dyDescent="0.3">
      <c r="A18" t="s">
        <v>216</v>
      </c>
      <c r="B18" t="s">
        <v>217</v>
      </c>
      <c r="C18" s="1" t="str">
        <f t="shared" si="0"/>
        <v>21:0549</v>
      </c>
      <c r="D18" s="1" t="str">
        <f t="shared" si="4"/>
        <v>21:0179</v>
      </c>
      <c r="E18" t="s">
        <v>218</v>
      </c>
      <c r="F18" t="s">
        <v>219</v>
      </c>
      <c r="H18">
        <v>53.565460899999998</v>
      </c>
      <c r="I18">
        <v>-123.35895619999999</v>
      </c>
      <c r="J18" s="1" t="str">
        <f t="shared" si="5"/>
        <v>NGR bulk stream sediment</v>
      </c>
      <c r="K18" s="1" t="str">
        <f t="shared" si="6"/>
        <v>&lt;177 micron (NGR)</v>
      </c>
      <c r="L18">
        <v>1</v>
      </c>
      <c r="M18" t="s">
        <v>220</v>
      </c>
      <c r="N18">
        <v>17</v>
      </c>
      <c r="O18" t="s">
        <v>69</v>
      </c>
      <c r="P18" t="s">
        <v>221</v>
      </c>
      <c r="Q18" t="s">
        <v>62</v>
      </c>
      <c r="R18" t="s">
        <v>222</v>
      </c>
      <c r="S18" t="s">
        <v>120</v>
      </c>
      <c r="T18" t="s">
        <v>40</v>
      </c>
      <c r="U18" t="s">
        <v>223</v>
      </c>
      <c r="V18" t="s">
        <v>58</v>
      </c>
      <c r="W18" t="s">
        <v>40</v>
      </c>
      <c r="X18" t="s">
        <v>43</v>
      </c>
      <c r="Y18" t="s">
        <v>44</v>
      </c>
      <c r="Z18" t="s">
        <v>143</v>
      </c>
      <c r="AA18" t="s">
        <v>44</v>
      </c>
      <c r="AB18" t="s">
        <v>96</v>
      </c>
      <c r="AC18" t="s">
        <v>72</v>
      </c>
      <c r="AD18" t="s">
        <v>86</v>
      </c>
    </row>
    <row r="19" spans="1:30" x14ac:dyDescent="0.3">
      <c r="A19" t="s">
        <v>224</v>
      </c>
      <c r="B19" t="s">
        <v>225</v>
      </c>
      <c r="C19" s="1" t="str">
        <f t="shared" si="0"/>
        <v>21:0549</v>
      </c>
      <c r="D19" s="1" t="str">
        <f t="shared" si="4"/>
        <v>21:0179</v>
      </c>
      <c r="E19" t="s">
        <v>226</v>
      </c>
      <c r="F19" t="s">
        <v>227</v>
      </c>
      <c r="H19">
        <v>53.566354500000003</v>
      </c>
      <c r="I19">
        <v>-123.45531389999999</v>
      </c>
      <c r="J19" s="1" t="str">
        <f t="shared" si="5"/>
        <v>NGR bulk stream sediment</v>
      </c>
      <c r="K19" s="1" t="str">
        <f t="shared" si="6"/>
        <v>&lt;177 micron (NGR)</v>
      </c>
      <c r="L19">
        <v>1</v>
      </c>
      <c r="M19" t="s">
        <v>228</v>
      </c>
      <c r="N19">
        <v>18</v>
      </c>
      <c r="O19" t="s">
        <v>141</v>
      </c>
      <c r="P19" t="s">
        <v>54</v>
      </c>
      <c r="Q19" t="s">
        <v>44</v>
      </c>
      <c r="R19" t="s">
        <v>229</v>
      </c>
      <c r="S19" t="s">
        <v>56</v>
      </c>
      <c r="T19" t="s">
        <v>40</v>
      </c>
      <c r="U19" t="s">
        <v>106</v>
      </c>
      <c r="V19" t="s">
        <v>155</v>
      </c>
      <c r="W19" t="s">
        <v>40</v>
      </c>
      <c r="X19" t="s">
        <v>59</v>
      </c>
      <c r="Y19" t="s">
        <v>44</v>
      </c>
      <c r="Z19" t="s">
        <v>40</v>
      </c>
      <c r="AA19" t="s">
        <v>44</v>
      </c>
      <c r="AB19" t="s">
        <v>106</v>
      </c>
      <c r="AC19" t="s">
        <v>188</v>
      </c>
      <c r="AD19" t="s">
        <v>86</v>
      </c>
    </row>
    <row r="20" spans="1:30" x14ac:dyDescent="0.3">
      <c r="A20" t="s">
        <v>230</v>
      </c>
      <c r="B20" t="s">
        <v>231</v>
      </c>
      <c r="C20" s="1" t="str">
        <f t="shared" si="0"/>
        <v>21:0549</v>
      </c>
      <c r="D20" s="1" t="str">
        <f t="shared" si="4"/>
        <v>21:0179</v>
      </c>
      <c r="E20" t="s">
        <v>232</v>
      </c>
      <c r="F20" t="s">
        <v>233</v>
      </c>
      <c r="H20">
        <v>53.575806499999999</v>
      </c>
      <c r="I20">
        <v>-123.4816041</v>
      </c>
      <c r="J20" s="1" t="str">
        <f t="shared" si="5"/>
        <v>NGR bulk stream sediment</v>
      </c>
      <c r="K20" s="1" t="str">
        <f t="shared" si="6"/>
        <v>&lt;177 micron (NGR)</v>
      </c>
      <c r="L20">
        <v>1</v>
      </c>
      <c r="M20" t="s">
        <v>234</v>
      </c>
      <c r="N20">
        <v>19</v>
      </c>
      <c r="O20" t="s">
        <v>36</v>
      </c>
      <c r="P20" t="s">
        <v>120</v>
      </c>
      <c r="Q20" t="s">
        <v>62</v>
      </c>
      <c r="R20" t="s">
        <v>105</v>
      </c>
      <c r="S20" t="s">
        <v>37</v>
      </c>
      <c r="T20" t="s">
        <v>40</v>
      </c>
      <c r="U20" t="s">
        <v>235</v>
      </c>
      <c r="V20" t="s">
        <v>62</v>
      </c>
      <c r="W20" t="s">
        <v>60</v>
      </c>
      <c r="X20" t="s">
        <v>59</v>
      </c>
      <c r="Y20" t="s">
        <v>44</v>
      </c>
      <c r="Z20" t="s">
        <v>40</v>
      </c>
      <c r="AA20" t="s">
        <v>44</v>
      </c>
      <c r="AB20" t="s">
        <v>73</v>
      </c>
      <c r="AC20" t="s">
        <v>72</v>
      </c>
      <c r="AD20" t="s">
        <v>124</v>
      </c>
    </row>
    <row r="21" spans="1:30" x14ac:dyDescent="0.3">
      <c r="A21" t="s">
        <v>236</v>
      </c>
      <c r="B21" t="s">
        <v>237</v>
      </c>
      <c r="C21" s="1" t="str">
        <f t="shared" si="0"/>
        <v>21:0549</v>
      </c>
      <c r="D21" s="1" t="str">
        <f t="shared" si="4"/>
        <v>21:0179</v>
      </c>
      <c r="E21" t="s">
        <v>238</v>
      </c>
      <c r="F21" t="s">
        <v>239</v>
      </c>
      <c r="H21">
        <v>53.613576100000003</v>
      </c>
      <c r="I21">
        <v>-123.47511059999999</v>
      </c>
      <c r="J21" s="1" t="str">
        <f t="shared" si="5"/>
        <v>NGR bulk stream sediment</v>
      </c>
      <c r="K21" s="1" t="str">
        <f t="shared" si="6"/>
        <v>&lt;177 micron (NGR)</v>
      </c>
      <c r="L21">
        <v>1</v>
      </c>
      <c r="M21" t="s">
        <v>240</v>
      </c>
      <c r="N21">
        <v>20</v>
      </c>
      <c r="O21" t="s">
        <v>241</v>
      </c>
      <c r="P21" t="s">
        <v>242</v>
      </c>
      <c r="Q21" t="s">
        <v>44</v>
      </c>
      <c r="R21" t="s">
        <v>243</v>
      </c>
      <c r="S21" t="s">
        <v>212</v>
      </c>
      <c r="T21" t="s">
        <v>40</v>
      </c>
      <c r="U21" t="s">
        <v>244</v>
      </c>
      <c r="V21" t="s">
        <v>74</v>
      </c>
      <c r="W21" t="s">
        <v>40</v>
      </c>
      <c r="X21" t="s">
        <v>118</v>
      </c>
      <c r="Y21" t="s">
        <v>44</v>
      </c>
      <c r="Z21" t="s">
        <v>60</v>
      </c>
      <c r="AA21" t="s">
        <v>44</v>
      </c>
      <c r="AB21" t="s">
        <v>134</v>
      </c>
      <c r="AC21" t="s">
        <v>111</v>
      </c>
      <c r="AD21" t="s">
        <v>86</v>
      </c>
    </row>
    <row r="22" spans="1:30" x14ac:dyDescent="0.3">
      <c r="A22" t="s">
        <v>245</v>
      </c>
      <c r="B22" t="s">
        <v>246</v>
      </c>
      <c r="C22" s="1" t="str">
        <f t="shared" si="0"/>
        <v>21:0549</v>
      </c>
      <c r="D22" s="1" t="str">
        <f t="shared" si="4"/>
        <v>21:0179</v>
      </c>
      <c r="E22" t="s">
        <v>247</v>
      </c>
      <c r="F22" t="s">
        <v>248</v>
      </c>
      <c r="H22">
        <v>53.648138799999998</v>
      </c>
      <c r="I22">
        <v>-123.4925641</v>
      </c>
      <c r="J22" s="1" t="str">
        <f t="shared" si="5"/>
        <v>NGR bulk stream sediment</v>
      </c>
      <c r="K22" s="1" t="str">
        <f t="shared" si="6"/>
        <v>&lt;177 micron (NGR)</v>
      </c>
      <c r="L22">
        <v>2</v>
      </c>
      <c r="M22" t="s">
        <v>34</v>
      </c>
      <c r="N22">
        <v>21</v>
      </c>
      <c r="O22" t="s">
        <v>249</v>
      </c>
      <c r="P22" t="s">
        <v>165</v>
      </c>
      <c r="Q22" t="s">
        <v>44</v>
      </c>
      <c r="R22" t="s">
        <v>250</v>
      </c>
      <c r="S22" t="s">
        <v>176</v>
      </c>
      <c r="T22" t="s">
        <v>40</v>
      </c>
      <c r="U22" t="s">
        <v>251</v>
      </c>
      <c r="V22" t="s">
        <v>179</v>
      </c>
      <c r="W22" t="s">
        <v>40</v>
      </c>
      <c r="X22" t="s">
        <v>151</v>
      </c>
      <c r="Y22" t="s">
        <v>44</v>
      </c>
      <c r="Z22" t="s">
        <v>40</v>
      </c>
      <c r="AA22" t="s">
        <v>44</v>
      </c>
      <c r="AB22" t="s">
        <v>134</v>
      </c>
      <c r="AC22" t="s">
        <v>252</v>
      </c>
      <c r="AD22" t="s">
        <v>36</v>
      </c>
    </row>
    <row r="23" spans="1:30" x14ac:dyDescent="0.3">
      <c r="A23" t="s">
        <v>253</v>
      </c>
      <c r="B23" t="s">
        <v>254</v>
      </c>
      <c r="C23" s="1" t="str">
        <f t="shared" si="0"/>
        <v>21:0549</v>
      </c>
      <c r="D23" s="1" t="str">
        <f t="shared" si="4"/>
        <v>21:0179</v>
      </c>
      <c r="E23" t="s">
        <v>247</v>
      </c>
      <c r="F23" t="s">
        <v>255</v>
      </c>
      <c r="H23">
        <v>53.648138799999998</v>
      </c>
      <c r="I23">
        <v>-123.4925641</v>
      </c>
      <c r="J23" s="1" t="str">
        <f t="shared" si="5"/>
        <v>NGR bulk stream sediment</v>
      </c>
      <c r="K23" s="1" t="str">
        <f t="shared" si="6"/>
        <v>&lt;177 micron (NGR)</v>
      </c>
      <c r="L23">
        <v>2</v>
      </c>
      <c r="M23" t="s">
        <v>90</v>
      </c>
      <c r="N23">
        <v>22</v>
      </c>
      <c r="O23" t="s">
        <v>119</v>
      </c>
      <c r="P23" t="s">
        <v>70</v>
      </c>
      <c r="Q23" t="s">
        <v>44</v>
      </c>
      <c r="R23" t="s">
        <v>187</v>
      </c>
      <c r="S23" t="s">
        <v>241</v>
      </c>
      <c r="T23" t="s">
        <v>40</v>
      </c>
      <c r="U23" t="s">
        <v>187</v>
      </c>
      <c r="V23" t="s">
        <v>167</v>
      </c>
      <c r="W23" t="s">
        <v>40</v>
      </c>
      <c r="X23" t="s">
        <v>151</v>
      </c>
      <c r="Y23" t="s">
        <v>44</v>
      </c>
      <c r="Z23" t="s">
        <v>40</v>
      </c>
      <c r="AA23" t="s">
        <v>44</v>
      </c>
      <c r="AB23" t="s">
        <v>134</v>
      </c>
      <c r="AC23" t="s">
        <v>62</v>
      </c>
      <c r="AD23" t="s">
        <v>36</v>
      </c>
    </row>
    <row r="24" spans="1:30" x14ac:dyDescent="0.3">
      <c r="A24" t="s">
        <v>256</v>
      </c>
      <c r="B24" t="s">
        <v>257</v>
      </c>
      <c r="C24" s="1" t="str">
        <f t="shared" si="0"/>
        <v>21:0549</v>
      </c>
      <c r="D24" s="1" t="str">
        <f t="shared" si="4"/>
        <v>21:0179</v>
      </c>
      <c r="E24" t="s">
        <v>258</v>
      </c>
      <c r="F24" t="s">
        <v>259</v>
      </c>
      <c r="H24">
        <v>53.608736499999999</v>
      </c>
      <c r="I24">
        <v>-123.3719749</v>
      </c>
      <c r="J24" s="1" t="str">
        <f t="shared" si="5"/>
        <v>NGR bulk stream sediment</v>
      </c>
      <c r="K24" s="1" t="str">
        <f t="shared" si="6"/>
        <v>&lt;177 micron (NGR)</v>
      </c>
      <c r="L24">
        <v>2</v>
      </c>
      <c r="M24" t="s">
        <v>149</v>
      </c>
      <c r="N24">
        <v>23</v>
      </c>
      <c r="O24" t="s">
        <v>241</v>
      </c>
      <c r="P24" t="s">
        <v>118</v>
      </c>
      <c r="Q24" t="s">
        <v>44</v>
      </c>
      <c r="R24" t="s">
        <v>260</v>
      </c>
      <c r="S24" t="s">
        <v>117</v>
      </c>
      <c r="T24" t="s">
        <v>40</v>
      </c>
      <c r="U24" t="s">
        <v>261</v>
      </c>
      <c r="V24" t="s">
        <v>188</v>
      </c>
      <c r="W24" t="s">
        <v>40</v>
      </c>
      <c r="X24" t="s">
        <v>42</v>
      </c>
      <c r="Y24" t="s">
        <v>44</v>
      </c>
      <c r="Z24" t="s">
        <v>40</v>
      </c>
      <c r="AA24" t="s">
        <v>44</v>
      </c>
      <c r="AB24" t="s">
        <v>106</v>
      </c>
      <c r="AC24" t="s">
        <v>74</v>
      </c>
      <c r="AD24" t="s">
        <v>36</v>
      </c>
    </row>
    <row r="25" spans="1:30" x14ac:dyDescent="0.3">
      <c r="A25" t="s">
        <v>262</v>
      </c>
      <c r="B25" t="s">
        <v>263</v>
      </c>
      <c r="C25" s="1" t="str">
        <f t="shared" si="0"/>
        <v>21:0549</v>
      </c>
      <c r="D25" s="1" t="str">
        <f t="shared" si="4"/>
        <v>21:0179</v>
      </c>
      <c r="E25" t="s">
        <v>258</v>
      </c>
      <c r="F25" t="s">
        <v>264</v>
      </c>
      <c r="H25">
        <v>53.608736499999999</v>
      </c>
      <c r="I25">
        <v>-123.3719749</v>
      </c>
      <c r="J25" s="1" t="str">
        <f t="shared" si="5"/>
        <v>NGR bulk stream sediment</v>
      </c>
      <c r="K25" s="1" t="str">
        <f t="shared" si="6"/>
        <v>&lt;177 micron (NGR)</v>
      </c>
      <c r="L25">
        <v>2</v>
      </c>
      <c r="M25" t="s">
        <v>163</v>
      </c>
      <c r="N25">
        <v>24</v>
      </c>
      <c r="O25" t="s">
        <v>176</v>
      </c>
      <c r="P25" t="s">
        <v>151</v>
      </c>
      <c r="Q25" t="s">
        <v>44</v>
      </c>
      <c r="R25" t="s">
        <v>265</v>
      </c>
      <c r="S25" t="s">
        <v>242</v>
      </c>
      <c r="T25" t="s">
        <v>40</v>
      </c>
      <c r="U25" t="s">
        <v>266</v>
      </c>
      <c r="V25" t="s">
        <v>107</v>
      </c>
      <c r="W25" t="s">
        <v>40</v>
      </c>
      <c r="X25" t="s">
        <v>42</v>
      </c>
      <c r="Y25" t="s">
        <v>44</v>
      </c>
      <c r="Z25" t="s">
        <v>40</v>
      </c>
      <c r="AA25" t="s">
        <v>44</v>
      </c>
      <c r="AB25" t="s">
        <v>106</v>
      </c>
      <c r="AC25" t="s">
        <v>58</v>
      </c>
      <c r="AD25" t="s">
        <v>36</v>
      </c>
    </row>
    <row r="26" spans="1:30" x14ac:dyDescent="0.3">
      <c r="A26" t="s">
        <v>267</v>
      </c>
      <c r="B26" t="s">
        <v>268</v>
      </c>
      <c r="C26" s="1" t="str">
        <f t="shared" si="0"/>
        <v>21:0549</v>
      </c>
      <c r="D26" s="1" t="str">
        <f t="shared" si="4"/>
        <v>21:0179</v>
      </c>
      <c r="E26" t="s">
        <v>269</v>
      </c>
      <c r="F26" t="s">
        <v>270</v>
      </c>
      <c r="H26">
        <v>53.697509799999999</v>
      </c>
      <c r="I26">
        <v>-123.0147295</v>
      </c>
      <c r="J26" s="1" t="str">
        <f t="shared" si="5"/>
        <v>NGR bulk stream sediment</v>
      </c>
      <c r="K26" s="1" t="str">
        <f t="shared" si="6"/>
        <v>&lt;177 micron (NGR)</v>
      </c>
      <c r="L26">
        <v>2</v>
      </c>
      <c r="M26" t="s">
        <v>53</v>
      </c>
      <c r="N26">
        <v>25</v>
      </c>
      <c r="O26" t="s">
        <v>271</v>
      </c>
      <c r="P26" t="s">
        <v>242</v>
      </c>
      <c r="Q26" t="s">
        <v>272</v>
      </c>
      <c r="R26" t="s">
        <v>36</v>
      </c>
      <c r="S26" t="s">
        <v>120</v>
      </c>
      <c r="T26" t="s">
        <v>40</v>
      </c>
      <c r="U26" t="s">
        <v>273</v>
      </c>
      <c r="V26" t="s">
        <v>123</v>
      </c>
      <c r="W26" t="s">
        <v>40</v>
      </c>
      <c r="X26" t="s">
        <v>120</v>
      </c>
      <c r="Y26" t="s">
        <v>44</v>
      </c>
      <c r="Z26" t="s">
        <v>40</v>
      </c>
      <c r="AA26" t="s">
        <v>44</v>
      </c>
      <c r="AB26" t="s">
        <v>122</v>
      </c>
      <c r="AC26" t="s">
        <v>188</v>
      </c>
      <c r="AD26" t="s">
        <v>159</v>
      </c>
    </row>
    <row r="27" spans="1:30" x14ac:dyDescent="0.3">
      <c r="A27" t="s">
        <v>274</v>
      </c>
      <c r="B27" t="s">
        <v>275</v>
      </c>
      <c r="C27" s="1" t="str">
        <f t="shared" si="0"/>
        <v>21:0549</v>
      </c>
      <c r="D27" s="1" t="str">
        <f t="shared" si="4"/>
        <v>21:0179</v>
      </c>
      <c r="E27" t="s">
        <v>276</v>
      </c>
      <c r="F27" t="s">
        <v>277</v>
      </c>
      <c r="H27">
        <v>53.707837400000003</v>
      </c>
      <c r="I27">
        <v>-123.0177326</v>
      </c>
      <c r="J27" s="1" t="str">
        <f t="shared" si="5"/>
        <v>NGR bulk stream sediment</v>
      </c>
      <c r="K27" s="1" t="str">
        <f t="shared" si="6"/>
        <v>&lt;177 micron (NGR)</v>
      </c>
      <c r="L27">
        <v>2</v>
      </c>
      <c r="M27" t="s">
        <v>68</v>
      </c>
      <c r="N27">
        <v>26</v>
      </c>
      <c r="O27" t="s">
        <v>278</v>
      </c>
      <c r="P27" t="s">
        <v>104</v>
      </c>
      <c r="Q27" t="s">
        <v>43</v>
      </c>
      <c r="R27" t="s">
        <v>81</v>
      </c>
      <c r="S27" t="s">
        <v>120</v>
      </c>
      <c r="T27" t="s">
        <v>40</v>
      </c>
      <c r="U27" t="s">
        <v>279</v>
      </c>
      <c r="V27" t="s">
        <v>179</v>
      </c>
      <c r="W27" t="s">
        <v>60</v>
      </c>
      <c r="X27" t="s">
        <v>43</v>
      </c>
      <c r="Y27" t="s">
        <v>44</v>
      </c>
      <c r="Z27" t="s">
        <v>60</v>
      </c>
      <c r="AA27" t="s">
        <v>44</v>
      </c>
      <c r="AB27" t="s">
        <v>280</v>
      </c>
      <c r="AC27" t="s">
        <v>58</v>
      </c>
      <c r="AD27" t="s">
        <v>169</v>
      </c>
    </row>
    <row r="28" spans="1:30" x14ac:dyDescent="0.3">
      <c r="A28" t="s">
        <v>281</v>
      </c>
      <c r="B28" t="s">
        <v>282</v>
      </c>
      <c r="C28" s="1" t="str">
        <f t="shared" si="0"/>
        <v>21:0549</v>
      </c>
      <c r="D28" s="1" t="str">
        <f t="shared" si="4"/>
        <v>21:0179</v>
      </c>
      <c r="E28" t="s">
        <v>283</v>
      </c>
      <c r="F28" t="s">
        <v>284</v>
      </c>
      <c r="H28">
        <v>53.749412999999997</v>
      </c>
      <c r="I28">
        <v>-123.0414219</v>
      </c>
      <c r="J28" s="1" t="str">
        <f t="shared" si="5"/>
        <v>NGR bulk stream sediment</v>
      </c>
      <c r="K28" s="1" t="str">
        <f t="shared" si="6"/>
        <v>&lt;177 micron (NGR)</v>
      </c>
      <c r="L28">
        <v>2</v>
      </c>
      <c r="M28" t="s">
        <v>80</v>
      </c>
      <c r="N28">
        <v>27</v>
      </c>
      <c r="O28" t="s">
        <v>130</v>
      </c>
      <c r="P28" t="s">
        <v>285</v>
      </c>
      <c r="Q28" t="s">
        <v>42</v>
      </c>
      <c r="R28" t="s">
        <v>81</v>
      </c>
      <c r="S28" t="s">
        <v>120</v>
      </c>
      <c r="T28" t="s">
        <v>40</v>
      </c>
      <c r="U28" t="s">
        <v>187</v>
      </c>
      <c r="V28" t="s">
        <v>286</v>
      </c>
      <c r="W28" t="s">
        <v>40</v>
      </c>
      <c r="X28" t="s">
        <v>93</v>
      </c>
      <c r="Y28" t="s">
        <v>44</v>
      </c>
      <c r="Z28" t="s">
        <v>156</v>
      </c>
      <c r="AA28" t="s">
        <v>44</v>
      </c>
      <c r="AB28" t="s">
        <v>168</v>
      </c>
      <c r="AC28" t="s">
        <v>252</v>
      </c>
      <c r="AD28" t="s">
        <v>86</v>
      </c>
    </row>
    <row r="29" spans="1:30" x14ac:dyDescent="0.3">
      <c r="A29" t="s">
        <v>287</v>
      </c>
      <c r="B29" t="s">
        <v>288</v>
      </c>
      <c r="C29" s="1" t="str">
        <f t="shared" si="0"/>
        <v>21:0549</v>
      </c>
      <c r="D29" s="1" t="str">
        <f t="shared" si="4"/>
        <v>21:0179</v>
      </c>
      <c r="E29" t="s">
        <v>289</v>
      </c>
      <c r="F29" t="s">
        <v>290</v>
      </c>
      <c r="H29">
        <v>53.789578800000001</v>
      </c>
      <c r="I29">
        <v>-123.0182061</v>
      </c>
      <c r="J29" s="1" t="str">
        <f t="shared" si="5"/>
        <v>NGR bulk stream sediment</v>
      </c>
      <c r="K29" s="1" t="str">
        <f t="shared" si="6"/>
        <v>&lt;177 micron (NGR)</v>
      </c>
      <c r="L29">
        <v>2</v>
      </c>
      <c r="M29" t="s">
        <v>103</v>
      </c>
      <c r="N29">
        <v>28</v>
      </c>
      <c r="O29" t="s">
        <v>291</v>
      </c>
      <c r="P29" t="s">
        <v>242</v>
      </c>
      <c r="Q29" t="s">
        <v>118</v>
      </c>
      <c r="R29" t="s">
        <v>185</v>
      </c>
      <c r="S29" t="s">
        <v>37</v>
      </c>
      <c r="T29" t="s">
        <v>40</v>
      </c>
      <c r="U29" t="s">
        <v>292</v>
      </c>
      <c r="V29" t="s">
        <v>84</v>
      </c>
      <c r="W29" t="s">
        <v>40</v>
      </c>
      <c r="X29" t="s">
        <v>42</v>
      </c>
      <c r="Y29" t="s">
        <v>44</v>
      </c>
      <c r="Z29" t="s">
        <v>40</v>
      </c>
      <c r="AA29" t="s">
        <v>44</v>
      </c>
      <c r="AB29" t="s">
        <v>187</v>
      </c>
      <c r="AC29" t="s">
        <v>84</v>
      </c>
      <c r="AD29" t="s">
        <v>86</v>
      </c>
    </row>
    <row r="30" spans="1:30" x14ac:dyDescent="0.3">
      <c r="A30" t="s">
        <v>293</v>
      </c>
      <c r="B30" t="s">
        <v>294</v>
      </c>
      <c r="C30" s="1" t="str">
        <f t="shared" si="0"/>
        <v>21:0549</v>
      </c>
      <c r="D30" s="1" t="str">
        <f t="shared" si="4"/>
        <v>21:0179</v>
      </c>
      <c r="E30" t="s">
        <v>295</v>
      </c>
      <c r="F30" t="s">
        <v>296</v>
      </c>
      <c r="H30">
        <v>53.756932599999999</v>
      </c>
      <c r="I30">
        <v>-123.0511668</v>
      </c>
      <c r="J30" s="1" t="str">
        <f t="shared" si="5"/>
        <v>NGR bulk stream sediment</v>
      </c>
      <c r="K30" s="1" t="str">
        <f t="shared" si="6"/>
        <v>&lt;177 micron (NGR)</v>
      </c>
      <c r="L30">
        <v>2</v>
      </c>
      <c r="M30" t="s">
        <v>116</v>
      </c>
      <c r="N30">
        <v>29</v>
      </c>
      <c r="O30" t="s">
        <v>297</v>
      </c>
      <c r="P30" t="s">
        <v>185</v>
      </c>
      <c r="Q30" t="s">
        <v>62</v>
      </c>
      <c r="R30" t="s">
        <v>86</v>
      </c>
      <c r="S30" t="s">
        <v>120</v>
      </c>
      <c r="T30" t="s">
        <v>40</v>
      </c>
      <c r="U30" t="s">
        <v>298</v>
      </c>
      <c r="V30" t="s">
        <v>123</v>
      </c>
      <c r="W30" t="s">
        <v>40</v>
      </c>
      <c r="X30" t="s">
        <v>93</v>
      </c>
      <c r="Y30" t="s">
        <v>44</v>
      </c>
      <c r="Z30" t="s">
        <v>45</v>
      </c>
      <c r="AA30" t="s">
        <v>44</v>
      </c>
      <c r="AB30" t="s">
        <v>299</v>
      </c>
      <c r="AC30" t="s">
        <v>84</v>
      </c>
      <c r="AD30" t="s">
        <v>86</v>
      </c>
    </row>
    <row r="31" spans="1:30" x14ac:dyDescent="0.3">
      <c r="A31" t="s">
        <v>300</v>
      </c>
      <c r="B31" t="s">
        <v>301</v>
      </c>
      <c r="C31" s="1" t="str">
        <f t="shared" si="0"/>
        <v>21:0549</v>
      </c>
      <c r="D31" s="1" t="str">
        <f t="shared" si="4"/>
        <v>21:0179</v>
      </c>
      <c r="E31" t="s">
        <v>302</v>
      </c>
      <c r="F31" t="s">
        <v>303</v>
      </c>
      <c r="H31">
        <v>53.736823200000003</v>
      </c>
      <c r="I31">
        <v>-123.0556301</v>
      </c>
      <c r="J31" s="1" t="str">
        <f t="shared" si="5"/>
        <v>NGR bulk stream sediment</v>
      </c>
      <c r="K31" s="1" t="str">
        <f t="shared" si="6"/>
        <v>&lt;177 micron (NGR)</v>
      </c>
      <c r="L31">
        <v>2</v>
      </c>
      <c r="M31" t="s">
        <v>129</v>
      </c>
      <c r="N31">
        <v>30</v>
      </c>
      <c r="O31" t="s">
        <v>304</v>
      </c>
      <c r="P31" t="s">
        <v>117</v>
      </c>
      <c r="Q31" t="s">
        <v>62</v>
      </c>
      <c r="R31" t="s">
        <v>305</v>
      </c>
      <c r="S31" t="s">
        <v>39</v>
      </c>
      <c r="T31" t="s">
        <v>40</v>
      </c>
      <c r="U31" t="s">
        <v>73</v>
      </c>
      <c r="V31" t="s">
        <v>158</v>
      </c>
      <c r="W31" t="s">
        <v>40</v>
      </c>
      <c r="X31" t="s">
        <v>43</v>
      </c>
      <c r="Y31" t="s">
        <v>44</v>
      </c>
      <c r="Z31" t="s">
        <v>60</v>
      </c>
      <c r="AA31" t="s">
        <v>44</v>
      </c>
      <c r="AB31" t="s">
        <v>85</v>
      </c>
      <c r="AC31" t="s">
        <v>111</v>
      </c>
      <c r="AD31" t="s">
        <v>36</v>
      </c>
    </row>
    <row r="32" spans="1:30" hidden="1" x14ac:dyDescent="0.3">
      <c r="A32" t="s">
        <v>306</v>
      </c>
      <c r="B32" t="s">
        <v>307</v>
      </c>
      <c r="C32" s="1" t="str">
        <f t="shared" si="0"/>
        <v>21:0549</v>
      </c>
      <c r="D32" s="1" t="str">
        <f>HYPERLINK("http://geochem.nrcan.gc.ca/cdogs/content/svy/svy_e.htm", "")</f>
        <v/>
      </c>
      <c r="G32" s="1" t="str">
        <f>HYPERLINK("http://geochem.nrcan.gc.ca/cdogs/content/cr_/cr_00064_e.htm", "64")</f>
        <v>64</v>
      </c>
      <c r="J32" t="s">
        <v>198</v>
      </c>
      <c r="K32" t="s">
        <v>199</v>
      </c>
      <c r="L32">
        <v>2</v>
      </c>
      <c r="M32" t="s">
        <v>200</v>
      </c>
      <c r="N32">
        <v>31</v>
      </c>
      <c r="O32" t="s">
        <v>305</v>
      </c>
      <c r="P32" t="s">
        <v>165</v>
      </c>
      <c r="Q32" t="s">
        <v>42</v>
      </c>
      <c r="R32" t="s">
        <v>39</v>
      </c>
      <c r="S32" t="s">
        <v>43</v>
      </c>
      <c r="T32" t="s">
        <v>40</v>
      </c>
      <c r="U32" t="s">
        <v>202</v>
      </c>
      <c r="V32" t="s">
        <v>111</v>
      </c>
      <c r="W32" t="s">
        <v>40</v>
      </c>
      <c r="X32" t="s">
        <v>59</v>
      </c>
      <c r="Y32" t="s">
        <v>44</v>
      </c>
      <c r="Z32" t="s">
        <v>40</v>
      </c>
      <c r="AA32" t="s">
        <v>44</v>
      </c>
      <c r="AB32" t="s">
        <v>308</v>
      </c>
      <c r="AC32" t="s">
        <v>309</v>
      </c>
      <c r="AD32" t="s">
        <v>119</v>
      </c>
    </row>
    <row r="33" spans="1:30" x14ac:dyDescent="0.3">
      <c r="A33" t="s">
        <v>310</v>
      </c>
      <c r="B33" t="s">
        <v>311</v>
      </c>
      <c r="C33" s="1" t="str">
        <f t="shared" si="0"/>
        <v>21:0549</v>
      </c>
      <c r="D33" s="1" t="str">
        <f t="shared" ref="D33:D57" si="7">HYPERLINK("http://geochem.nrcan.gc.ca/cdogs/content/svy/svy210179_e.htm", "21:0179")</f>
        <v>21:0179</v>
      </c>
      <c r="E33" t="s">
        <v>312</v>
      </c>
      <c r="F33" t="s">
        <v>313</v>
      </c>
      <c r="H33">
        <v>53.591580899999997</v>
      </c>
      <c r="I33">
        <v>-123.3005273</v>
      </c>
      <c r="J33" s="1" t="str">
        <f t="shared" ref="J33:J57" si="8">HYPERLINK("http://geochem.nrcan.gc.ca/cdogs/content/kwd/kwd020030_e.htm", "NGR bulk stream sediment")</f>
        <v>NGR bulk stream sediment</v>
      </c>
      <c r="K33" s="1" t="str">
        <f t="shared" ref="K33:K57" si="9">HYPERLINK("http://geochem.nrcan.gc.ca/cdogs/content/kwd/kwd080006_e.htm", "&lt;177 micron (NGR)")</f>
        <v>&lt;177 micron (NGR)</v>
      </c>
      <c r="L33">
        <v>2</v>
      </c>
      <c r="M33" t="s">
        <v>139</v>
      </c>
      <c r="N33">
        <v>32</v>
      </c>
      <c r="O33" t="s">
        <v>314</v>
      </c>
      <c r="P33" t="s">
        <v>315</v>
      </c>
      <c r="Q33" t="s">
        <v>272</v>
      </c>
      <c r="R33" t="s">
        <v>316</v>
      </c>
      <c r="S33" t="s">
        <v>153</v>
      </c>
      <c r="T33" t="s">
        <v>40</v>
      </c>
      <c r="U33" t="s">
        <v>317</v>
      </c>
      <c r="V33" t="s">
        <v>186</v>
      </c>
      <c r="W33" t="s">
        <v>40</v>
      </c>
      <c r="X33" t="s">
        <v>42</v>
      </c>
      <c r="Y33" t="s">
        <v>44</v>
      </c>
      <c r="Z33" t="s">
        <v>40</v>
      </c>
      <c r="AA33" t="s">
        <v>44</v>
      </c>
      <c r="AB33" t="s">
        <v>73</v>
      </c>
      <c r="AC33" t="s">
        <v>111</v>
      </c>
      <c r="AD33" t="s">
        <v>36</v>
      </c>
    </row>
    <row r="34" spans="1:30" x14ac:dyDescent="0.3">
      <c r="A34" t="s">
        <v>318</v>
      </c>
      <c r="B34" t="s">
        <v>319</v>
      </c>
      <c r="C34" s="1" t="str">
        <f t="shared" si="0"/>
        <v>21:0549</v>
      </c>
      <c r="D34" s="1" t="str">
        <f t="shared" si="7"/>
        <v>21:0179</v>
      </c>
      <c r="E34" t="s">
        <v>320</v>
      </c>
      <c r="F34" t="s">
        <v>321</v>
      </c>
      <c r="H34">
        <v>53.593455400000003</v>
      </c>
      <c r="I34">
        <v>-123.3293235</v>
      </c>
      <c r="J34" s="1" t="str">
        <f t="shared" si="8"/>
        <v>NGR bulk stream sediment</v>
      </c>
      <c r="K34" s="1" t="str">
        <f t="shared" si="9"/>
        <v>&lt;177 micron (NGR)</v>
      </c>
      <c r="L34">
        <v>2</v>
      </c>
      <c r="M34" t="s">
        <v>174</v>
      </c>
      <c r="N34">
        <v>33</v>
      </c>
      <c r="O34" t="s">
        <v>164</v>
      </c>
      <c r="P34" t="s">
        <v>165</v>
      </c>
      <c r="Q34" t="s">
        <v>62</v>
      </c>
      <c r="R34" t="s">
        <v>169</v>
      </c>
      <c r="S34" t="s">
        <v>56</v>
      </c>
      <c r="T34" t="s">
        <v>40</v>
      </c>
      <c r="U34" t="s">
        <v>223</v>
      </c>
      <c r="V34" t="s">
        <v>252</v>
      </c>
      <c r="W34" t="s">
        <v>40</v>
      </c>
      <c r="X34" t="s">
        <v>59</v>
      </c>
      <c r="Y34" t="s">
        <v>44</v>
      </c>
      <c r="Z34" t="s">
        <v>60</v>
      </c>
      <c r="AA34" t="s">
        <v>44</v>
      </c>
      <c r="AB34" t="s">
        <v>187</v>
      </c>
      <c r="AC34" t="s">
        <v>107</v>
      </c>
      <c r="AD34" t="s">
        <v>36</v>
      </c>
    </row>
    <row r="35" spans="1:30" x14ac:dyDescent="0.3">
      <c r="A35" t="s">
        <v>322</v>
      </c>
      <c r="B35" t="s">
        <v>323</v>
      </c>
      <c r="C35" s="1" t="str">
        <f t="shared" si="0"/>
        <v>21:0549</v>
      </c>
      <c r="D35" s="1" t="str">
        <f t="shared" si="7"/>
        <v>21:0179</v>
      </c>
      <c r="E35" t="s">
        <v>324</v>
      </c>
      <c r="F35" t="s">
        <v>325</v>
      </c>
      <c r="H35">
        <v>53.6437539</v>
      </c>
      <c r="I35">
        <v>-123.3921454</v>
      </c>
      <c r="J35" s="1" t="str">
        <f t="shared" si="8"/>
        <v>NGR bulk stream sediment</v>
      </c>
      <c r="K35" s="1" t="str">
        <f t="shared" si="9"/>
        <v>&lt;177 micron (NGR)</v>
      </c>
      <c r="L35">
        <v>2</v>
      </c>
      <c r="M35" t="s">
        <v>184</v>
      </c>
      <c r="N35">
        <v>34</v>
      </c>
      <c r="O35" t="s">
        <v>164</v>
      </c>
      <c r="P35" t="s">
        <v>39</v>
      </c>
      <c r="Q35" t="s">
        <v>62</v>
      </c>
      <c r="R35" t="s">
        <v>260</v>
      </c>
      <c r="S35" t="s">
        <v>242</v>
      </c>
      <c r="T35" t="s">
        <v>40</v>
      </c>
      <c r="U35" t="s">
        <v>326</v>
      </c>
      <c r="V35" t="s">
        <v>158</v>
      </c>
      <c r="W35" t="s">
        <v>40</v>
      </c>
      <c r="X35" t="s">
        <v>272</v>
      </c>
      <c r="Y35" t="s">
        <v>44</v>
      </c>
      <c r="Z35" t="s">
        <v>60</v>
      </c>
      <c r="AA35" t="s">
        <v>44</v>
      </c>
      <c r="AB35" t="s">
        <v>134</v>
      </c>
      <c r="AC35" t="s">
        <v>252</v>
      </c>
      <c r="AD35" t="s">
        <v>86</v>
      </c>
    </row>
    <row r="36" spans="1:30" x14ac:dyDescent="0.3">
      <c r="A36" t="s">
        <v>327</v>
      </c>
      <c r="B36" t="s">
        <v>328</v>
      </c>
      <c r="C36" s="1" t="str">
        <f t="shared" si="0"/>
        <v>21:0549</v>
      </c>
      <c r="D36" s="1" t="str">
        <f t="shared" si="7"/>
        <v>21:0179</v>
      </c>
      <c r="E36" t="s">
        <v>329</v>
      </c>
      <c r="F36" t="s">
        <v>330</v>
      </c>
      <c r="H36">
        <v>53.631386499999998</v>
      </c>
      <c r="I36">
        <v>-123.3864351</v>
      </c>
      <c r="J36" s="1" t="str">
        <f t="shared" si="8"/>
        <v>NGR bulk stream sediment</v>
      </c>
      <c r="K36" s="1" t="str">
        <f t="shared" si="9"/>
        <v>&lt;177 micron (NGR)</v>
      </c>
      <c r="L36">
        <v>2</v>
      </c>
      <c r="M36" t="s">
        <v>193</v>
      </c>
      <c r="N36">
        <v>35</v>
      </c>
      <c r="O36" t="s">
        <v>331</v>
      </c>
      <c r="P36" t="s">
        <v>82</v>
      </c>
      <c r="Q36" t="s">
        <v>44</v>
      </c>
      <c r="R36" t="s">
        <v>299</v>
      </c>
      <c r="S36" t="s">
        <v>185</v>
      </c>
      <c r="T36" t="s">
        <v>40</v>
      </c>
      <c r="U36" t="s">
        <v>332</v>
      </c>
      <c r="V36" t="s">
        <v>186</v>
      </c>
      <c r="W36" t="s">
        <v>40</v>
      </c>
      <c r="X36" t="s">
        <v>272</v>
      </c>
      <c r="Y36" t="s">
        <v>44</v>
      </c>
      <c r="Z36" t="s">
        <v>60</v>
      </c>
      <c r="AA36" t="s">
        <v>62</v>
      </c>
      <c r="AB36" t="s">
        <v>265</v>
      </c>
      <c r="AC36" t="s">
        <v>84</v>
      </c>
      <c r="AD36" t="s">
        <v>86</v>
      </c>
    </row>
    <row r="37" spans="1:30" x14ac:dyDescent="0.3">
      <c r="A37" t="s">
        <v>333</v>
      </c>
      <c r="B37" t="s">
        <v>334</v>
      </c>
      <c r="C37" s="1" t="str">
        <f t="shared" si="0"/>
        <v>21:0549</v>
      </c>
      <c r="D37" s="1" t="str">
        <f t="shared" si="7"/>
        <v>21:0179</v>
      </c>
      <c r="E37" t="s">
        <v>335</v>
      </c>
      <c r="F37" t="s">
        <v>336</v>
      </c>
      <c r="H37">
        <v>53.618359499999997</v>
      </c>
      <c r="I37">
        <v>-123.33993409999999</v>
      </c>
      <c r="J37" s="1" t="str">
        <f t="shared" si="8"/>
        <v>NGR bulk stream sediment</v>
      </c>
      <c r="K37" s="1" t="str">
        <f t="shared" si="9"/>
        <v>&lt;177 micron (NGR)</v>
      </c>
      <c r="L37">
        <v>2</v>
      </c>
      <c r="M37" t="s">
        <v>209</v>
      </c>
      <c r="N37">
        <v>36</v>
      </c>
      <c r="O37" t="s">
        <v>104</v>
      </c>
      <c r="P37" t="s">
        <v>221</v>
      </c>
      <c r="Q37" t="s">
        <v>42</v>
      </c>
      <c r="R37" t="s">
        <v>337</v>
      </c>
      <c r="S37" t="s">
        <v>165</v>
      </c>
      <c r="T37" t="s">
        <v>40</v>
      </c>
      <c r="U37" t="s">
        <v>73</v>
      </c>
      <c r="V37" t="s">
        <v>158</v>
      </c>
      <c r="W37" t="s">
        <v>40</v>
      </c>
      <c r="X37" t="s">
        <v>272</v>
      </c>
      <c r="Y37" t="s">
        <v>44</v>
      </c>
      <c r="Z37" t="s">
        <v>40</v>
      </c>
      <c r="AA37" t="s">
        <v>44</v>
      </c>
      <c r="AB37" t="s">
        <v>85</v>
      </c>
      <c r="AC37" t="s">
        <v>111</v>
      </c>
      <c r="AD37" t="s">
        <v>86</v>
      </c>
    </row>
    <row r="38" spans="1:30" x14ac:dyDescent="0.3">
      <c r="A38" t="s">
        <v>338</v>
      </c>
      <c r="B38" t="s">
        <v>339</v>
      </c>
      <c r="C38" s="1" t="str">
        <f t="shared" si="0"/>
        <v>21:0549</v>
      </c>
      <c r="D38" s="1" t="str">
        <f t="shared" si="7"/>
        <v>21:0179</v>
      </c>
      <c r="E38" t="s">
        <v>340</v>
      </c>
      <c r="F38" t="s">
        <v>341</v>
      </c>
      <c r="H38">
        <v>53.6027086</v>
      </c>
      <c r="I38">
        <v>-123.54672739999999</v>
      </c>
      <c r="J38" s="1" t="str">
        <f t="shared" si="8"/>
        <v>NGR bulk stream sediment</v>
      </c>
      <c r="K38" s="1" t="str">
        <f t="shared" si="9"/>
        <v>&lt;177 micron (NGR)</v>
      </c>
      <c r="L38">
        <v>2</v>
      </c>
      <c r="M38" t="s">
        <v>220</v>
      </c>
      <c r="N38">
        <v>37</v>
      </c>
      <c r="O38" t="s">
        <v>164</v>
      </c>
      <c r="P38" t="s">
        <v>165</v>
      </c>
      <c r="Q38" t="s">
        <v>62</v>
      </c>
      <c r="R38" t="s">
        <v>153</v>
      </c>
      <c r="S38" t="s">
        <v>118</v>
      </c>
      <c r="T38" t="s">
        <v>40</v>
      </c>
      <c r="U38" t="s">
        <v>342</v>
      </c>
      <c r="V38" t="s">
        <v>74</v>
      </c>
      <c r="W38" t="s">
        <v>40</v>
      </c>
      <c r="X38" t="s">
        <v>93</v>
      </c>
      <c r="Y38" t="s">
        <v>44</v>
      </c>
      <c r="Z38" t="s">
        <v>40</v>
      </c>
      <c r="AA38" t="s">
        <v>44</v>
      </c>
      <c r="AB38" t="s">
        <v>298</v>
      </c>
      <c r="AC38" t="s">
        <v>343</v>
      </c>
      <c r="AD38" t="s">
        <v>119</v>
      </c>
    </row>
    <row r="39" spans="1:30" x14ac:dyDescent="0.3">
      <c r="A39" t="s">
        <v>344</v>
      </c>
      <c r="B39" t="s">
        <v>345</v>
      </c>
      <c r="C39" s="1" t="str">
        <f t="shared" si="0"/>
        <v>21:0549</v>
      </c>
      <c r="D39" s="1" t="str">
        <f t="shared" si="7"/>
        <v>21:0179</v>
      </c>
      <c r="E39" t="s">
        <v>346</v>
      </c>
      <c r="F39" t="s">
        <v>347</v>
      </c>
      <c r="H39">
        <v>53.584083999999997</v>
      </c>
      <c r="I39">
        <v>-123.61166830000001</v>
      </c>
      <c r="J39" s="1" t="str">
        <f t="shared" si="8"/>
        <v>NGR bulk stream sediment</v>
      </c>
      <c r="K39" s="1" t="str">
        <f t="shared" si="9"/>
        <v>&lt;177 micron (NGR)</v>
      </c>
      <c r="L39">
        <v>2</v>
      </c>
      <c r="M39" t="s">
        <v>228</v>
      </c>
      <c r="N39">
        <v>38</v>
      </c>
      <c r="O39" t="s">
        <v>86</v>
      </c>
      <c r="P39" t="s">
        <v>194</v>
      </c>
      <c r="Q39" t="s">
        <v>62</v>
      </c>
      <c r="R39" t="s">
        <v>249</v>
      </c>
      <c r="S39" t="s">
        <v>43</v>
      </c>
      <c r="T39" t="s">
        <v>60</v>
      </c>
      <c r="U39" t="s">
        <v>157</v>
      </c>
      <c r="V39" t="s">
        <v>72</v>
      </c>
      <c r="W39" t="s">
        <v>60</v>
      </c>
      <c r="X39" t="s">
        <v>151</v>
      </c>
      <c r="Y39" t="s">
        <v>44</v>
      </c>
      <c r="Z39" t="s">
        <v>40</v>
      </c>
      <c r="AA39" t="s">
        <v>44</v>
      </c>
      <c r="AB39" t="s">
        <v>298</v>
      </c>
      <c r="AC39" t="s">
        <v>348</v>
      </c>
      <c r="AD39" t="s">
        <v>86</v>
      </c>
    </row>
    <row r="40" spans="1:30" x14ac:dyDescent="0.3">
      <c r="A40" t="s">
        <v>349</v>
      </c>
      <c r="B40" t="s">
        <v>350</v>
      </c>
      <c r="C40" s="1" t="str">
        <f t="shared" si="0"/>
        <v>21:0549</v>
      </c>
      <c r="D40" s="1" t="str">
        <f t="shared" si="7"/>
        <v>21:0179</v>
      </c>
      <c r="E40" t="s">
        <v>351</v>
      </c>
      <c r="F40" t="s">
        <v>352</v>
      </c>
      <c r="H40">
        <v>53.630318299999999</v>
      </c>
      <c r="I40">
        <v>-123.679058</v>
      </c>
      <c r="J40" s="1" t="str">
        <f t="shared" si="8"/>
        <v>NGR bulk stream sediment</v>
      </c>
      <c r="K40" s="1" t="str">
        <f t="shared" si="9"/>
        <v>&lt;177 micron (NGR)</v>
      </c>
      <c r="L40">
        <v>2</v>
      </c>
      <c r="M40" t="s">
        <v>234</v>
      </c>
      <c r="N40">
        <v>39</v>
      </c>
      <c r="O40" t="s">
        <v>241</v>
      </c>
      <c r="P40" t="s">
        <v>56</v>
      </c>
      <c r="Q40" t="s">
        <v>44</v>
      </c>
      <c r="R40" t="s">
        <v>153</v>
      </c>
      <c r="S40" t="s">
        <v>93</v>
      </c>
      <c r="T40" t="s">
        <v>40</v>
      </c>
      <c r="U40" t="s">
        <v>261</v>
      </c>
      <c r="V40" t="s">
        <v>353</v>
      </c>
      <c r="W40" t="s">
        <v>40</v>
      </c>
      <c r="X40" t="s">
        <v>43</v>
      </c>
      <c r="Y40" t="s">
        <v>44</v>
      </c>
      <c r="Z40" t="s">
        <v>40</v>
      </c>
      <c r="AA40" t="s">
        <v>44</v>
      </c>
      <c r="AB40" t="s">
        <v>187</v>
      </c>
      <c r="AC40" t="s">
        <v>354</v>
      </c>
      <c r="AD40" t="s">
        <v>86</v>
      </c>
    </row>
    <row r="41" spans="1:30" x14ac:dyDescent="0.3">
      <c r="A41" t="s">
        <v>355</v>
      </c>
      <c r="B41" t="s">
        <v>356</v>
      </c>
      <c r="C41" s="1" t="str">
        <f t="shared" si="0"/>
        <v>21:0549</v>
      </c>
      <c r="D41" s="1" t="str">
        <f t="shared" si="7"/>
        <v>21:0179</v>
      </c>
      <c r="E41" t="s">
        <v>357</v>
      </c>
      <c r="F41" t="s">
        <v>358</v>
      </c>
      <c r="H41">
        <v>53.613413100000002</v>
      </c>
      <c r="I41">
        <v>-123.61367989999999</v>
      </c>
      <c r="J41" s="1" t="str">
        <f t="shared" si="8"/>
        <v>NGR bulk stream sediment</v>
      </c>
      <c r="K41" s="1" t="str">
        <f t="shared" si="9"/>
        <v>&lt;177 micron (NGR)</v>
      </c>
      <c r="L41">
        <v>2</v>
      </c>
      <c r="M41" t="s">
        <v>240</v>
      </c>
      <c r="N41">
        <v>40</v>
      </c>
      <c r="O41" t="s">
        <v>54</v>
      </c>
      <c r="P41" t="s">
        <v>70</v>
      </c>
      <c r="Q41" t="s">
        <v>44</v>
      </c>
      <c r="R41" t="s">
        <v>331</v>
      </c>
      <c r="S41" t="s">
        <v>43</v>
      </c>
      <c r="T41" t="s">
        <v>40</v>
      </c>
      <c r="U41" t="s">
        <v>61</v>
      </c>
      <c r="V41" t="s">
        <v>84</v>
      </c>
      <c r="W41" t="s">
        <v>40</v>
      </c>
      <c r="X41" t="s">
        <v>272</v>
      </c>
      <c r="Y41" t="s">
        <v>44</v>
      </c>
      <c r="Z41" t="s">
        <v>40</v>
      </c>
      <c r="AA41" t="s">
        <v>62</v>
      </c>
      <c r="AB41" t="s">
        <v>122</v>
      </c>
      <c r="AC41" t="s">
        <v>359</v>
      </c>
      <c r="AD41" t="s">
        <v>36</v>
      </c>
    </row>
    <row r="42" spans="1:30" x14ac:dyDescent="0.3">
      <c r="A42" t="s">
        <v>360</v>
      </c>
      <c r="B42" t="s">
        <v>361</v>
      </c>
      <c r="C42" s="1" t="str">
        <f t="shared" si="0"/>
        <v>21:0549</v>
      </c>
      <c r="D42" s="1" t="str">
        <f t="shared" si="7"/>
        <v>21:0179</v>
      </c>
      <c r="E42" t="s">
        <v>362</v>
      </c>
      <c r="F42" t="s">
        <v>363</v>
      </c>
      <c r="H42">
        <v>53.536045999999999</v>
      </c>
      <c r="I42">
        <v>-123.9037313</v>
      </c>
      <c r="J42" s="1" t="str">
        <f t="shared" si="8"/>
        <v>NGR bulk stream sediment</v>
      </c>
      <c r="K42" s="1" t="str">
        <f t="shared" si="9"/>
        <v>&lt;177 micron (NGR)</v>
      </c>
      <c r="L42">
        <v>3</v>
      </c>
      <c r="M42" t="s">
        <v>34</v>
      </c>
      <c r="N42">
        <v>41</v>
      </c>
      <c r="O42" t="s">
        <v>69</v>
      </c>
      <c r="P42" t="s">
        <v>211</v>
      </c>
      <c r="Q42" t="s">
        <v>44</v>
      </c>
      <c r="R42" t="s">
        <v>177</v>
      </c>
      <c r="S42" t="s">
        <v>165</v>
      </c>
      <c r="T42" t="s">
        <v>40</v>
      </c>
      <c r="U42" t="s">
        <v>83</v>
      </c>
      <c r="V42" t="s">
        <v>364</v>
      </c>
      <c r="W42" t="s">
        <v>40</v>
      </c>
      <c r="X42" t="s">
        <v>42</v>
      </c>
      <c r="Y42" t="s">
        <v>44</v>
      </c>
      <c r="Z42" t="s">
        <v>40</v>
      </c>
      <c r="AA42" t="s">
        <v>44</v>
      </c>
      <c r="AB42" t="s">
        <v>223</v>
      </c>
      <c r="AC42" t="s">
        <v>353</v>
      </c>
      <c r="AD42" t="s">
        <v>86</v>
      </c>
    </row>
    <row r="43" spans="1:30" x14ac:dyDescent="0.3">
      <c r="A43" t="s">
        <v>365</v>
      </c>
      <c r="B43" t="s">
        <v>366</v>
      </c>
      <c r="C43" s="1" t="str">
        <f t="shared" si="0"/>
        <v>21:0549</v>
      </c>
      <c r="D43" s="1" t="str">
        <f t="shared" si="7"/>
        <v>21:0179</v>
      </c>
      <c r="E43" t="s">
        <v>367</v>
      </c>
      <c r="F43" t="s">
        <v>368</v>
      </c>
      <c r="H43">
        <v>53.633037399999999</v>
      </c>
      <c r="I43">
        <v>-123.55437879999999</v>
      </c>
      <c r="J43" s="1" t="str">
        <f t="shared" si="8"/>
        <v>NGR bulk stream sediment</v>
      </c>
      <c r="K43" s="1" t="str">
        <f t="shared" si="9"/>
        <v>&lt;177 micron (NGR)</v>
      </c>
      <c r="L43">
        <v>3</v>
      </c>
      <c r="M43" t="s">
        <v>149</v>
      </c>
      <c r="N43">
        <v>42</v>
      </c>
      <c r="O43" t="s">
        <v>81</v>
      </c>
      <c r="P43" t="s">
        <v>153</v>
      </c>
      <c r="Q43" t="s">
        <v>62</v>
      </c>
      <c r="R43" t="s">
        <v>54</v>
      </c>
      <c r="S43" t="s">
        <v>151</v>
      </c>
      <c r="T43" t="s">
        <v>40</v>
      </c>
      <c r="U43" t="s">
        <v>369</v>
      </c>
      <c r="V43" t="s">
        <v>58</v>
      </c>
      <c r="W43" t="s">
        <v>40</v>
      </c>
      <c r="X43" t="s">
        <v>272</v>
      </c>
      <c r="Y43" t="s">
        <v>44</v>
      </c>
      <c r="Z43" t="s">
        <v>40</v>
      </c>
      <c r="AA43" t="s">
        <v>44</v>
      </c>
      <c r="AB43" t="s">
        <v>96</v>
      </c>
      <c r="AC43" t="s">
        <v>188</v>
      </c>
      <c r="AD43" t="s">
        <v>86</v>
      </c>
    </row>
    <row r="44" spans="1:30" x14ac:dyDescent="0.3">
      <c r="A44" t="s">
        <v>370</v>
      </c>
      <c r="B44" t="s">
        <v>371</v>
      </c>
      <c r="C44" s="1" t="str">
        <f t="shared" si="0"/>
        <v>21:0549</v>
      </c>
      <c r="D44" s="1" t="str">
        <f t="shared" si="7"/>
        <v>21:0179</v>
      </c>
      <c r="E44" t="s">
        <v>367</v>
      </c>
      <c r="F44" t="s">
        <v>372</v>
      </c>
      <c r="H44">
        <v>53.633037399999999</v>
      </c>
      <c r="I44">
        <v>-123.55437879999999</v>
      </c>
      <c r="J44" s="1" t="str">
        <f t="shared" si="8"/>
        <v>NGR bulk stream sediment</v>
      </c>
      <c r="K44" s="1" t="str">
        <f t="shared" si="9"/>
        <v>&lt;177 micron (NGR)</v>
      </c>
      <c r="L44">
        <v>3</v>
      </c>
      <c r="M44" t="s">
        <v>163</v>
      </c>
      <c r="N44">
        <v>43</v>
      </c>
      <c r="O44" t="s">
        <v>373</v>
      </c>
      <c r="P44" t="s">
        <v>105</v>
      </c>
      <c r="Q44" t="s">
        <v>62</v>
      </c>
      <c r="R44" t="s">
        <v>54</v>
      </c>
      <c r="S44" t="s">
        <v>151</v>
      </c>
      <c r="T44" t="s">
        <v>40</v>
      </c>
      <c r="U44" t="s">
        <v>71</v>
      </c>
      <c r="V44" t="s">
        <v>58</v>
      </c>
      <c r="W44" t="s">
        <v>40</v>
      </c>
      <c r="X44" t="s">
        <v>272</v>
      </c>
      <c r="Y44" t="s">
        <v>44</v>
      </c>
      <c r="Z44" t="s">
        <v>40</v>
      </c>
      <c r="AA44" t="s">
        <v>44</v>
      </c>
      <c r="AB44" t="s">
        <v>168</v>
      </c>
      <c r="AC44" t="s">
        <v>107</v>
      </c>
      <c r="AD44" t="s">
        <v>36</v>
      </c>
    </row>
    <row r="45" spans="1:30" x14ac:dyDescent="0.3">
      <c r="A45" t="s">
        <v>374</v>
      </c>
      <c r="B45" t="s">
        <v>375</v>
      </c>
      <c r="C45" s="1" t="str">
        <f t="shared" si="0"/>
        <v>21:0549</v>
      </c>
      <c r="D45" s="1" t="str">
        <f t="shared" si="7"/>
        <v>21:0179</v>
      </c>
      <c r="E45" t="s">
        <v>376</v>
      </c>
      <c r="F45" t="s">
        <v>377</v>
      </c>
      <c r="H45">
        <v>53.646902599999997</v>
      </c>
      <c r="I45">
        <v>-123.60002160000001</v>
      </c>
      <c r="J45" s="1" t="str">
        <f t="shared" si="8"/>
        <v>NGR bulk stream sediment</v>
      </c>
      <c r="K45" s="1" t="str">
        <f t="shared" si="9"/>
        <v>&lt;177 micron (NGR)</v>
      </c>
      <c r="L45">
        <v>3</v>
      </c>
      <c r="M45" t="s">
        <v>53</v>
      </c>
      <c r="N45">
        <v>44</v>
      </c>
      <c r="O45" t="s">
        <v>164</v>
      </c>
      <c r="P45" t="s">
        <v>153</v>
      </c>
      <c r="Q45" t="s">
        <v>62</v>
      </c>
      <c r="R45" t="s">
        <v>378</v>
      </c>
      <c r="S45" t="s">
        <v>151</v>
      </c>
      <c r="T45" t="s">
        <v>40</v>
      </c>
      <c r="U45" t="s">
        <v>187</v>
      </c>
      <c r="V45" t="s">
        <v>111</v>
      </c>
      <c r="W45" t="s">
        <v>40</v>
      </c>
      <c r="X45" t="s">
        <v>272</v>
      </c>
      <c r="Y45" t="s">
        <v>44</v>
      </c>
      <c r="Z45" t="s">
        <v>40</v>
      </c>
      <c r="AA45" t="s">
        <v>44</v>
      </c>
      <c r="AB45" t="s">
        <v>61</v>
      </c>
      <c r="AC45" t="s">
        <v>379</v>
      </c>
      <c r="AD45" t="s">
        <v>86</v>
      </c>
    </row>
    <row r="46" spans="1:30" x14ac:dyDescent="0.3">
      <c r="A46" t="s">
        <v>380</v>
      </c>
      <c r="B46" t="s">
        <v>381</v>
      </c>
      <c r="C46" s="1" t="str">
        <f t="shared" si="0"/>
        <v>21:0549</v>
      </c>
      <c r="D46" s="1" t="str">
        <f t="shared" si="7"/>
        <v>21:0179</v>
      </c>
      <c r="E46" t="s">
        <v>382</v>
      </c>
      <c r="F46" t="s">
        <v>383</v>
      </c>
      <c r="H46">
        <v>53.668196999999999</v>
      </c>
      <c r="I46">
        <v>-123.61765509999999</v>
      </c>
      <c r="J46" s="1" t="str">
        <f t="shared" si="8"/>
        <v>NGR bulk stream sediment</v>
      </c>
      <c r="K46" s="1" t="str">
        <f t="shared" si="9"/>
        <v>&lt;177 micron (NGR)</v>
      </c>
      <c r="L46">
        <v>3</v>
      </c>
      <c r="M46" t="s">
        <v>68</v>
      </c>
      <c r="N46">
        <v>45</v>
      </c>
      <c r="O46" t="s">
        <v>249</v>
      </c>
      <c r="P46" t="s">
        <v>212</v>
      </c>
      <c r="Q46" t="s">
        <v>62</v>
      </c>
      <c r="R46" t="s">
        <v>117</v>
      </c>
      <c r="S46" t="s">
        <v>118</v>
      </c>
      <c r="T46" t="s">
        <v>40</v>
      </c>
      <c r="U46" t="s">
        <v>154</v>
      </c>
      <c r="V46" t="s">
        <v>107</v>
      </c>
      <c r="W46" t="s">
        <v>40</v>
      </c>
      <c r="X46" t="s">
        <v>43</v>
      </c>
      <c r="Y46" t="s">
        <v>44</v>
      </c>
      <c r="Z46" t="s">
        <v>40</v>
      </c>
      <c r="AA46" t="s">
        <v>44</v>
      </c>
      <c r="AB46" t="s">
        <v>110</v>
      </c>
      <c r="AC46" t="s">
        <v>167</v>
      </c>
      <c r="AD46" t="s">
        <v>36</v>
      </c>
    </row>
    <row r="47" spans="1:30" x14ac:dyDescent="0.3">
      <c r="A47" t="s">
        <v>384</v>
      </c>
      <c r="B47" t="s">
        <v>385</v>
      </c>
      <c r="C47" s="1" t="str">
        <f t="shared" si="0"/>
        <v>21:0549</v>
      </c>
      <c r="D47" s="1" t="str">
        <f t="shared" si="7"/>
        <v>21:0179</v>
      </c>
      <c r="E47" t="s">
        <v>386</v>
      </c>
      <c r="F47" t="s">
        <v>387</v>
      </c>
      <c r="H47">
        <v>53.6342462</v>
      </c>
      <c r="I47">
        <v>-123.7115775</v>
      </c>
      <c r="J47" s="1" t="str">
        <f t="shared" si="8"/>
        <v>NGR bulk stream sediment</v>
      </c>
      <c r="K47" s="1" t="str">
        <f t="shared" si="9"/>
        <v>&lt;177 micron (NGR)</v>
      </c>
      <c r="L47">
        <v>3</v>
      </c>
      <c r="M47" t="s">
        <v>80</v>
      </c>
      <c r="N47">
        <v>46</v>
      </c>
      <c r="O47" t="s">
        <v>388</v>
      </c>
      <c r="P47" t="s">
        <v>82</v>
      </c>
      <c r="Q47" t="s">
        <v>44</v>
      </c>
      <c r="R47" t="s">
        <v>105</v>
      </c>
      <c r="S47" t="s">
        <v>82</v>
      </c>
      <c r="T47" t="s">
        <v>40</v>
      </c>
      <c r="U47" t="s">
        <v>389</v>
      </c>
      <c r="V47" t="s">
        <v>107</v>
      </c>
      <c r="W47" t="s">
        <v>40</v>
      </c>
      <c r="X47" t="s">
        <v>153</v>
      </c>
      <c r="Y47" t="s">
        <v>44</v>
      </c>
      <c r="Z47" t="s">
        <v>60</v>
      </c>
      <c r="AA47" t="s">
        <v>44</v>
      </c>
      <c r="AB47" t="s">
        <v>122</v>
      </c>
      <c r="AC47" t="s">
        <v>390</v>
      </c>
      <c r="AD47" t="s">
        <v>119</v>
      </c>
    </row>
    <row r="48" spans="1:30" x14ac:dyDescent="0.3">
      <c r="A48" t="s">
        <v>391</v>
      </c>
      <c r="B48" t="s">
        <v>392</v>
      </c>
      <c r="C48" s="1" t="str">
        <f t="shared" si="0"/>
        <v>21:0549</v>
      </c>
      <c r="D48" s="1" t="str">
        <f t="shared" si="7"/>
        <v>21:0179</v>
      </c>
      <c r="E48" t="s">
        <v>393</v>
      </c>
      <c r="F48" t="s">
        <v>394</v>
      </c>
      <c r="H48">
        <v>53.6483889</v>
      </c>
      <c r="I48">
        <v>-123.3273622</v>
      </c>
      <c r="J48" s="1" t="str">
        <f t="shared" si="8"/>
        <v>NGR bulk stream sediment</v>
      </c>
      <c r="K48" s="1" t="str">
        <f t="shared" si="9"/>
        <v>&lt;177 micron (NGR)</v>
      </c>
      <c r="L48">
        <v>3</v>
      </c>
      <c r="M48" t="s">
        <v>103</v>
      </c>
      <c r="N48">
        <v>47</v>
      </c>
      <c r="O48" t="s">
        <v>164</v>
      </c>
      <c r="P48" t="s">
        <v>70</v>
      </c>
      <c r="Q48" t="s">
        <v>44</v>
      </c>
      <c r="R48" t="s">
        <v>395</v>
      </c>
      <c r="S48" t="s">
        <v>120</v>
      </c>
      <c r="T48" t="s">
        <v>40</v>
      </c>
      <c r="U48" t="s">
        <v>46</v>
      </c>
      <c r="V48" t="s">
        <v>111</v>
      </c>
      <c r="W48" t="s">
        <v>40</v>
      </c>
      <c r="X48" t="s">
        <v>59</v>
      </c>
      <c r="Y48" t="s">
        <v>44</v>
      </c>
      <c r="Z48" t="s">
        <v>40</v>
      </c>
      <c r="AA48" t="s">
        <v>44</v>
      </c>
      <c r="AB48" t="s">
        <v>187</v>
      </c>
      <c r="AC48" t="s">
        <v>84</v>
      </c>
      <c r="AD48" t="s">
        <v>119</v>
      </c>
    </row>
    <row r="49" spans="1:30" x14ac:dyDescent="0.3">
      <c r="A49" t="s">
        <v>396</v>
      </c>
      <c r="B49" t="s">
        <v>397</v>
      </c>
      <c r="C49" s="1" t="str">
        <f t="shared" si="0"/>
        <v>21:0549</v>
      </c>
      <c r="D49" s="1" t="str">
        <f t="shared" si="7"/>
        <v>21:0179</v>
      </c>
      <c r="E49" t="s">
        <v>398</v>
      </c>
      <c r="F49" t="s">
        <v>399</v>
      </c>
      <c r="H49">
        <v>53.660097</v>
      </c>
      <c r="I49">
        <v>-123.3383338</v>
      </c>
      <c r="J49" s="1" t="str">
        <f t="shared" si="8"/>
        <v>NGR bulk stream sediment</v>
      </c>
      <c r="K49" s="1" t="str">
        <f t="shared" si="9"/>
        <v>&lt;177 micron (NGR)</v>
      </c>
      <c r="L49">
        <v>3</v>
      </c>
      <c r="M49" t="s">
        <v>116</v>
      </c>
      <c r="N49">
        <v>48</v>
      </c>
      <c r="O49" t="s">
        <v>81</v>
      </c>
      <c r="P49" t="s">
        <v>117</v>
      </c>
      <c r="Q49" t="s">
        <v>62</v>
      </c>
      <c r="R49" t="s">
        <v>400</v>
      </c>
      <c r="S49" t="s">
        <v>105</v>
      </c>
      <c r="T49" t="s">
        <v>40</v>
      </c>
      <c r="U49" t="s">
        <v>401</v>
      </c>
      <c r="V49" t="s">
        <v>42</v>
      </c>
      <c r="W49" t="s">
        <v>40</v>
      </c>
      <c r="X49" t="s">
        <v>93</v>
      </c>
      <c r="Y49" t="s">
        <v>44</v>
      </c>
      <c r="Z49" t="s">
        <v>40</v>
      </c>
      <c r="AA49" t="s">
        <v>44</v>
      </c>
      <c r="AB49" t="s">
        <v>402</v>
      </c>
      <c r="AC49" t="s">
        <v>84</v>
      </c>
      <c r="AD49" t="s">
        <v>86</v>
      </c>
    </row>
    <row r="50" spans="1:30" x14ac:dyDescent="0.3">
      <c r="A50" t="s">
        <v>403</v>
      </c>
      <c r="B50" t="s">
        <v>404</v>
      </c>
      <c r="C50" s="1" t="str">
        <f t="shared" si="0"/>
        <v>21:0549</v>
      </c>
      <c r="D50" s="1" t="str">
        <f t="shared" si="7"/>
        <v>21:0179</v>
      </c>
      <c r="E50" t="s">
        <v>405</v>
      </c>
      <c r="F50" t="s">
        <v>406</v>
      </c>
      <c r="H50">
        <v>53.674416899999997</v>
      </c>
      <c r="I50">
        <v>-123.3411581</v>
      </c>
      <c r="J50" s="1" t="str">
        <f t="shared" si="8"/>
        <v>NGR bulk stream sediment</v>
      </c>
      <c r="K50" s="1" t="str">
        <f t="shared" si="9"/>
        <v>&lt;177 micron (NGR)</v>
      </c>
      <c r="L50">
        <v>3</v>
      </c>
      <c r="M50" t="s">
        <v>129</v>
      </c>
      <c r="N50">
        <v>49</v>
      </c>
      <c r="O50" t="s">
        <v>194</v>
      </c>
      <c r="P50" t="s">
        <v>39</v>
      </c>
      <c r="Q50" t="s">
        <v>44</v>
      </c>
      <c r="R50" t="s">
        <v>407</v>
      </c>
      <c r="S50" t="s">
        <v>408</v>
      </c>
      <c r="T50" t="s">
        <v>40</v>
      </c>
      <c r="U50" t="s">
        <v>265</v>
      </c>
      <c r="V50" t="s">
        <v>188</v>
      </c>
      <c r="W50" t="s">
        <v>40</v>
      </c>
      <c r="X50" t="s">
        <v>272</v>
      </c>
      <c r="Y50" t="s">
        <v>44</v>
      </c>
      <c r="Z50" t="s">
        <v>40</v>
      </c>
      <c r="AA50" t="s">
        <v>44</v>
      </c>
      <c r="AB50" t="s">
        <v>409</v>
      </c>
      <c r="AC50" t="s">
        <v>84</v>
      </c>
      <c r="AD50" t="s">
        <v>119</v>
      </c>
    </row>
    <row r="51" spans="1:30" x14ac:dyDescent="0.3">
      <c r="A51" t="s">
        <v>410</v>
      </c>
      <c r="B51" t="s">
        <v>411</v>
      </c>
      <c r="C51" s="1" t="str">
        <f t="shared" si="0"/>
        <v>21:0549</v>
      </c>
      <c r="D51" s="1" t="str">
        <f t="shared" si="7"/>
        <v>21:0179</v>
      </c>
      <c r="E51" t="s">
        <v>412</v>
      </c>
      <c r="F51" t="s">
        <v>413</v>
      </c>
      <c r="H51">
        <v>53.675141600000003</v>
      </c>
      <c r="I51">
        <v>-123.3328076</v>
      </c>
      <c r="J51" s="1" t="str">
        <f t="shared" si="8"/>
        <v>NGR bulk stream sediment</v>
      </c>
      <c r="K51" s="1" t="str">
        <f t="shared" si="9"/>
        <v>&lt;177 micron (NGR)</v>
      </c>
      <c r="L51">
        <v>3</v>
      </c>
      <c r="M51" t="s">
        <v>139</v>
      </c>
      <c r="N51">
        <v>50</v>
      </c>
      <c r="O51" t="s">
        <v>38</v>
      </c>
      <c r="P51" t="s">
        <v>56</v>
      </c>
      <c r="Q51" t="s">
        <v>62</v>
      </c>
      <c r="R51" t="s">
        <v>414</v>
      </c>
      <c r="S51" t="s">
        <v>37</v>
      </c>
      <c r="T51" t="s">
        <v>40</v>
      </c>
      <c r="U51" t="s">
        <v>326</v>
      </c>
      <c r="V51" t="s">
        <v>415</v>
      </c>
      <c r="W51" t="s">
        <v>40</v>
      </c>
      <c r="X51" t="s">
        <v>59</v>
      </c>
      <c r="Y51" t="s">
        <v>44</v>
      </c>
      <c r="Z51" t="s">
        <v>40</v>
      </c>
      <c r="AA51" t="s">
        <v>44</v>
      </c>
      <c r="AB51" t="s">
        <v>85</v>
      </c>
      <c r="AC51" t="s">
        <v>74</v>
      </c>
      <c r="AD51" t="s">
        <v>169</v>
      </c>
    </row>
    <row r="52" spans="1:30" x14ac:dyDescent="0.3">
      <c r="A52" t="s">
        <v>416</v>
      </c>
      <c r="B52" t="s">
        <v>417</v>
      </c>
      <c r="C52" s="1" t="str">
        <f t="shared" si="0"/>
        <v>21:0549</v>
      </c>
      <c r="D52" s="1" t="str">
        <f t="shared" si="7"/>
        <v>21:0179</v>
      </c>
      <c r="E52" t="s">
        <v>418</v>
      </c>
      <c r="F52" t="s">
        <v>419</v>
      </c>
      <c r="H52">
        <v>53.603539400000003</v>
      </c>
      <c r="I52">
        <v>-123.4626961</v>
      </c>
      <c r="J52" s="1" t="str">
        <f t="shared" si="8"/>
        <v>NGR bulk stream sediment</v>
      </c>
      <c r="K52" s="1" t="str">
        <f t="shared" si="9"/>
        <v>&lt;177 micron (NGR)</v>
      </c>
      <c r="L52">
        <v>3</v>
      </c>
      <c r="M52" t="s">
        <v>174</v>
      </c>
      <c r="N52">
        <v>51</v>
      </c>
      <c r="O52" t="s">
        <v>119</v>
      </c>
      <c r="P52" t="s">
        <v>39</v>
      </c>
      <c r="Q52" t="s">
        <v>62</v>
      </c>
      <c r="R52" t="s">
        <v>420</v>
      </c>
      <c r="S52" t="s">
        <v>70</v>
      </c>
      <c r="T52" t="s">
        <v>40</v>
      </c>
      <c r="U52" t="s">
        <v>133</v>
      </c>
      <c r="V52" t="s">
        <v>188</v>
      </c>
      <c r="W52" t="s">
        <v>40</v>
      </c>
      <c r="X52" t="s">
        <v>59</v>
      </c>
      <c r="Y52" t="s">
        <v>44</v>
      </c>
      <c r="Z52" t="s">
        <v>60</v>
      </c>
      <c r="AA52" t="s">
        <v>272</v>
      </c>
      <c r="AB52" t="s">
        <v>85</v>
      </c>
      <c r="AC52" t="s">
        <v>74</v>
      </c>
      <c r="AD52" t="s">
        <v>421</v>
      </c>
    </row>
    <row r="53" spans="1:30" x14ac:dyDescent="0.3">
      <c r="A53" t="s">
        <v>422</v>
      </c>
      <c r="B53" t="s">
        <v>423</v>
      </c>
      <c r="C53" s="1" t="str">
        <f t="shared" si="0"/>
        <v>21:0549</v>
      </c>
      <c r="D53" s="1" t="str">
        <f t="shared" si="7"/>
        <v>21:0179</v>
      </c>
      <c r="E53" t="s">
        <v>424</v>
      </c>
      <c r="F53" t="s">
        <v>425</v>
      </c>
      <c r="H53">
        <v>53.731567499999997</v>
      </c>
      <c r="I53">
        <v>-123.2420271</v>
      </c>
      <c r="J53" s="1" t="str">
        <f t="shared" si="8"/>
        <v>NGR bulk stream sediment</v>
      </c>
      <c r="K53" s="1" t="str">
        <f t="shared" si="9"/>
        <v>&lt;177 micron (NGR)</v>
      </c>
      <c r="L53">
        <v>3</v>
      </c>
      <c r="M53" t="s">
        <v>184</v>
      </c>
      <c r="N53">
        <v>52</v>
      </c>
      <c r="O53" t="s">
        <v>426</v>
      </c>
      <c r="P53" t="s">
        <v>408</v>
      </c>
      <c r="Q53" t="s">
        <v>59</v>
      </c>
      <c r="R53" t="s">
        <v>427</v>
      </c>
      <c r="S53" t="s">
        <v>82</v>
      </c>
      <c r="T53" t="s">
        <v>40</v>
      </c>
      <c r="U53" t="s">
        <v>428</v>
      </c>
      <c r="V53" t="s">
        <v>186</v>
      </c>
      <c r="W53" t="s">
        <v>40</v>
      </c>
      <c r="X53" t="s">
        <v>43</v>
      </c>
      <c r="Y53" t="s">
        <v>44</v>
      </c>
      <c r="Z53" t="s">
        <v>156</v>
      </c>
      <c r="AA53" t="s">
        <v>44</v>
      </c>
      <c r="AB53" t="s">
        <v>96</v>
      </c>
      <c r="AC53" t="s">
        <v>343</v>
      </c>
      <c r="AD53" t="s">
        <v>169</v>
      </c>
    </row>
    <row r="54" spans="1:30" x14ac:dyDescent="0.3">
      <c r="A54" t="s">
        <v>429</v>
      </c>
      <c r="B54" t="s">
        <v>430</v>
      </c>
      <c r="C54" s="1" t="str">
        <f t="shared" si="0"/>
        <v>21:0549</v>
      </c>
      <c r="D54" s="1" t="str">
        <f t="shared" si="7"/>
        <v>21:0179</v>
      </c>
      <c r="E54" t="s">
        <v>431</v>
      </c>
      <c r="F54" t="s">
        <v>432</v>
      </c>
      <c r="H54">
        <v>53.7360027</v>
      </c>
      <c r="I54">
        <v>-123.1369629</v>
      </c>
      <c r="J54" s="1" t="str">
        <f t="shared" si="8"/>
        <v>NGR bulk stream sediment</v>
      </c>
      <c r="K54" s="1" t="str">
        <f t="shared" si="9"/>
        <v>&lt;177 micron (NGR)</v>
      </c>
      <c r="L54">
        <v>3</v>
      </c>
      <c r="M54" t="s">
        <v>193</v>
      </c>
      <c r="N54">
        <v>53</v>
      </c>
      <c r="O54" t="s">
        <v>166</v>
      </c>
      <c r="P54" t="s">
        <v>108</v>
      </c>
      <c r="Q54" t="s">
        <v>62</v>
      </c>
      <c r="R54" t="s">
        <v>164</v>
      </c>
      <c r="S54" t="s">
        <v>39</v>
      </c>
      <c r="T54" t="s">
        <v>40</v>
      </c>
      <c r="U54" t="s">
        <v>433</v>
      </c>
      <c r="V54" t="s">
        <v>158</v>
      </c>
      <c r="W54" t="s">
        <v>40</v>
      </c>
      <c r="X54" t="s">
        <v>151</v>
      </c>
      <c r="Y54" t="s">
        <v>44</v>
      </c>
      <c r="Z54" t="s">
        <v>156</v>
      </c>
      <c r="AA54" t="s">
        <v>44</v>
      </c>
      <c r="AB54" t="s">
        <v>71</v>
      </c>
      <c r="AC54" t="s">
        <v>62</v>
      </c>
      <c r="AD54" t="s">
        <v>124</v>
      </c>
    </row>
    <row r="55" spans="1:30" x14ac:dyDescent="0.3">
      <c r="A55" t="s">
        <v>434</v>
      </c>
      <c r="B55" t="s">
        <v>435</v>
      </c>
      <c r="C55" s="1" t="str">
        <f t="shared" si="0"/>
        <v>21:0549</v>
      </c>
      <c r="D55" s="1" t="str">
        <f t="shared" si="7"/>
        <v>21:0179</v>
      </c>
      <c r="E55" t="s">
        <v>436</v>
      </c>
      <c r="F55" t="s">
        <v>437</v>
      </c>
      <c r="H55">
        <v>53.761912899999999</v>
      </c>
      <c r="I55">
        <v>-123.14008080000001</v>
      </c>
      <c r="J55" s="1" t="str">
        <f t="shared" si="8"/>
        <v>NGR bulk stream sediment</v>
      </c>
      <c r="K55" s="1" t="str">
        <f t="shared" si="9"/>
        <v>&lt;177 micron (NGR)</v>
      </c>
      <c r="L55">
        <v>3</v>
      </c>
      <c r="M55" t="s">
        <v>209</v>
      </c>
      <c r="N55">
        <v>54</v>
      </c>
      <c r="O55" t="s">
        <v>438</v>
      </c>
      <c r="P55" t="s">
        <v>70</v>
      </c>
      <c r="Q55" t="s">
        <v>62</v>
      </c>
      <c r="R55" t="s">
        <v>91</v>
      </c>
      <c r="S55" t="s">
        <v>70</v>
      </c>
      <c r="T55" t="s">
        <v>40</v>
      </c>
      <c r="U55" t="s">
        <v>439</v>
      </c>
      <c r="V55" t="s">
        <v>155</v>
      </c>
      <c r="W55" t="s">
        <v>40</v>
      </c>
      <c r="X55" t="s">
        <v>221</v>
      </c>
      <c r="Y55" t="s">
        <v>44</v>
      </c>
      <c r="Z55" t="s">
        <v>62</v>
      </c>
      <c r="AA55" t="s">
        <v>44</v>
      </c>
      <c r="AB55" t="s">
        <v>61</v>
      </c>
      <c r="AC55" t="s">
        <v>74</v>
      </c>
      <c r="AD55" t="s">
        <v>159</v>
      </c>
    </row>
    <row r="56" spans="1:30" x14ac:dyDescent="0.3">
      <c r="A56" t="s">
        <v>440</v>
      </c>
      <c r="B56" t="s">
        <v>441</v>
      </c>
      <c r="C56" s="1" t="str">
        <f t="shared" si="0"/>
        <v>21:0549</v>
      </c>
      <c r="D56" s="1" t="str">
        <f t="shared" si="7"/>
        <v>21:0179</v>
      </c>
      <c r="E56" t="s">
        <v>442</v>
      </c>
      <c r="F56" t="s">
        <v>443</v>
      </c>
      <c r="H56">
        <v>53.812984499999999</v>
      </c>
      <c r="I56">
        <v>-123.0824906</v>
      </c>
      <c r="J56" s="1" t="str">
        <f t="shared" si="8"/>
        <v>NGR bulk stream sediment</v>
      </c>
      <c r="K56" s="1" t="str">
        <f t="shared" si="9"/>
        <v>&lt;177 micron (NGR)</v>
      </c>
      <c r="L56">
        <v>3</v>
      </c>
      <c r="M56" t="s">
        <v>220</v>
      </c>
      <c r="N56">
        <v>55</v>
      </c>
      <c r="O56" t="s">
        <v>444</v>
      </c>
      <c r="P56" t="s">
        <v>164</v>
      </c>
      <c r="Q56" t="s">
        <v>37</v>
      </c>
      <c r="R56" t="s">
        <v>445</v>
      </c>
      <c r="S56" t="s">
        <v>153</v>
      </c>
      <c r="T56" t="s">
        <v>40</v>
      </c>
      <c r="U56" t="s">
        <v>446</v>
      </c>
      <c r="V56" t="s">
        <v>155</v>
      </c>
      <c r="W56" t="s">
        <v>40</v>
      </c>
      <c r="X56" t="s">
        <v>151</v>
      </c>
      <c r="Y56" t="s">
        <v>44</v>
      </c>
      <c r="Z56" t="s">
        <v>447</v>
      </c>
      <c r="AA56" t="s">
        <v>44</v>
      </c>
      <c r="AB56" t="s">
        <v>110</v>
      </c>
      <c r="AC56" t="s">
        <v>167</v>
      </c>
      <c r="AD56" t="s">
        <v>75</v>
      </c>
    </row>
    <row r="57" spans="1:30" x14ac:dyDescent="0.3">
      <c r="A57" t="s">
        <v>448</v>
      </c>
      <c r="B57" t="s">
        <v>449</v>
      </c>
      <c r="C57" s="1" t="str">
        <f t="shared" si="0"/>
        <v>21:0549</v>
      </c>
      <c r="D57" s="1" t="str">
        <f t="shared" si="7"/>
        <v>21:0179</v>
      </c>
      <c r="E57" t="s">
        <v>450</v>
      </c>
      <c r="F57" t="s">
        <v>451</v>
      </c>
      <c r="H57">
        <v>53.804320099999998</v>
      </c>
      <c r="I57">
        <v>-123.01506910000001</v>
      </c>
      <c r="J57" s="1" t="str">
        <f t="shared" si="8"/>
        <v>NGR bulk stream sediment</v>
      </c>
      <c r="K57" s="1" t="str">
        <f t="shared" si="9"/>
        <v>&lt;177 micron (NGR)</v>
      </c>
      <c r="L57">
        <v>3</v>
      </c>
      <c r="M57" t="s">
        <v>228</v>
      </c>
      <c r="N57">
        <v>56</v>
      </c>
      <c r="O57" t="s">
        <v>304</v>
      </c>
      <c r="P57" t="s">
        <v>176</v>
      </c>
      <c r="Q57" t="s">
        <v>59</v>
      </c>
      <c r="R57" t="s">
        <v>408</v>
      </c>
      <c r="S57" t="s">
        <v>37</v>
      </c>
      <c r="T57" t="s">
        <v>40</v>
      </c>
      <c r="U57" t="s">
        <v>420</v>
      </c>
      <c r="V57" t="s">
        <v>72</v>
      </c>
      <c r="W57" t="s">
        <v>40</v>
      </c>
      <c r="X57" t="s">
        <v>42</v>
      </c>
      <c r="Y57" t="s">
        <v>44</v>
      </c>
      <c r="Z57" t="s">
        <v>60</v>
      </c>
      <c r="AA57" t="s">
        <v>44</v>
      </c>
      <c r="AB57" t="s">
        <v>409</v>
      </c>
      <c r="AC57" t="s">
        <v>353</v>
      </c>
      <c r="AD57" t="s">
        <v>159</v>
      </c>
    </row>
    <row r="58" spans="1:30" hidden="1" x14ac:dyDescent="0.3">
      <c r="A58" t="s">
        <v>452</v>
      </c>
      <c r="B58" t="s">
        <v>453</v>
      </c>
      <c r="C58" s="1" t="str">
        <f t="shared" si="0"/>
        <v>21:0549</v>
      </c>
      <c r="D58" s="1" t="str">
        <f>HYPERLINK("http://geochem.nrcan.gc.ca/cdogs/content/svy/svy_e.htm", "")</f>
        <v/>
      </c>
      <c r="G58" s="1" t="str">
        <f>HYPERLINK("http://geochem.nrcan.gc.ca/cdogs/content/cr_/cr_00069_e.htm", "69")</f>
        <v>69</v>
      </c>
      <c r="J58" t="s">
        <v>198</v>
      </c>
      <c r="K58" t="s">
        <v>199</v>
      </c>
      <c r="L58">
        <v>3</v>
      </c>
      <c r="M58" t="s">
        <v>200</v>
      </c>
      <c r="N58">
        <v>57</v>
      </c>
      <c r="O58" t="s">
        <v>38</v>
      </c>
      <c r="P58" t="s">
        <v>378</v>
      </c>
      <c r="Q58" t="s">
        <v>44</v>
      </c>
      <c r="R58" t="s">
        <v>249</v>
      </c>
      <c r="S58" t="s">
        <v>118</v>
      </c>
      <c r="T58" t="s">
        <v>40</v>
      </c>
      <c r="U58" t="s">
        <v>454</v>
      </c>
      <c r="V58" t="s">
        <v>415</v>
      </c>
      <c r="W58" t="s">
        <v>40</v>
      </c>
      <c r="X58" t="s">
        <v>42</v>
      </c>
      <c r="Y58" t="s">
        <v>44</v>
      </c>
      <c r="Z58" t="s">
        <v>447</v>
      </c>
      <c r="AA58" t="s">
        <v>44</v>
      </c>
      <c r="AB58" t="s">
        <v>154</v>
      </c>
      <c r="AC58" t="s">
        <v>74</v>
      </c>
      <c r="AD58" t="s">
        <v>159</v>
      </c>
    </row>
    <row r="59" spans="1:30" x14ac:dyDescent="0.3">
      <c r="A59" t="s">
        <v>455</v>
      </c>
      <c r="B59" t="s">
        <v>456</v>
      </c>
      <c r="C59" s="1" t="str">
        <f t="shared" si="0"/>
        <v>21:0549</v>
      </c>
      <c r="D59" s="1" t="str">
        <f t="shared" ref="D59:D68" si="10">HYPERLINK("http://geochem.nrcan.gc.ca/cdogs/content/svy/svy210179_e.htm", "21:0179")</f>
        <v>21:0179</v>
      </c>
      <c r="E59" t="s">
        <v>362</v>
      </c>
      <c r="F59" t="s">
        <v>457</v>
      </c>
      <c r="H59">
        <v>53.536045999999999</v>
      </c>
      <c r="I59">
        <v>-123.9037313</v>
      </c>
      <c r="J59" s="1" t="str">
        <f t="shared" ref="J59:J68" si="11">HYPERLINK("http://geochem.nrcan.gc.ca/cdogs/content/kwd/kwd020030_e.htm", "NGR bulk stream sediment")</f>
        <v>NGR bulk stream sediment</v>
      </c>
      <c r="K59" s="1" t="str">
        <f t="shared" ref="K59:K68" si="12">HYPERLINK("http://geochem.nrcan.gc.ca/cdogs/content/kwd/kwd080006_e.htm", "&lt;177 micron (NGR)")</f>
        <v>&lt;177 micron (NGR)</v>
      </c>
      <c r="L59">
        <v>3</v>
      </c>
      <c r="M59" t="s">
        <v>90</v>
      </c>
      <c r="N59">
        <v>58</v>
      </c>
      <c r="O59" t="s">
        <v>458</v>
      </c>
      <c r="P59" t="s">
        <v>153</v>
      </c>
      <c r="Q59" t="s">
        <v>44</v>
      </c>
      <c r="R59" t="s">
        <v>177</v>
      </c>
      <c r="S59" t="s">
        <v>165</v>
      </c>
      <c r="T59" t="s">
        <v>40</v>
      </c>
      <c r="U59" t="s">
        <v>459</v>
      </c>
      <c r="V59" t="s">
        <v>390</v>
      </c>
      <c r="W59" t="s">
        <v>40</v>
      </c>
      <c r="X59" t="s">
        <v>42</v>
      </c>
      <c r="Y59" t="s">
        <v>44</v>
      </c>
      <c r="Z59" t="s">
        <v>40</v>
      </c>
      <c r="AA59" t="s">
        <v>44</v>
      </c>
      <c r="AB59" t="s">
        <v>195</v>
      </c>
      <c r="AC59" t="s">
        <v>84</v>
      </c>
      <c r="AD59" t="s">
        <v>119</v>
      </c>
    </row>
    <row r="60" spans="1:30" x14ac:dyDescent="0.3">
      <c r="A60" t="s">
        <v>460</v>
      </c>
      <c r="B60" t="s">
        <v>461</v>
      </c>
      <c r="C60" s="1" t="str">
        <f t="shared" si="0"/>
        <v>21:0549</v>
      </c>
      <c r="D60" s="1" t="str">
        <f t="shared" si="10"/>
        <v>21:0179</v>
      </c>
      <c r="E60" t="s">
        <v>462</v>
      </c>
      <c r="F60" t="s">
        <v>463</v>
      </c>
      <c r="H60">
        <v>53.498307400000002</v>
      </c>
      <c r="I60">
        <v>-123.90285299999999</v>
      </c>
      <c r="J60" s="1" t="str">
        <f t="shared" si="11"/>
        <v>NGR bulk stream sediment</v>
      </c>
      <c r="K60" s="1" t="str">
        <f t="shared" si="12"/>
        <v>&lt;177 micron (NGR)</v>
      </c>
      <c r="L60">
        <v>3</v>
      </c>
      <c r="M60" t="s">
        <v>234</v>
      </c>
      <c r="N60">
        <v>59</v>
      </c>
      <c r="O60" t="s">
        <v>38</v>
      </c>
      <c r="P60" t="s">
        <v>212</v>
      </c>
      <c r="Q60" t="s">
        <v>44</v>
      </c>
      <c r="R60" t="s">
        <v>38</v>
      </c>
      <c r="S60" t="s">
        <v>82</v>
      </c>
      <c r="T60" t="s">
        <v>40</v>
      </c>
      <c r="U60" t="s">
        <v>213</v>
      </c>
      <c r="V60" t="s">
        <v>72</v>
      </c>
      <c r="W60" t="s">
        <v>40</v>
      </c>
      <c r="X60" t="s">
        <v>42</v>
      </c>
      <c r="Y60" t="s">
        <v>44</v>
      </c>
      <c r="Z60" t="s">
        <v>60</v>
      </c>
      <c r="AA60" t="s">
        <v>44</v>
      </c>
      <c r="AB60" t="s">
        <v>402</v>
      </c>
      <c r="AC60" t="s">
        <v>415</v>
      </c>
      <c r="AD60" t="s">
        <v>194</v>
      </c>
    </row>
    <row r="61" spans="1:30" x14ac:dyDescent="0.3">
      <c r="A61" t="s">
        <v>464</v>
      </c>
      <c r="B61" t="s">
        <v>465</v>
      </c>
      <c r="C61" s="1" t="str">
        <f t="shared" si="0"/>
        <v>21:0549</v>
      </c>
      <c r="D61" s="1" t="str">
        <f t="shared" si="10"/>
        <v>21:0179</v>
      </c>
      <c r="E61" t="s">
        <v>466</v>
      </c>
      <c r="F61" t="s">
        <v>467</v>
      </c>
      <c r="H61">
        <v>53.494927699999998</v>
      </c>
      <c r="I61">
        <v>-123.89206369999999</v>
      </c>
      <c r="J61" s="1" t="str">
        <f t="shared" si="11"/>
        <v>NGR bulk stream sediment</v>
      </c>
      <c r="K61" s="1" t="str">
        <f t="shared" si="12"/>
        <v>&lt;177 micron (NGR)</v>
      </c>
      <c r="L61">
        <v>3</v>
      </c>
      <c r="M61" t="s">
        <v>240</v>
      </c>
      <c r="N61">
        <v>60</v>
      </c>
      <c r="O61" t="s">
        <v>91</v>
      </c>
      <c r="P61" t="s">
        <v>212</v>
      </c>
      <c r="Q61" t="s">
        <v>62</v>
      </c>
      <c r="R61" t="s">
        <v>201</v>
      </c>
      <c r="S61" t="s">
        <v>120</v>
      </c>
      <c r="T61" t="s">
        <v>40</v>
      </c>
      <c r="U61" t="s">
        <v>468</v>
      </c>
      <c r="V61" t="s">
        <v>286</v>
      </c>
      <c r="W61" t="s">
        <v>40</v>
      </c>
      <c r="X61" t="s">
        <v>59</v>
      </c>
      <c r="Y61" t="s">
        <v>44</v>
      </c>
      <c r="Z61" t="s">
        <v>60</v>
      </c>
      <c r="AA61" t="s">
        <v>44</v>
      </c>
      <c r="AB61" t="s">
        <v>409</v>
      </c>
      <c r="AC61" t="s">
        <v>107</v>
      </c>
      <c r="AD61" t="s">
        <v>36</v>
      </c>
    </row>
    <row r="62" spans="1:30" x14ac:dyDescent="0.3">
      <c r="A62" t="s">
        <v>469</v>
      </c>
      <c r="B62" t="s">
        <v>470</v>
      </c>
      <c r="C62" s="1" t="str">
        <f t="shared" si="0"/>
        <v>21:0549</v>
      </c>
      <c r="D62" s="1" t="str">
        <f t="shared" si="10"/>
        <v>21:0179</v>
      </c>
      <c r="E62" t="s">
        <v>471</v>
      </c>
      <c r="F62" t="s">
        <v>472</v>
      </c>
      <c r="H62">
        <v>53.478222199999998</v>
      </c>
      <c r="I62">
        <v>-123.8172611</v>
      </c>
      <c r="J62" s="1" t="str">
        <f t="shared" si="11"/>
        <v>NGR bulk stream sediment</v>
      </c>
      <c r="K62" s="1" t="str">
        <f t="shared" si="12"/>
        <v>&lt;177 micron (NGR)</v>
      </c>
      <c r="L62">
        <v>4</v>
      </c>
      <c r="M62" t="s">
        <v>34</v>
      </c>
      <c r="N62">
        <v>61</v>
      </c>
      <c r="O62" t="s">
        <v>473</v>
      </c>
      <c r="P62" t="s">
        <v>194</v>
      </c>
      <c r="Q62" t="s">
        <v>118</v>
      </c>
      <c r="R62" t="s">
        <v>241</v>
      </c>
      <c r="S62" t="s">
        <v>120</v>
      </c>
      <c r="T62" t="s">
        <v>40</v>
      </c>
      <c r="U62" t="s">
        <v>446</v>
      </c>
      <c r="V62" t="s">
        <v>167</v>
      </c>
      <c r="W62" t="s">
        <v>60</v>
      </c>
      <c r="X62" t="s">
        <v>93</v>
      </c>
      <c r="Y62" t="s">
        <v>44</v>
      </c>
      <c r="Z62" t="s">
        <v>60</v>
      </c>
      <c r="AA62" t="s">
        <v>44</v>
      </c>
      <c r="AB62" t="s">
        <v>73</v>
      </c>
      <c r="AC62" t="s">
        <v>123</v>
      </c>
      <c r="AD62" t="s">
        <v>86</v>
      </c>
    </row>
    <row r="63" spans="1:30" x14ac:dyDescent="0.3">
      <c r="A63" t="s">
        <v>474</v>
      </c>
      <c r="B63" t="s">
        <v>475</v>
      </c>
      <c r="C63" s="1" t="str">
        <f t="shared" si="0"/>
        <v>21:0549</v>
      </c>
      <c r="D63" s="1" t="str">
        <f t="shared" si="10"/>
        <v>21:0179</v>
      </c>
      <c r="E63" t="s">
        <v>476</v>
      </c>
      <c r="F63" t="s">
        <v>477</v>
      </c>
      <c r="H63">
        <v>53.520818300000002</v>
      </c>
      <c r="I63">
        <v>-123.88212420000001</v>
      </c>
      <c r="J63" s="1" t="str">
        <f t="shared" si="11"/>
        <v>NGR bulk stream sediment</v>
      </c>
      <c r="K63" s="1" t="str">
        <f t="shared" si="12"/>
        <v>&lt;177 micron (NGR)</v>
      </c>
      <c r="L63">
        <v>4</v>
      </c>
      <c r="M63" t="s">
        <v>53</v>
      </c>
      <c r="N63">
        <v>62</v>
      </c>
      <c r="O63" t="s">
        <v>478</v>
      </c>
      <c r="P63" t="s">
        <v>408</v>
      </c>
      <c r="Q63" t="s">
        <v>44</v>
      </c>
      <c r="R63" t="s">
        <v>201</v>
      </c>
      <c r="S63" t="s">
        <v>120</v>
      </c>
      <c r="T63" t="s">
        <v>40</v>
      </c>
      <c r="U63" t="s">
        <v>479</v>
      </c>
      <c r="V63" t="s">
        <v>343</v>
      </c>
      <c r="W63" t="s">
        <v>40</v>
      </c>
      <c r="X63" t="s">
        <v>272</v>
      </c>
      <c r="Y63" t="s">
        <v>44</v>
      </c>
      <c r="Z63" t="s">
        <v>60</v>
      </c>
      <c r="AA63" t="s">
        <v>44</v>
      </c>
      <c r="AB63" t="s">
        <v>402</v>
      </c>
      <c r="AC63" t="s">
        <v>58</v>
      </c>
      <c r="AD63" t="s">
        <v>119</v>
      </c>
    </row>
    <row r="64" spans="1:30" x14ac:dyDescent="0.3">
      <c r="A64" t="s">
        <v>480</v>
      </c>
      <c r="B64" t="s">
        <v>481</v>
      </c>
      <c r="C64" s="1" t="str">
        <f t="shared" si="0"/>
        <v>21:0549</v>
      </c>
      <c r="D64" s="1" t="str">
        <f t="shared" si="10"/>
        <v>21:0179</v>
      </c>
      <c r="E64" t="s">
        <v>482</v>
      </c>
      <c r="F64" t="s">
        <v>483</v>
      </c>
      <c r="H64">
        <v>53.5154462</v>
      </c>
      <c r="I64">
        <v>-123.77543110000001</v>
      </c>
      <c r="J64" s="1" t="str">
        <f t="shared" si="11"/>
        <v>NGR bulk stream sediment</v>
      </c>
      <c r="K64" s="1" t="str">
        <f t="shared" si="12"/>
        <v>&lt;177 micron (NGR)</v>
      </c>
      <c r="L64">
        <v>4</v>
      </c>
      <c r="M64" t="s">
        <v>68</v>
      </c>
      <c r="N64">
        <v>63</v>
      </c>
      <c r="O64" t="s">
        <v>36</v>
      </c>
      <c r="P64" t="s">
        <v>212</v>
      </c>
      <c r="Q64" t="s">
        <v>42</v>
      </c>
      <c r="R64" t="s">
        <v>378</v>
      </c>
      <c r="S64" t="s">
        <v>118</v>
      </c>
      <c r="T64" t="s">
        <v>40</v>
      </c>
      <c r="U64" t="s">
        <v>484</v>
      </c>
      <c r="V64" t="s">
        <v>74</v>
      </c>
      <c r="W64" t="s">
        <v>40</v>
      </c>
      <c r="X64" t="s">
        <v>272</v>
      </c>
      <c r="Y64" t="s">
        <v>44</v>
      </c>
      <c r="Z64" t="s">
        <v>60</v>
      </c>
      <c r="AA64" t="s">
        <v>44</v>
      </c>
      <c r="AB64" t="s">
        <v>134</v>
      </c>
      <c r="AC64" t="s">
        <v>72</v>
      </c>
      <c r="AD64" t="s">
        <v>119</v>
      </c>
    </row>
    <row r="65" spans="1:30" x14ac:dyDescent="0.3">
      <c r="A65" t="s">
        <v>485</v>
      </c>
      <c r="B65" t="s">
        <v>486</v>
      </c>
      <c r="C65" s="1" t="str">
        <f t="shared" si="0"/>
        <v>21:0549</v>
      </c>
      <c r="D65" s="1" t="str">
        <f t="shared" si="10"/>
        <v>21:0179</v>
      </c>
      <c r="E65" t="s">
        <v>487</v>
      </c>
      <c r="F65" t="s">
        <v>488</v>
      </c>
      <c r="H65">
        <v>53.526843599999999</v>
      </c>
      <c r="I65">
        <v>-123.60785610000001</v>
      </c>
      <c r="J65" s="1" t="str">
        <f t="shared" si="11"/>
        <v>NGR bulk stream sediment</v>
      </c>
      <c r="K65" s="1" t="str">
        <f t="shared" si="12"/>
        <v>&lt;177 micron (NGR)</v>
      </c>
      <c r="L65">
        <v>4</v>
      </c>
      <c r="M65" t="s">
        <v>80</v>
      </c>
      <c r="N65">
        <v>64</v>
      </c>
      <c r="O65" t="s">
        <v>426</v>
      </c>
      <c r="P65" t="s">
        <v>212</v>
      </c>
      <c r="Q65" t="s">
        <v>44</v>
      </c>
      <c r="R65" t="s">
        <v>445</v>
      </c>
      <c r="S65" t="s">
        <v>212</v>
      </c>
      <c r="T65" t="s">
        <v>40</v>
      </c>
      <c r="U65" t="s">
        <v>83</v>
      </c>
      <c r="V65" t="s">
        <v>186</v>
      </c>
      <c r="W65" t="s">
        <v>40</v>
      </c>
      <c r="X65" t="s">
        <v>42</v>
      </c>
      <c r="Y65" t="s">
        <v>44</v>
      </c>
      <c r="Z65" t="s">
        <v>40</v>
      </c>
      <c r="AA65" t="s">
        <v>44</v>
      </c>
      <c r="AB65" t="s">
        <v>332</v>
      </c>
      <c r="AC65" t="s">
        <v>58</v>
      </c>
      <c r="AD65" t="s">
        <v>194</v>
      </c>
    </row>
    <row r="66" spans="1:30" x14ac:dyDescent="0.3">
      <c r="A66" t="s">
        <v>489</v>
      </c>
      <c r="B66" t="s">
        <v>490</v>
      </c>
      <c r="C66" s="1" t="str">
        <f t="shared" ref="C66:C129" si="13">HYPERLINK("http://geochem.nrcan.gc.ca/cdogs/content/bdl/bdl210549_e.htm", "21:0549")</f>
        <v>21:0549</v>
      </c>
      <c r="D66" s="1" t="str">
        <f t="shared" si="10"/>
        <v>21:0179</v>
      </c>
      <c r="E66" t="s">
        <v>491</v>
      </c>
      <c r="F66" t="s">
        <v>492</v>
      </c>
      <c r="H66">
        <v>53.243649599999998</v>
      </c>
      <c r="I66">
        <v>-123.9631455</v>
      </c>
      <c r="J66" s="1" t="str">
        <f t="shared" si="11"/>
        <v>NGR bulk stream sediment</v>
      </c>
      <c r="K66" s="1" t="str">
        <f t="shared" si="12"/>
        <v>&lt;177 micron (NGR)</v>
      </c>
      <c r="L66">
        <v>4</v>
      </c>
      <c r="M66" t="s">
        <v>103</v>
      </c>
      <c r="N66">
        <v>65</v>
      </c>
      <c r="O66" t="s">
        <v>86</v>
      </c>
      <c r="P66" t="s">
        <v>56</v>
      </c>
      <c r="Q66" t="s">
        <v>62</v>
      </c>
      <c r="R66" t="s">
        <v>493</v>
      </c>
      <c r="S66" t="s">
        <v>56</v>
      </c>
      <c r="T66" t="s">
        <v>40</v>
      </c>
      <c r="U66" t="s">
        <v>279</v>
      </c>
      <c r="V66" t="s">
        <v>72</v>
      </c>
      <c r="W66" t="s">
        <v>40</v>
      </c>
      <c r="X66" t="s">
        <v>42</v>
      </c>
      <c r="Y66" t="s">
        <v>44</v>
      </c>
      <c r="Z66" t="s">
        <v>40</v>
      </c>
      <c r="AA66" t="s">
        <v>44</v>
      </c>
      <c r="AB66" t="s">
        <v>298</v>
      </c>
      <c r="AC66" t="s">
        <v>494</v>
      </c>
      <c r="AD66" t="s">
        <v>194</v>
      </c>
    </row>
    <row r="67" spans="1:30" x14ac:dyDescent="0.3">
      <c r="A67" t="s">
        <v>495</v>
      </c>
      <c r="B67" t="s">
        <v>496</v>
      </c>
      <c r="C67" s="1" t="str">
        <f t="shared" si="13"/>
        <v>21:0549</v>
      </c>
      <c r="D67" s="1" t="str">
        <f t="shared" si="10"/>
        <v>21:0179</v>
      </c>
      <c r="E67" t="s">
        <v>497</v>
      </c>
      <c r="F67" t="s">
        <v>498</v>
      </c>
      <c r="H67">
        <v>53.519076599999998</v>
      </c>
      <c r="I67">
        <v>-123.62536160000001</v>
      </c>
      <c r="J67" s="1" t="str">
        <f t="shared" si="11"/>
        <v>NGR bulk stream sediment</v>
      </c>
      <c r="K67" s="1" t="str">
        <f t="shared" si="12"/>
        <v>&lt;177 micron (NGR)</v>
      </c>
      <c r="L67">
        <v>4</v>
      </c>
      <c r="M67" t="s">
        <v>116</v>
      </c>
      <c r="N67">
        <v>66</v>
      </c>
      <c r="O67" t="s">
        <v>297</v>
      </c>
      <c r="P67" t="s">
        <v>56</v>
      </c>
      <c r="Q67" t="s">
        <v>44</v>
      </c>
      <c r="R67" t="s">
        <v>194</v>
      </c>
      <c r="S67" t="s">
        <v>82</v>
      </c>
      <c r="T67" t="s">
        <v>40</v>
      </c>
      <c r="U67" t="s">
        <v>279</v>
      </c>
      <c r="V67" t="s">
        <v>72</v>
      </c>
      <c r="W67" t="s">
        <v>40</v>
      </c>
      <c r="X67" t="s">
        <v>42</v>
      </c>
      <c r="Y67" t="s">
        <v>44</v>
      </c>
      <c r="Z67" t="s">
        <v>40</v>
      </c>
      <c r="AA67" t="s">
        <v>44</v>
      </c>
      <c r="AB67" t="s">
        <v>299</v>
      </c>
      <c r="AC67" t="s">
        <v>353</v>
      </c>
      <c r="AD67" t="s">
        <v>194</v>
      </c>
    </row>
    <row r="68" spans="1:30" x14ac:dyDescent="0.3">
      <c r="A68" t="s">
        <v>499</v>
      </c>
      <c r="B68" t="s">
        <v>500</v>
      </c>
      <c r="C68" s="1" t="str">
        <f t="shared" si="13"/>
        <v>21:0549</v>
      </c>
      <c r="D68" s="1" t="str">
        <f t="shared" si="10"/>
        <v>21:0179</v>
      </c>
      <c r="E68" t="s">
        <v>501</v>
      </c>
      <c r="F68" t="s">
        <v>502</v>
      </c>
      <c r="H68">
        <v>53.516839300000001</v>
      </c>
      <c r="I68">
        <v>-123.7224125</v>
      </c>
      <c r="J68" s="1" t="str">
        <f t="shared" si="11"/>
        <v>NGR bulk stream sediment</v>
      </c>
      <c r="K68" s="1" t="str">
        <f t="shared" si="12"/>
        <v>&lt;177 micron (NGR)</v>
      </c>
      <c r="L68">
        <v>4</v>
      </c>
      <c r="M68" t="s">
        <v>129</v>
      </c>
      <c r="N68">
        <v>67</v>
      </c>
      <c r="O68" t="s">
        <v>86</v>
      </c>
      <c r="P68" t="s">
        <v>221</v>
      </c>
      <c r="Q68" t="s">
        <v>44</v>
      </c>
      <c r="R68" t="s">
        <v>503</v>
      </c>
      <c r="S68" t="s">
        <v>39</v>
      </c>
      <c r="T68" t="s">
        <v>40</v>
      </c>
      <c r="U68" t="s">
        <v>504</v>
      </c>
      <c r="V68" t="s">
        <v>158</v>
      </c>
      <c r="W68" t="s">
        <v>40</v>
      </c>
      <c r="X68" t="s">
        <v>42</v>
      </c>
      <c r="Y68" t="s">
        <v>44</v>
      </c>
      <c r="Z68" t="s">
        <v>40</v>
      </c>
      <c r="AA68" t="s">
        <v>44</v>
      </c>
      <c r="AB68" t="s">
        <v>433</v>
      </c>
      <c r="AC68" t="s">
        <v>348</v>
      </c>
      <c r="AD68" t="s">
        <v>119</v>
      </c>
    </row>
    <row r="69" spans="1:30" hidden="1" x14ac:dyDescent="0.3">
      <c r="A69" t="s">
        <v>505</v>
      </c>
      <c r="B69" t="s">
        <v>506</v>
      </c>
      <c r="C69" s="1" t="str">
        <f t="shared" si="13"/>
        <v>21:0549</v>
      </c>
      <c r="D69" s="1" t="str">
        <f>HYPERLINK("http://geochem.nrcan.gc.ca/cdogs/content/svy/svy_e.htm", "")</f>
        <v/>
      </c>
      <c r="G69" s="1" t="str">
        <f>HYPERLINK("http://geochem.nrcan.gc.ca/cdogs/content/cr_/cr_00069_e.htm", "69")</f>
        <v>69</v>
      </c>
      <c r="J69" t="s">
        <v>198</v>
      </c>
      <c r="K69" t="s">
        <v>199</v>
      </c>
      <c r="L69">
        <v>4</v>
      </c>
      <c r="M69" t="s">
        <v>200</v>
      </c>
      <c r="N69">
        <v>68</v>
      </c>
      <c r="O69" t="s">
        <v>38</v>
      </c>
      <c r="P69" t="s">
        <v>194</v>
      </c>
      <c r="Q69" t="s">
        <v>62</v>
      </c>
      <c r="R69" t="s">
        <v>119</v>
      </c>
      <c r="S69" t="s">
        <v>118</v>
      </c>
      <c r="T69" t="s">
        <v>40</v>
      </c>
      <c r="U69" t="s">
        <v>326</v>
      </c>
      <c r="V69" t="s">
        <v>415</v>
      </c>
      <c r="W69" t="s">
        <v>40</v>
      </c>
      <c r="X69" t="s">
        <v>59</v>
      </c>
      <c r="Y69" t="s">
        <v>44</v>
      </c>
      <c r="Z69" t="s">
        <v>156</v>
      </c>
      <c r="AA69" t="s">
        <v>44</v>
      </c>
      <c r="AB69" t="s">
        <v>507</v>
      </c>
      <c r="AC69" t="s">
        <v>84</v>
      </c>
      <c r="AD69" t="s">
        <v>159</v>
      </c>
    </row>
    <row r="70" spans="1:30" x14ac:dyDescent="0.3">
      <c r="A70" t="s">
        <v>508</v>
      </c>
      <c r="B70" t="s">
        <v>509</v>
      </c>
      <c r="C70" s="1" t="str">
        <f t="shared" si="13"/>
        <v>21:0549</v>
      </c>
      <c r="D70" s="1" t="str">
        <f t="shared" ref="D70:D86" si="14">HYPERLINK("http://geochem.nrcan.gc.ca/cdogs/content/svy/svy210179_e.htm", "21:0179")</f>
        <v>21:0179</v>
      </c>
      <c r="E70" t="s">
        <v>510</v>
      </c>
      <c r="F70" t="s">
        <v>511</v>
      </c>
      <c r="H70">
        <v>53.526506500000004</v>
      </c>
      <c r="I70">
        <v>-123.5889945</v>
      </c>
      <c r="J70" s="1" t="str">
        <f t="shared" ref="J70:J86" si="15">HYPERLINK("http://geochem.nrcan.gc.ca/cdogs/content/kwd/kwd020030_e.htm", "NGR bulk stream sediment")</f>
        <v>NGR bulk stream sediment</v>
      </c>
      <c r="K70" s="1" t="str">
        <f t="shared" ref="K70:K86" si="16">HYPERLINK("http://geochem.nrcan.gc.ca/cdogs/content/kwd/kwd080006_e.htm", "&lt;177 micron (NGR)")</f>
        <v>&lt;177 micron (NGR)</v>
      </c>
      <c r="L70">
        <v>4</v>
      </c>
      <c r="M70" t="s">
        <v>139</v>
      </c>
      <c r="N70">
        <v>69</v>
      </c>
      <c r="O70" t="s">
        <v>201</v>
      </c>
      <c r="P70" t="s">
        <v>221</v>
      </c>
      <c r="Q70" t="s">
        <v>44</v>
      </c>
      <c r="R70" t="s">
        <v>512</v>
      </c>
      <c r="S70" t="s">
        <v>56</v>
      </c>
      <c r="T70" t="s">
        <v>40</v>
      </c>
      <c r="U70" t="s">
        <v>157</v>
      </c>
      <c r="V70" t="s">
        <v>513</v>
      </c>
      <c r="W70" t="s">
        <v>40</v>
      </c>
      <c r="X70" t="s">
        <v>42</v>
      </c>
      <c r="Y70" t="s">
        <v>44</v>
      </c>
      <c r="Z70" t="s">
        <v>40</v>
      </c>
      <c r="AA70" t="s">
        <v>44</v>
      </c>
      <c r="AB70" t="s">
        <v>298</v>
      </c>
      <c r="AC70" t="s">
        <v>84</v>
      </c>
      <c r="AD70" t="s">
        <v>119</v>
      </c>
    </row>
    <row r="71" spans="1:30" x14ac:dyDescent="0.3">
      <c r="A71" t="s">
        <v>514</v>
      </c>
      <c r="B71" t="s">
        <v>515</v>
      </c>
      <c r="C71" s="1" t="str">
        <f t="shared" si="13"/>
        <v>21:0549</v>
      </c>
      <c r="D71" s="1" t="str">
        <f t="shared" si="14"/>
        <v>21:0179</v>
      </c>
      <c r="E71" t="s">
        <v>516</v>
      </c>
      <c r="F71" t="s">
        <v>517</v>
      </c>
      <c r="H71">
        <v>53.520292099999999</v>
      </c>
      <c r="I71">
        <v>-123.63859239999999</v>
      </c>
      <c r="J71" s="1" t="str">
        <f t="shared" si="15"/>
        <v>NGR bulk stream sediment</v>
      </c>
      <c r="K71" s="1" t="str">
        <f t="shared" si="16"/>
        <v>&lt;177 micron (NGR)</v>
      </c>
      <c r="L71">
        <v>4</v>
      </c>
      <c r="M71" t="s">
        <v>174</v>
      </c>
      <c r="N71">
        <v>70</v>
      </c>
      <c r="O71" t="s">
        <v>518</v>
      </c>
      <c r="P71" t="s">
        <v>165</v>
      </c>
      <c r="Q71" t="s">
        <v>42</v>
      </c>
      <c r="R71" t="s">
        <v>378</v>
      </c>
      <c r="S71" t="s">
        <v>151</v>
      </c>
      <c r="T71" t="s">
        <v>40</v>
      </c>
      <c r="U71" t="s">
        <v>519</v>
      </c>
      <c r="V71" t="s">
        <v>186</v>
      </c>
      <c r="W71" t="s">
        <v>40</v>
      </c>
      <c r="X71" t="s">
        <v>42</v>
      </c>
      <c r="Y71" t="s">
        <v>44</v>
      </c>
      <c r="Z71" t="s">
        <v>40</v>
      </c>
      <c r="AA71" t="s">
        <v>44</v>
      </c>
      <c r="AB71" t="s">
        <v>106</v>
      </c>
      <c r="AC71" t="s">
        <v>123</v>
      </c>
      <c r="AD71" t="s">
        <v>194</v>
      </c>
    </row>
    <row r="72" spans="1:30" x14ac:dyDescent="0.3">
      <c r="A72" t="s">
        <v>520</v>
      </c>
      <c r="B72" t="s">
        <v>521</v>
      </c>
      <c r="C72" s="1" t="str">
        <f t="shared" si="13"/>
        <v>21:0549</v>
      </c>
      <c r="D72" s="1" t="str">
        <f t="shared" si="14"/>
        <v>21:0179</v>
      </c>
      <c r="E72" t="s">
        <v>522</v>
      </c>
      <c r="F72" t="s">
        <v>523</v>
      </c>
      <c r="H72">
        <v>53.509634300000002</v>
      </c>
      <c r="I72">
        <v>-123.6771866</v>
      </c>
      <c r="J72" s="1" t="str">
        <f t="shared" si="15"/>
        <v>NGR bulk stream sediment</v>
      </c>
      <c r="K72" s="1" t="str">
        <f t="shared" si="16"/>
        <v>&lt;177 micron (NGR)</v>
      </c>
      <c r="L72">
        <v>4</v>
      </c>
      <c r="M72" t="s">
        <v>184</v>
      </c>
      <c r="N72">
        <v>71</v>
      </c>
      <c r="O72" t="s">
        <v>75</v>
      </c>
      <c r="P72" t="s">
        <v>408</v>
      </c>
      <c r="Q72" t="s">
        <v>59</v>
      </c>
      <c r="R72" t="s">
        <v>512</v>
      </c>
      <c r="S72" t="s">
        <v>39</v>
      </c>
      <c r="T72" t="s">
        <v>40</v>
      </c>
      <c r="U72" t="s">
        <v>524</v>
      </c>
      <c r="V72" t="s">
        <v>179</v>
      </c>
      <c r="W72" t="s">
        <v>40</v>
      </c>
      <c r="X72" t="s">
        <v>42</v>
      </c>
      <c r="Y72" t="s">
        <v>44</v>
      </c>
      <c r="Z72" t="s">
        <v>40</v>
      </c>
      <c r="AA72" t="s">
        <v>44</v>
      </c>
      <c r="AB72" t="s">
        <v>85</v>
      </c>
      <c r="AC72" t="s">
        <v>62</v>
      </c>
      <c r="AD72" t="s">
        <v>36</v>
      </c>
    </row>
    <row r="73" spans="1:30" x14ac:dyDescent="0.3">
      <c r="A73" t="s">
        <v>525</v>
      </c>
      <c r="B73" t="s">
        <v>526</v>
      </c>
      <c r="C73" s="1" t="str">
        <f t="shared" si="13"/>
        <v>21:0549</v>
      </c>
      <c r="D73" s="1" t="str">
        <f t="shared" si="14"/>
        <v>21:0179</v>
      </c>
      <c r="E73" t="s">
        <v>527</v>
      </c>
      <c r="F73" t="s">
        <v>528</v>
      </c>
      <c r="H73">
        <v>53.481200399999999</v>
      </c>
      <c r="I73">
        <v>-123.8220953</v>
      </c>
      <c r="J73" s="1" t="str">
        <f t="shared" si="15"/>
        <v>NGR bulk stream sediment</v>
      </c>
      <c r="K73" s="1" t="str">
        <f t="shared" si="16"/>
        <v>&lt;177 micron (NGR)</v>
      </c>
      <c r="L73">
        <v>4</v>
      </c>
      <c r="M73" t="s">
        <v>193</v>
      </c>
      <c r="N73">
        <v>72</v>
      </c>
      <c r="O73" t="s">
        <v>529</v>
      </c>
      <c r="P73" t="s">
        <v>241</v>
      </c>
      <c r="Q73" t="s">
        <v>70</v>
      </c>
      <c r="R73" t="s">
        <v>164</v>
      </c>
      <c r="S73" t="s">
        <v>39</v>
      </c>
      <c r="T73" t="s">
        <v>156</v>
      </c>
      <c r="U73" t="s">
        <v>401</v>
      </c>
      <c r="V73" t="s">
        <v>155</v>
      </c>
      <c r="W73" t="s">
        <v>447</v>
      </c>
      <c r="X73" t="s">
        <v>151</v>
      </c>
      <c r="Y73" t="s">
        <v>44</v>
      </c>
      <c r="Z73" t="s">
        <v>60</v>
      </c>
      <c r="AA73" t="s">
        <v>44</v>
      </c>
      <c r="AB73" t="s">
        <v>187</v>
      </c>
      <c r="AC73" t="s">
        <v>530</v>
      </c>
      <c r="AD73" t="s">
        <v>124</v>
      </c>
    </row>
    <row r="74" spans="1:30" x14ac:dyDescent="0.3">
      <c r="A74" t="s">
        <v>531</v>
      </c>
      <c r="B74" t="s">
        <v>532</v>
      </c>
      <c r="C74" s="1" t="str">
        <f t="shared" si="13"/>
        <v>21:0549</v>
      </c>
      <c r="D74" s="1" t="str">
        <f t="shared" si="14"/>
        <v>21:0179</v>
      </c>
      <c r="E74" t="s">
        <v>471</v>
      </c>
      <c r="F74" t="s">
        <v>533</v>
      </c>
      <c r="H74">
        <v>53.478222199999998</v>
      </c>
      <c r="I74">
        <v>-123.8172611</v>
      </c>
      <c r="J74" s="1" t="str">
        <f t="shared" si="15"/>
        <v>NGR bulk stream sediment</v>
      </c>
      <c r="K74" s="1" t="str">
        <f t="shared" si="16"/>
        <v>&lt;177 micron (NGR)</v>
      </c>
      <c r="L74">
        <v>4</v>
      </c>
      <c r="M74" t="s">
        <v>90</v>
      </c>
      <c r="N74">
        <v>73</v>
      </c>
      <c r="O74" t="s">
        <v>534</v>
      </c>
      <c r="P74" t="s">
        <v>378</v>
      </c>
      <c r="Q74" t="s">
        <v>151</v>
      </c>
      <c r="R74" t="s">
        <v>285</v>
      </c>
      <c r="S74" t="s">
        <v>39</v>
      </c>
      <c r="T74" t="s">
        <v>40</v>
      </c>
      <c r="U74" t="s">
        <v>535</v>
      </c>
      <c r="V74" t="s">
        <v>179</v>
      </c>
      <c r="W74" t="s">
        <v>40</v>
      </c>
      <c r="X74" t="s">
        <v>43</v>
      </c>
      <c r="Y74" t="s">
        <v>44</v>
      </c>
      <c r="Z74" t="s">
        <v>60</v>
      </c>
      <c r="AA74" t="s">
        <v>44</v>
      </c>
      <c r="AB74" t="s">
        <v>536</v>
      </c>
      <c r="AC74" t="s">
        <v>186</v>
      </c>
      <c r="AD74" t="s">
        <v>124</v>
      </c>
    </row>
    <row r="75" spans="1:30" x14ac:dyDescent="0.3">
      <c r="A75" t="s">
        <v>537</v>
      </c>
      <c r="B75" t="s">
        <v>538</v>
      </c>
      <c r="C75" s="1" t="str">
        <f t="shared" si="13"/>
        <v>21:0549</v>
      </c>
      <c r="D75" s="1" t="str">
        <f t="shared" si="14"/>
        <v>21:0179</v>
      </c>
      <c r="E75" t="s">
        <v>539</v>
      </c>
      <c r="F75" t="s">
        <v>540</v>
      </c>
      <c r="H75">
        <v>53.604530500000003</v>
      </c>
      <c r="I75">
        <v>-123.9195234</v>
      </c>
      <c r="J75" s="1" t="str">
        <f t="shared" si="15"/>
        <v>NGR bulk stream sediment</v>
      </c>
      <c r="K75" s="1" t="str">
        <f t="shared" si="16"/>
        <v>&lt;177 micron (NGR)</v>
      </c>
      <c r="L75">
        <v>4</v>
      </c>
      <c r="M75" t="s">
        <v>209</v>
      </c>
      <c r="N75">
        <v>74</v>
      </c>
      <c r="O75" t="s">
        <v>297</v>
      </c>
      <c r="P75" t="s">
        <v>39</v>
      </c>
      <c r="Q75" t="s">
        <v>62</v>
      </c>
      <c r="R75" t="s">
        <v>408</v>
      </c>
      <c r="S75" t="s">
        <v>151</v>
      </c>
      <c r="T75" t="s">
        <v>40</v>
      </c>
      <c r="U75" t="s">
        <v>106</v>
      </c>
      <c r="V75" t="s">
        <v>42</v>
      </c>
      <c r="W75" t="s">
        <v>40</v>
      </c>
      <c r="X75" t="s">
        <v>62</v>
      </c>
      <c r="Y75" t="s">
        <v>44</v>
      </c>
      <c r="Z75" t="s">
        <v>40</v>
      </c>
      <c r="AA75" t="s">
        <v>44</v>
      </c>
      <c r="AB75" t="s">
        <v>433</v>
      </c>
      <c r="AC75" t="s">
        <v>42</v>
      </c>
      <c r="AD75" t="s">
        <v>124</v>
      </c>
    </row>
    <row r="76" spans="1:30" x14ac:dyDescent="0.3">
      <c r="A76" t="s">
        <v>541</v>
      </c>
      <c r="B76" t="s">
        <v>542</v>
      </c>
      <c r="C76" s="1" t="str">
        <f t="shared" si="13"/>
        <v>21:0549</v>
      </c>
      <c r="D76" s="1" t="str">
        <f t="shared" si="14"/>
        <v>21:0179</v>
      </c>
      <c r="E76" t="s">
        <v>543</v>
      </c>
      <c r="F76" t="s">
        <v>544</v>
      </c>
      <c r="H76">
        <v>53.597980399999997</v>
      </c>
      <c r="I76">
        <v>-123.9602405</v>
      </c>
      <c r="J76" s="1" t="str">
        <f t="shared" si="15"/>
        <v>NGR bulk stream sediment</v>
      </c>
      <c r="K76" s="1" t="str">
        <f t="shared" si="16"/>
        <v>&lt;177 micron (NGR)</v>
      </c>
      <c r="L76">
        <v>4</v>
      </c>
      <c r="M76" t="s">
        <v>220</v>
      </c>
      <c r="N76">
        <v>75</v>
      </c>
      <c r="O76" t="s">
        <v>285</v>
      </c>
      <c r="P76" t="s">
        <v>37</v>
      </c>
      <c r="Q76" t="s">
        <v>44</v>
      </c>
      <c r="R76" t="s">
        <v>165</v>
      </c>
      <c r="S76" t="s">
        <v>59</v>
      </c>
      <c r="T76" t="s">
        <v>40</v>
      </c>
      <c r="U76" t="s">
        <v>265</v>
      </c>
      <c r="V76" t="s">
        <v>494</v>
      </c>
      <c r="W76" t="s">
        <v>40</v>
      </c>
      <c r="X76" t="s">
        <v>62</v>
      </c>
      <c r="Y76" t="s">
        <v>44</v>
      </c>
      <c r="Z76" t="s">
        <v>40</v>
      </c>
      <c r="AA76" t="s">
        <v>44</v>
      </c>
      <c r="AB76" t="s">
        <v>545</v>
      </c>
      <c r="AC76" t="s">
        <v>59</v>
      </c>
      <c r="AD76" t="s">
        <v>119</v>
      </c>
    </row>
    <row r="77" spans="1:30" x14ac:dyDescent="0.3">
      <c r="A77" t="s">
        <v>546</v>
      </c>
      <c r="B77" t="s">
        <v>547</v>
      </c>
      <c r="C77" s="1" t="str">
        <f t="shared" si="13"/>
        <v>21:0549</v>
      </c>
      <c r="D77" s="1" t="str">
        <f t="shared" si="14"/>
        <v>21:0179</v>
      </c>
      <c r="E77" t="s">
        <v>548</v>
      </c>
      <c r="F77" t="s">
        <v>549</v>
      </c>
      <c r="H77">
        <v>53.247248999999996</v>
      </c>
      <c r="I77">
        <v>-123.92746870000001</v>
      </c>
      <c r="J77" s="1" t="str">
        <f t="shared" si="15"/>
        <v>NGR bulk stream sediment</v>
      </c>
      <c r="K77" s="1" t="str">
        <f t="shared" si="16"/>
        <v>&lt;177 micron (NGR)</v>
      </c>
      <c r="L77">
        <v>4</v>
      </c>
      <c r="M77" t="s">
        <v>228</v>
      </c>
      <c r="N77">
        <v>76</v>
      </c>
      <c r="O77" t="s">
        <v>478</v>
      </c>
      <c r="P77" t="s">
        <v>221</v>
      </c>
      <c r="Q77" t="s">
        <v>44</v>
      </c>
      <c r="R77" t="s">
        <v>241</v>
      </c>
      <c r="S77" t="s">
        <v>165</v>
      </c>
      <c r="T77" t="s">
        <v>40</v>
      </c>
      <c r="U77" t="s">
        <v>550</v>
      </c>
      <c r="V77" t="s">
        <v>179</v>
      </c>
      <c r="W77" t="s">
        <v>40</v>
      </c>
      <c r="X77" t="s">
        <v>272</v>
      </c>
      <c r="Y77" t="s">
        <v>44</v>
      </c>
      <c r="Z77" t="s">
        <v>40</v>
      </c>
      <c r="AA77" t="s">
        <v>44</v>
      </c>
      <c r="AB77" t="s">
        <v>223</v>
      </c>
      <c r="AC77" t="s">
        <v>109</v>
      </c>
      <c r="AD77" t="s">
        <v>119</v>
      </c>
    </row>
    <row r="78" spans="1:30" x14ac:dyDescent="0.3">
      <c r="A78" t="s">
        <v>551</v>
      </c>
      <c r="B78" t="s">
        <v>552</v>
      </c>
      <c r="C78" s="1" t="str">
        <f t="shared" si="13"/>
        <v>21:0549</v>
      </c>
      <c r="D78" s="1" t="str">
        <f t="shared" si="14"/>
        <v>21:0179</v>
      </c>
      <c r="E78" t="s">
        <v>553</v>
      </c>
      <c r="F78" t="s">
        <v>554</v>
      </c>
      <c r="H78">
        <v>53.248858800000001</v>
      </c>
      <c r="I78">
        <v>-123.9134152</v>
      </c>
      <c r="J78" s="1" t="str">
        <f t="shared" si="15"/>
        <v>NGR bulk stream sediment</v>
      </c>
      <c r="K78" s="1" t="str">
        <f t="shared" si="16"/>
        <v>&lt;177 micron (NGR)</v>
      </c>
      <c r="L78">
        <v>4</v>
      </c>
      <c r="M78" t="s">
        <v>234</v>
      </c>
      <c r="N78">
        <v>77</v>
      </c>
      <c r="O78" t="s">
        <v>555</v>
      </c>
      <c r="P78" t="s">
        <v>105</v>
      </c>
      <c r="Q78" t="s">
        <v>44</v>
      </c>
      <c r="R78" t="s">
        <v>164</v>
      </c>
      <c r="S78" t="s">
        <v>211</v>
      </c>
      <c r="T78" t="s">
        <v>40</v>
      </c>
      <c r="U78" t="s">
        <v>556</v>
      </c>
      <c r="V78" t="s">
        <v>348</v>
      </c>
      <c r="W78" t="s">
        <v>557</v>
      </c>
      <c r="X78" t="s">
        <v>59</v>
      </c>
      <c r="Y78" t="s">
        <v>44</v>
      </c>
      <c r="Z78" t="s">
        <v>60</v>
      </c>
      <c r="AA78" t="s">
        <v>44</v>
      </c>
      <c r="AB78" t="s">
        <v>202</v>
      </c>
      <c r="AC78" t="s">
        <v>494</v>
      </c>
      <c r="AD78" t="s">
        <v>36</v>
      </c>
    </row>
    <row r="79" spans="1:30" x14ac:dyDescent="0.3">
      <c r="A79" t="s">
        <v>558</v>
      </c>
      <c r="B79" t="s">
        <v>559</v>
      </c>
      <c r="C79" s="1" t="str">
        <f t="shared" si="13"/>
        <v>21:0549</v>
      </c>
      <c r="D79" s="1" t="str">
        <f t="shared" si="14"/>
        <v>21:0179</v>
      </c>
      <c r="E79" t="s">
        <v>560</v>
      </c>
      <c r="F79" t="s">
        <v>561</v>
      </c>
      <c r="H79">
        <v>53.023411199999998</v>
      </c>
      <c r="I79">
        <v>-123.1366889</v>
      </c>
      <c r="J79" s="1" t="str">
        <f t="shared" si="15"/>
        <v>NGR bulk stream sediment</v>
      </c>
      <c r="K79" s="1" t="str">
        <f t="shared" si="16"/>
        <v>&lt;177 micron (NGR)</v>
      </c>
      <c r="L79">
        <v>4</v>
      </c>
      <c r="M79" t="s">
        <v>240</v>
      </c>
      <c r="N79">
        <v>78</v>
      </c>
      <c r="O79" t="s">
        <v>305</v>
      </c>
      <c r="P79" t="s">
        <v>221</v>
      </c>
      <c r="Q79" t="s">
        <v>42</v>
      </c>
      <c r="R79" t="s">
        <v>105</v>
      </c>
      <c r="S79" t="s">
        <v>37</v>
      </c>
      <c r="T79" t="s">
        <v>40</v>
      </c>
      <c r="U79" t="s">
        <v>562</v>
      </c>
      <c r="V79" t="s">
        <v>415</v>
      </c>
      <c r="W79" t="s">
        <v>40</v>
      </c>
      <c r="X79" t="s">
        <v>62</v>
      </c>
      <c r="Y79" t="s">
        <v>44</v>
      </c>
      <c r="Z79" t="s">
        <v>40</v>
      </c>
      <c r="AA79" t="s">
        <v>44</v>
      </c>
      <c r="AB79" t="s">
        <v>563</v>
      </c>
      <c r="AC79" t="s">
        <v>123</v>
      </c>
      <c r="AD79" t="s">
        <v>119</v>
      </c>
    </row>
    <row r="80" spans="1:30" x14ac:dyDescent="0.3">
      <c r="A80" t="s">
        <v>564</v>
      </c>
      <c r="B80" t="s">
        <v>565</v>
      </c>
      <c r="C80" s="1" t="str">
        <f t="shared" si="13"/>
        <v>21:0549</v>
      </c>
      <c r="D80" s="1" t="str">
        <f t="shared" si="14"/>
        <v>21:0179</v>
      </c>
      <c r="E80" t="s">
        <v>566</v>
      </c>
      <c r="F80" t="s">
        <v>567</v>
      </c>
      <c r="H80">
        <v>53.014147100000002</v>
      </c>
      <c r="I80">
        <v>-123.1800812</v>
      </c>
      <c r="J80" s="1" t="str">
        <f t="shared" si="15"/>
        <v>NGR bulk stream sediment</v>
      </c>
      <c r="K80" s="1" t="str">
        <f t="shared" si="16"/>
        <v>&lt;177 micron (NGR)</v>
      </c>
      <c r="L80">
        <v>4</v>
      </c>
      <c r="M80" t="s">
        <v>149</v>
      </c>
      <c r="N80">
        <v>79</v>
      </c>
      <c r="O80" t="s">
        <v>201</v>
      </c>
      <c r="P80" t="s">
        <v>56</v>
      </c>
      <c r="Q80" t="s">
        <v>62</v>
      </c>
      <c r="R80" t="s">
        <v>221</v>
      </c>
      <c r="S80" t="s">
        <v>37</v>
      </c>
      <c r="T80" t="s">
        <v>40</v>
      </c>
      <c r="U80" t="s">
        <v>144</v>
      </c>
      <c r="V80" t="s">
        <v>62</v>
      </c>
      <c r="W80" t="s">
        <v>40</v>
      </c>
      <c r="X80" t="s">
        <v>62</v>
      </c>
      <c r="Y80" t="s">
        <v>44</v>
      </c>
      <c r="Z80" t="s">
        <v>40</v>
      </c>
      <c r="AA80" t="s">
        <v>44</v>
      </c>
      <c r="AB80" t="s">
        <v>71</v>
      </c>
      <c r="AC80" t="s">
        <v>158</v>
      </c>
      <c r="AD80" t="s">
        <v>194</v>
      </c>
    </row>
    <row r="81" spans="1:30" x14ac:dyDescent="0.3">
      <c r="A81" t="s">
        <v>568</v>
      </c>
      <c r="B81" t="s">
        <v>569</v>
      </c>
      <c r="C81" s="1" t="str">
        <f t="shared" si="13"/>
        <v>21:0549</v>
      </c>
      <c r="D81" s="1" t="str">
        <f t="shared" si="14"/>
        <v>21:0179</v>
      </c>
      <c r="E81" t="s">
        <v>566</v>
      </c>
      <c r="F81" t="s">
        <v>570</v>
      </c>
      <c r="H81">
        <v>53.014147100000002</v>
      </c>
      <c r="I81">
        <v>-123.1800812</v>
      </c>
      <c r="J81" s="1" t="str">
        <f t="shared" si="15"/>
        <v>NGR bulk stream sediment</v>
      </c>
      <c r="K81" s="1" t="str">
        <f t="shared" si="16"/>
        <v>&lt;177 micron (NGR)</v>
      </c>
      <c r="L81">
        <v>4</v>
      </c>
      <c r="M81" t="s">
        <v>163</v>
      </c>
      <c r="N81">
        <v>80</v>
      </c>
      <c r="O81" t="s">
        <v>131</v>
      </c>
      <c r="P81" t="s">
        <v>118</v>
      </c>
      <c r="Q81" t="s">
        <v>44</v>
      </c>
      <c r="R81" t="s">
        <v>212</v>
      </c>
      <c r="S81" t="s">
        <v>93</v>
      </c>
      <c r="T81" t="s">
        <v>40</v>
      </c>
      <c r="U81" t="s">
        <v>519</v>
      </c>
      <c r="V81" t="s">
        <v>252</v>
      </c>
      <c r="W81" t="s">
        <v>40</v>
      </c>
      <c r="X81" t="s">
        <v>62</v>
      </c>
      <c r="Y81" t="s">
        <v>44</v>
      </c>
      <c r="Z81" t="s">
        <v>40</v>
      </c>
      <c r="AA81" t="s">
        <v>44</v>
      </c>
      <c r="AB81" t="s">
        <v>121</v>
      </c>
      <c r="AC81" t="s">
        <v>58</v>
      </c>
      <c r="AD81" t="s">
        <v>194</v>
      </c>
    </row>
    <row r="82" spans="1:30" x14ac:dyDescent="0.3">
      <c r="A82" t="s">
        <v>571</v>
      </c>
      <c r="B82" t="s">
        <v>572</v>
      </c>
      <c r="C82" s="1" t="str">
        <f t="shared" si="13"/>
        <v>21:0549</v>
      </c>
      <c r="D82" s="1" t="str">
        <f t="shared" si="14"/>
        <v>21:0179</v>
      </c>
      <c r="E82" t="s">
        <v>573</v>
      </c>
      <c r="F82" t="s">
        <v>574</v>
      </c>
      <c r="H82">
        <v>53.180719699999997</v>
      </c>
      <c r="I82">
        <v>-123.5168238</v>
      </c>
      <c r="J82" s="1" t="str">
        <f t="shared" si="15"/>
        <v>NGR bulk stream sediment</v>
      </c>
      <c r="K82" s="1" t="str">
        <f t="shared" si="16"/>
        <v>&lt;177 micron (NGR)</v>
      </c>
      <c r="L82">
        <v>5</v>
      </c>
      <c r="M82" t="s">
        <v>34</v>
      </c>
      <c r="N82">
        <v>81</v>
      </c>
      <c r="O82" t="s">
        <v>36</v>
      </c>
      <c r="P82" t="s">
        <v>82</v>
      </c>
      <c r="Q82" t="s">
        <v>44</v>
      </c>
      <c r="R82" t="s">
        <v>242</v>
      </c>
      <c r="S82" t="s">
        <v>82</v>
      </c>
      <c r="T82" t="s">
        <v>40</v>
      </c>
      <c r="U82" t="s">
        <v>299</v>
      </c>
      <c r="V82" t="s">
        <v>179</v>
      </c>
      <c r="W82" t="s">
        <v>40</v>
      </c>
      <c r="X82" t="s">
        <v>59</v>
      </c>
      <c r="Y82" t="s">
        <v>44</v>
      </c>
      <c r="Z82" t="s">
        <v>40</v>
      </c>
      <c r="AA82" t="s">
        <v>44</v>
      </c>
      <c r="AB82" t="s">
        <v>299</v>
      </c>
      <c r="AC82" t="s">
        <v>353</v>
      </c>
      <c r="AD82" t="s">
        <v>86</v>
      </c>
    </row>
    <row r="83" spans="1:30" x14ac:dyDescent="0.3">
      <c r="A83" t="s">
        <v>575</v>
      </c>
      <c r="B83" t="s">
        <v>576</v>
      </c>
      <c r="C83" s="1" t="str">
        <f t="shared" si="13"/>
        <v>21:0549</v>
      </c>
      <c r="D83" s="1" t="str">
        <f t="shared" si="14"/>
        <v>21:0179</v>
      </c>
      <c r="E83" t="s">
        <v>577</v>
      </c>
      <c r="F83" t="s">
        <v>578</v>
      </c>
      <c r="H83">
        <v>53.234971600000002</v>
      </c>
      <c r="I83">
        <v>-123.5718928</v>
      </c>
      <c r="J83" s="1" t="str">
        <f t="shared" si="15"/>
        <v>NGR bulk stream sediment</v>
      </c>
      <c r="K83" s="1" t="str">
        <f t="shared" si="16"/>
        <v>&lt;177 micron (NGR)</v>
      </c>
      <c r="L83">
        <v>5</v>
      </c>
      <c r="M83" t="s">
        <v>53</v>
      </c>
      <c r="N83">
        <v>82</v>
      </c>
      <c r="O83" t="s">
        <v>35</v>
      </c>
      <c r="P83" t="s">
        <v>242</v>
      </c>
      <c r="Q83" t="s">
        <v>272</v>
      </c>
      <c r="R83" t="s">
        <v>54</v>
      </c>
      <c r="S83" t="s">
        <v>43</v>
      </c>
      <c r="T83" t="s">
        <v>40</v>
      </c>
      <c r="U83" t="s">
        <v>400</v>
      </c>
      <c r="V83" t="s">
        <v>42</v>
      </c>
      <c r="W83" t="s">
        <v>40</v>
      </c>
      <c r="X83" t="s">
        <v>62</v>
      </c>
      <c r="Y83" t="s">
        <v>44</v>
      </c>
      <c r="Z83" t="s">
        <v>60</v>
      </c>
      <c r="AA83" t="s">
        <v>44</v>
      </c>
      <c r="AB83" t="s">
        <v>187</v>
      </c>
      <c r="AC83" t="s">
        <v>58</v>
      </c>
      <c r="AD83" t="s">
        <v>36</v>
      </c>
    </row>
    <row r="84" spans="1:30" x14ac:dyDescent="0.3">
      <c r="A84" t="s">
        <v>579</v>
      </c>
      <c r="B84" t="s">
        <v>580</v>
      </c>
      <c r="C84" s="1" t="str">
        <f t="shared" si="13"/>
        <v>21:0549</v>
      </c>
      <c r="D84" s="1" t="str">
        <f t="shared" si="14"/>
        <v>21:0179</v>
      </c>
      <c r="E84" t="s">
        <v>573</v>
      </c>
      <c r="F84" t="s">
        <v>581</v>
      </c>
      <c r="H84">
        <v>53.180719699999997</v>
      </c>
      <c r="I84">
        <v>-123.5168238</v>
      </c>
      <c r="J84" s="1" t="str">
        <f t="shared" si="15"/>
        <v>NGR bulk stream sediment</v>
      </c>
      <c r="K84" s="1" t="str">
        <f t="shared" si="16"/>
        <v>&lt;177 micron (NGR)</v>
      </c>
      <c r="L84">
        <v>5</v>
      </c>
      <c r="M84" t="s">
        <v>90</v>
      </c>
      <c r="N84">
        <v>83</v>
      </c>
      <c r="O84" t="s">
        <v>36</v>
      </c>
      <c r="P84" t="s">
        <v>56</v>
      </c>
      <c r="Q84" t="s">
        <v>44</v>
      </c>
      <c r="R84" t="s">
        <v>408</v>
      </c>
      <c r="S84" t="s">
        <v>82</v>
      </c>
      <c r="T84" t="s">
        <v>40</v>
      </c>
      <c r="U84" t="s">
        <v>582</v>
      </c>
      <c r="V84" t="s">
        <v>167</v>
      </c>
      <c r="W84" t="s">
        <v>40</v>
      </c>
      <c r="X84" t="s">
        <v>43</v>
      </c>
      <c r="Y84" t="s">
        <v>44</v>
      </c>
      <c r="Z84" t="s">
        <v>156</v>
      </c>
      <c r="AA84" t="s">
        <v>44</v>
      </c>
      <c r="AB84" t="s">
        <v>409</v>
      </c>
      <c r="AC84" t="s">
        <v>84</v>
      </c>
      <c r="AD84" t="s">
        <v>36</v>
      </c>
    </row>
    <row r="85" spans="1:30" x14ac:dyDescent="0.3">
      <c r="A85" t="s">
        <v>583</v>
      </c>
      <c r="B85" t="s">
        <v>584</v>
      </c>
      <c r="C85" s="1" t="str">
        <f t="shared" si="13"/>
        <v>21:0549</v>
      </c>
      <c r="D85" s="1" t="str">
        <f t="shared" si="14"/>
        <v>21:0179</v>
      </c>
      <c r="E85" t="s">
        <v>585</v>
      </c>
      <c r="F85" t="s">
        <v>586</v>
      </c>
      <c r="H85">
        <v>53.118231000000002</v>
      </c>
      <c r="I85">
        <v>-123.5592091</v>
      </c>
      <c r="J85" s="1" t="str">
        <f t="shared" si="15"/>
        <v>NGR bulk stream sediment</v>
      </c>
      <c r="K85" s="1" t="str">
        <f t="shared" si="16"/>
        <v>&lt;177 micron (NGR)</v>
      </c>
      <c r="L85">
        <v>5</v>
      </c>
      <c r="M85" t="s">
        <v>68</v>
      </c>
      <c r="N85">
        <v>84</v>
      </c>
      <c r="O85" t="s">
        <v>35</v>
      </c>
      <c r="P85" t="s">
        <v>221</v>
      </c>
      <c r="Q85" t="s">
        <v>62</v>
      </c>
      <c r="R85" t="s">
        <v>119</v>
      </c>
      <c r="S85" t="s">
        <v>108</v>
      </c>
      <c r="T85" t="s">
        <v>40</v>
      </c>
      <c r="U85" t="s">
        <v>587</v>
      </c>
      <c r="V85" t="s">
        <v>588</v>
      </c>
      <c r="W85" t="s">
        <v>40</v>
      </c>
      <c r="X85" t="s">
        <v>43</v>
      </c>
      <c r="Y85" t="s">
        <v>44</v>
      </c>
      <c r="Z85" t="s">
        <v>40</v>
      </c>
      <c r="AA85" t="s">
        <v>44</v>
      </c>
      <c r="AB85" t="s">
        <v>85</v>
      </c>
      <c r="AC85" t="s">
        <v>348</v>
      </c>
      <c r="AD85" t="s">
        <v>86</v>
      </c>
    </row>
    <row r="86" spans="1:30" x14ac:dyDescent="0.3">
      <c r="A86" t="s">
        <v>589</v>
      </c>
      <c r="B86" t="s">
        <v>590</v>
      </c>
      <c r="C86" s="1" t="str">
        <f t="shared" si="13"/>
        <v>21:0549</v>
      </c>
      <c r="D86" s="1" t="str">
        <f t="shared" si="14"/>
        <v>21:0179</v>
      </c>
      <c r="E86" t="s">
        <v>591</v>
      </c>
      <c r="F86" t="s">
        <v>592</v>
      </c>
      <c r="H86">
        <v>53.119728000000002</v>
      </c>
      <c r="I86">
        <v>-123.261633</v>
      </c>
      <c r="J86" s="1" t="str">
        <f t="shared" si="15"/>
        <v>NGR bulk stream sediment</v>
      </c>
      <c r="K86" s="1" t="str">
        <f t="shared" si="16"/>
        <v>&lt;177 micron (NGR)</v>
      </c>
      <c r="L86">
        <v>5</v>
      </c>
      <c r="M86" t="s">
        <v>80</v>
      </c>
      <c r="N86">
        <v>85</v>
      </c>
      <c r="O86" t="s">
        <v>408</v>
      </c>
      <c r="P86" t="s">
        <v>118</v>
      </c>
      <c r="Q86" t="s">
        <v>42</v>
      </c>
      <c r="R86" t="s">
        <v>56</v>
      </c>
      <c r="S86" t="s">
        <v>59</v>
      </c>
      <c r="T86" t="s">
        <v>40</v>
      </c>
      <c r="U86" t="s">
        <v>244</v>
      </c>
      <c r="V86" t="s">
        <v>109</v>
      </c>
      <c r="W86" t="s">
        <v>40</v>
      </c>
      <c r="X86" t="s">
        <v>62</v>
      </c>
      <c r="Y86" t="s">
        <v>44</v>
      </c>
      <c r="Z86" t="s">
        <v>40</v>
      </c>
      <c r="AA86" t="s">
        <v>44</v>
      </c>
      <c r="AB86" t="s">
        <v>121</v>
      </c>
      <c r="AC86" t="s">
        <v>593</v>
      </c>
      <c r="AD86" t="s">
        <v>36</v>
      </c>
    </row>
    <row r="87" spans="1:30" hidden="1" x14ac:dyDescent="0.3">
      <c r="A87" t="s">
        <v>594</v>
      </c>
      <c r="B87" t="s">
        <v>595</v>
      </c>
      <c r="C87" s="1" t="str">
        <f t="shared" si="13"/>
        <v>21:0549</v>
      </c>
      <c r="D87" s="1" t="str">
        <f>HYPERLINK("http://geochem.nrcan.gc.ca/cdogs/content/svy/svy_e.htm", "")</f>
        <v/>
      </c>
      <c r="G87" s="1" t="str">
        <f>HYPERLINK("http://geochem.nrcan.gc.ca/cdogs/content/cr_/cr_00070_e.htm", "70")</f>
        <v>70</v>
      </c>
      <c r="J87" t="s">
        <v>198</v>
      </c>
      <c r="K87" t="s">
        <v>199</v>
      </c>
      <c r="L87">
        <v>5</v>
      </c>
      <c r="M87" t="s">
        <v>200</v>
      </c>
      <c r="N87">
        <v>86</v>
      </c>
      <c r="O87" t="s">
        <v>596</v>
      </c>
      <c r="P87" t="s">
        <v>169</v>
      </c>
      <c r="Q87" t="s">
        <v>108</v>
      </c>
      <c r="R87" t="s">
        <v>261</v>
      </c>
      <c r="S87" t="s">
        <v>493</v>
      </c>
      <c r="T87" t="s">
        <v>40</v>
      </c>
      <c r="U87" t="s">
        <v>279</v>
      </c>
      <c r="V87" t="s">
        <v>47</v>
      </c>
      <c r="W87" t="s">
        <v>557</v>
      </c>
      <c r="X87" t="s">
        <v>105</v>
      </c>
      <c r="Y87" t="s">
        <v>44</v>
      </c>
      <c r="Z87" t="s">
        <v>95</v>
      </c>
      <c r="AA87" t="s">
        <v>42</v>
      </c>
      <c r="AB87" t="s">
        <v>317</v>
      </c>
      <c r="AC87" t="s">
        <v>597</v>
      </c>
      <c r="AD87" t="s">
        <v>119</v>
      </c>
    </row>
    <row r="88" spans="1:30" x14ac:dyDescent="0.3">
      <c r="A88" t="s">
        <v>598</v>
      </c>
      <c r="B88" t="s">
        <v>599</v>
      </c>
      <c r="C88" s="1" t="str">
        <f t="shared" si="13"/>
        <v>21:0549</v>
      </c>
      <c r="D88" s="1" t="str">
        <f t="shared" ref="D88:D115" si="17">HYPERLINK("http://geochem.nrcan.gc.ca/cdogs/content/svy/svy210179_e.htm", "21:0179")</f>
        <v>21:0179</v>
      </c>
      <c r="E88" t="s">
        <v>600</v>
      </c>
      <c r="F88" t="s">
        <v>601</v>
      </c>
      <c r="H88">
        <v>53.116374700000001</v>
      </c>
      <c r="I88">
        <v>-123.2576232</v>
      </c>
      <c r="J88" s="1" t="str">
        <f t="shared" ref="J88:J115" si="18">HYPERLINK("http://geochem.nrcan.gc.ca/cdogs/content/kwd/kwd020030_e.htm", "NGR bulk stream sediment")</f>
        <v>NGR bulk stream sediment</v>
      </c>
      <c r="K88" s="1" t="str">
        <f t="shared" ref="K88:K115" si="19">HYPERLINK("http://geochem.nrcan.gc.ca/cdogs/content/kwd/kwd080006_e.htm", "&lt;177 micron (NGR)")</f>
        <v>&lt;177 micron (NGR)</v>
      </c>
      <c r="L88">
        <v>5</v>
      </c>
      <c r="M88" t="s">
        <v>103</v>
      </c>
      <c r="N88">
        <v>87</v>
      </c>
      <c r="O88" t="s">
        <v>194</v>
      </c>
      <c r="P88" t="s">
        <v>120</v>
      </c>
      <c r="Q88" t="s">
        <v>62</v>
      </c>
      <c r="R88" t="s">
        <v>108</v>
      </c>
      <c r="S88" t="s">
        <v>43</v>
      </c>
      <c r="T88" t="s">
        <v>40</v>
      </c>
      <c r="U88" t="s">
        <v>215</v>
      </c>
      <c r="V88" t="s">
        <v>252</v>
      </c>
      <c r="W88" t="s">
        <v>40</v>
      </c>
      <c r="X88" t="s">
        <v>62</v>
      </c>
      <c r="Y88" t="s">
        <v>44</v>
      </c>
      <c r="Z88" t="s">
        <v>40</v>
      </c>
      <c r="AA88" t="s">
        <v>44</v>
      </c>
      <c r="AB88" t="s">
        <v>94</v>
      </c>
      <c r="AC88" t="s">
        <v>354</v>
      </c>
      <c r="AD88" t="s">
        <v>124</v>
      </c>
    </row>
    <row r="89" spans="1:30" x14ac:dyDescent="0.3">
      <c r="A89" t="s">
        <v>602</v>
      </c>
      <c r="B89" t="s">
        <v>603</v>
      </c>
      <c r="C89" s="1" t="str">
        <f t="shared" si="13"/>
        <v>21:0549</v>
      </c>
      <c r="D89" s="1" t="str">
        <f t="shared" si="17"/>
        <v>21:0179</v>
      </c>
      <c r="E89" t="s">
        <v>604</v>
      </c>
      <c r="F89" t="s">
        <v>605</v>
      </c>
      <c r="H89">
        <v>53.137775300000001</v>
      </c>
      <c r="I89">
        <v>-123.2750623</v>
      </c>
      <c r="J89" s="1" t="str">
        <f t="shared" si="18"/>
        <v>NGR bulk stream sediment</v>
      </c>
      <c r="K89" s="1" t="str">
        <f t="shared" si="19"/>
        <v>&lt;177 micron (NGR)</v>
      </c>
      <c r="L89">
        <v>5</v>
      </c>
      <c r="M89" t="s">
        <v>116</v>
      </c>
      <c r="N89">
        <v>88</v>
      </c>
      <c r="O89" t="s">
        <v>297</v>
      </c>
      <c r="P89" t="s">
        <v>118</v>
      </c>
      <c r="Q89" t="s">
        <v>42</v>
      </c>
      <c r="R89" t="s">
        <v>70</v>
      </c>
      <c r="S89" t="s">
        <v>37</v>
      </c>
      <c r="T89" t="s">
        <v>40</v>
      </c>
      <c r="U89" t="s">
        <v>606</v>
      </c>
      <c r="V89" t="s">
        <v>107</v>
      </c>
      <c r="W89" t="s">
        <v>40</v>
      </c>
      <c r="X89" t="s">
        <v>42</v>
      </c>
      <c r="Y89" t="s">
        <v>44</v>
      </c>
      <c r="Z89" t="s">
        <v>40</v>
      </c>
      <c r="AA89" t="s">
        <v>44</v>
      </c>
      <c r="AB89" t="s">
        <v>157</v>
      </c>
      <c r="AC89" t="s">
        <v>123</v>
      </c>
      <c r="AD89" t="s">
        <v>119</v>
      </c>
    </row>
    <row r="90" spans="1:30" x14ac:dyDescent="0.3">
      <c r="A90" t="s">
        <v>607</v>
      </c>
      <c r="B90" t="s">
        <v>608</v>
      </c>
      <c r="C90" s="1" t="str">
        <f t="shared" si="13"/>
        <v>21:0549</v>
      </c>
      <c r="D90" s="1" t="str">
        <f t="shared" si="17"/>
        <v>21:0179</v>
      </c>
      <c r="E90" t="s">
        <v>609</v>
      </c>
      <c r="F90" t="s">
        <v>610</v>
      </c>
      <c r="H90">
        <v>53.143913099999999</v>
      </c>
      <c r="I90">
        <v>-123.2680895</v>
      </c>
      <c r="J90" s="1" t="str">
        <f t="shared" si="18"/>
        <v>NGR bulk stream sediment</v>
      </c>
      <c r="K90" s="1" t="str">
        <f t="shared" si="19"/>
        <v>&lt;177 micron (NGR)</v>
      </c>
      <c r="L90">
        <v>5</v>
      </c>
      <c r="M90" t="s">
        <v>129</v>
      </c>
      <c r="N90">
        <v>89</v>
      </c>
      <c r="O90" t="s">
        <v>445</v>
      </c>
      <c r="P90" t="s">
        <v>82</v>
      </c>
      <c r="Q90" t="s">
        <v>44</v>
      </c>
      <c r="R90" t="s">
        <v>105</v>
      </c>
      <c r="S90" t="s">
        <v>93</v>
      </c>
      <c r="T90" t="s">
        <v>40</v>
      </c>
      <c r="U90" t="s">
        <v>251</v>
      </c>
      <c r="V90" t="s">
        <v>62</v>
      </c>
      <c r="W90" t="s">
        <v>40</v>
      </c>
      <c r="X90" t="s">
        <v>42</v>
      </c>
      <c r="Y90" t="s">
        <v>44</v>
      </c>
      <c r="Z90" t="s">
        <v>40</v>
      </c>
      <c r="AA90" t="s">
        <v>44</v>
      </c>
      <c r="AB90" t="s">
        <v>611</v>
      </c>
      <c r="AC90" t="s">
        <v>167</v>
      </c>
      <c r="AD90" t="s">
        <v>36</v>
      </c>
    </row>
    <row r="91" spans="1:30" x14ac:dyDescent="0.3">
      <c r="A91" t="s">
        <v>612</v>
      </c>
      <c r="B91" t="s">
        <v>613</v>
      </c>
      <c r="C91" s="1" t="str">
        <f t="shared" si="13"/>
        <v>21:0549</v>
      </c>
      <c r="D91" s="1" t="str">
        <f t="shared" si="17"/>
        <v>21:0179</v>
      </c>
      <c r="E91" t="s">
        <v>614</v>
      </c>
      <c r="F91" t="s">
        <v>615</v>
      </c>
      <c r="H91">
        <v>53.137419899999998</v>
      </c>
      <c r="I91">
        <v>-123.24886960000001</v>
      </c>
      <c r="J91" s="1" t="str">
        <f t="shared" si="18"/>
        <v>NGR bulk stream sediment</v>
      </c>
      <c r="K91" s="1" t="str">
        <f t="shared" si="19"/>
        <v>&lt;177 micron (NGR)</v>
      </c>
      <c r="L91">
        <v>5</v>
      </c>
      <c r="M91" t="s">
        <v>139</v>
      </c>
      <c r="N91">
        <v>90</v>
      </c>
      <c r="O91" t="s">
        <v>493</v>
      </c>
      <c r="P91" t="s">
        <v>39</v>
      </c>
      <c r="Q91" t="s">
        <v>42</v>
      </c>
      <c r="R91" t="s">
        <v>165</v>
      </c>
      <c r="S91" t="s">
        <v>43</v>
      </c>
      <c r="T91" t="s">
        <v>40</v>
      </c>
      <c r="U91" t="s">
        <v>332</v>
      </c>
      <c r="V91" t="s">
        <v>616</v>
      </c>
      <c r="W91" t="s">
        <v>40</v>
      </c>
      <c r="X91" t="s">
        <v>62</v>
      </c>
      <c r="Y91" t="s">
        <v>44</v>
      </c>
      <c r="Z91" t="s">
        <v>40</v>
      </c>
      <c r="AA91" t="s">
        <v>44</v>
      </c>
      <c r="AB91" t="s">
        <v>121</v>
      </c>
      <c r="AC91" t="s">
        <v>617</v>
      </c>
      <c r="AD91" t="s">
        <v>36</v>
      </c>
    </row>
    <row r="92" spans="1:30" x14ac:dyDescent="0.3">
      <c r="A92" t="s">
        <v>618</v>
      </c>
      <c r="B92" t="s">
        <v>619</v>
      </c>
      <c r="C92" s="1" t="str">
        <f t="shared" si="13"/>
        <v>21:0549</v>
      </c>
      <c r="D92" s="1" t="str">
        <f t="shared" si="17"/>
        <v>21:0179</v>
      </c>
      <c r="E92" t="s">
        <v>620</v>
      </c>
      <c r="F92" t="s">
        <v>621</v>
      </c>
      <c r="H92">
        <v>53.128056200000003</v>
      </c>
      <c r="I92">
        <v>-123.24727609999999</v>
      </c>
      <c r="J92" s="1" t="str">
        <f t="shared" si="18"/>
        <v>NGR bulk stream sediment</v>
      </c>
      <c r="K92" s="1" t="str">
        <f t="shared" si="19"/>
        <v>&lt;177 micron (NGR)</v>
      </c>
      <c r="L92">
        <v>5</v>
      </c>
      <c r="M92" t="s">
        <v>174</v>
      </c>
      <c r="N92">
        <v>91</v>
      </c>
      <c r="O92" t="s">
        <v>54</v>
      </c>
      <c r="P92" t="s">
        <v>118</v>
      </c>
      <c r="Q92" t="s">
        <v>62</v>
      </c>
      <c r="R92" t="s">
        <v>39</v>
      </c>
      <c r="S92" t="s">
        <v>59</v>
      </c>
      <c r="T92" t="s">
        <v>40</v>
      </c>
      <c r="U92" t="s">
        <v>133</v>
      </c>
      <c r="V92" t="s">
        <v>622</v>
      </c>
      <c r="W92" t="s">
        <v>40</v>
      </c>
      <c r="X92" t="s">
        <v>557</v>
      </c>
      <c r="Y92" t="s">
        <v>44</v>
      </c>
      <c r="Z92" t="s">
        <v>40</v>
      </c>
      <c r="AA92" t="s">
        <v>44</v>
      </c>
      <c r="AB92" t="s">
        <v>122</v>
      </c>
      <c r="AC92" t="s">
        <v>379</v>
      </c>
      <c r="AD92" t="s">
        <v>36</v>
      </c>
    </row>
    <row r="93" spans="1:30" x14ac:dyDescent="0.3">
      <c r="A93" t="s">
        <v>623</v>
      </c>
      <c r="B93" t="s">
        <v>624</v>
      </c>
      <c r="C93" s="1" t="str">
        <f t="shared" si="13"/>
        <v>21:0549</v>
      </c>
      <c r="D93" s="1" t="str">
        <f t="shared" si="17"/>
        <v>21:0179</v>
      </c>
      <c r="E93" t="s">
        <v>625</v>
      </c>
      <c r="F93" t="s">
        <v>626</v>
      </c>
      <c r="H93">
        <v>53.090743500000002</v>
      </c>
      <c r="I93">
        <v>-123.1698305</v>
      </c>
      <c r="J93" s="1" t="str">
        <f t="shared" si="18"/>
        <v>NGR bulk stream sediment</v>
      </c>
      <c r="K93" s="1" t="str">
        <f t="shared" si="19"/>
        <v>&lt;177 micron (NGR)</v>
      </c>
      <c r="L93">
        <v>5</v>
      </c>
      <c r="M93" t="s">
        <v>149</v>
      </c>
      <c r="N93">
        <v>92</v>
      </c>
      <c r="O93" t="s">
        <v>503</v>
      </c>
      <c r="P93" t="s">
        <v>165</v>
      </c>
      <c r="Q93" t="s">
        <v>272</v>
      </c>
      <c r="R93" t="s">
        <v>211</v>
      </c>
      <c r="S93" t="s">
        <v>39</v>
      </c>
      <c r="T93" t="s">
        <v>40</v>
      </c>
      <c r="U93" t="s">
        <v>57</v>
      </c>
      <c r="V93" t="s">
        <v>74</v>
      </c>
      <c r="W93" t="s">
        <v>40</v>
      </c>
      <c r="X93" t="s">
        <v>62</v>
      </c>
      <c r="Y93" t="s">
        <v>44</v>
      </c>
      <c r="Z93" t="s">
        <v>40</v>
      </c>
      <c r="AA93" t="s">
        <v>44</v>
      </c>
      <c r="AB93" t="s">
        <v>433</v>
      </c>
      <c r="AC93" t="s">
        <v>627</v>
      </c>
      <c r="AD93" t="s">
        <v>159</v>
      </c>
    </row>
    <row r="94" spans="1:30" x14ac:dyDescent="0.3">
      <c r="A94" t="s">
        <v>628</v>
      </c>
      <c r="B94" t="s">
        <v>629</v>
      </c>
      <c r="C94" s="1" t="str">
        <f t="shared" si="13"/>
        <v>21:0549</v>
      </c>
      <c r="D94" s="1" t="str">
        <f t="shared" si="17"/>
        <v>21:0179</v>
      </c>
      <c r="E94" t="s">
        <v>625</v>
      </c>
      <c r="F94" t="s">
        <v>630</v>
      </c>
      <c r="H94">
        <v>53.090743500000002</v>
      </c>
      <c r="I94">
        <v>-123.1698305</v>
      </c>
      <c r="J94" s="1" t="str">
        <f t="shared" si="18"/>
        <v>NGR bulk stream sediment</v>
      </c>
      <c r="K94" s="1" t="str">
        <f t="shared" si="19"/>
        <v>&lt;177 micron (NGR)</v>
      </c>
      <c r="L94">
        <v>5</v>
      </c>
      <c r="M94" t="s">
        <v>163</v>
      </c>
      <c r="N94">
        <v>93</v>
      </c>
      <c r="O94" t="s">
        <v>81</v>
      </c>
      <c r="P94" t="s">
        <v>212</v>
      </c>
      <c r="Q94" t="s">
        <v>272</v>
      </c>
      <c r="R94" t="s">
        <v>108</v>
      </c>
      <c r="S94" t="s">
        <v>56</v>
      </c>
      <c r="T94" t="s">
        <v>40</v>
      </c>
      <c r="U94" t="s">
        <v>446</v>
      </c>
      <c r="V94" t="s">
        <v>74</v>
      </c>
      <c r="W94" t="s">
        <v>40</v>
      </c>
      <c r="X94" t="s">
        <v>62</v>
      </c>
      <c r="Y94" t="s">
        <v>44</v>
      </c>
      <c r="Z94" t="s">
        <v>40</v>
      </c>
      <c r="AA94" t="s">
        <v>44</v>
      </c>
      <c r="AB94" t="s">
        <v>317</v>
      </c>
      <c r="AC94" t="s">
        <v>627</v>
      </c>
      <c r="AD94" t="s">
        <v>124</v>
      </c>
    </row>
    <row r="95" spans="1:30" x14ac:dyDescent="0.3">
      <c r="A95" t="s">
        <v>631</v>
      </c>
      <c r="B95" t="s">
        <v>632</v>
      </c>
      <c r="C95" s="1" t="str">
        <f t="shared" si="13"/>
        <v>21:0549</v>
      </c>
      <c r="D95" s="1" t="str">
        <f t="shared" si="17"/>
        <v>21:0179</v>
      </c>
      <c r="E95" t="s">
        <v>633</v>
      </c>
      <c r="F95" t="s">
        <v>634</v>
      </c>
      <c r="H95">
        <v>53.098169400000003</v>
      </c>
      <c r="I95">
        <v>-123.1693969</v>
      </c>
      <c r="J95" s="1" t="str">
        <f t="shared" si="18"/>
        <v>NGR bulk stream sediment</v>
      </c>
      <c r="K95" s="1" t="str">
        <f t="shared" si="19"/>
        <v>&lt;177 micron (NGR)</v>
      </c>
      <c r="L95">
        <v>5</v>
      </c>
      <c r="M95" t="s">
        <v>184</v>
      </c>
      <c r="N95">
        <v>94</v>
      </c>
      <c r="O95" t="s">
        <v>185</v>
      </c>
      <c r="P95" t="s">
        <v>151</v>
      </c>
      <c r="Q95" t="s">
        <v>42</v>
      </c>
      <c r="R95" t="s">
        <v>82</v>
      </c>
      <c r="S95" t="s">
        <v>43</v>
      </c>
      <c r="T95" t="s">
        <v>40</v>
      </c>
      <c r="U95" t="s">
        <v>134</v>
      </c>
      <c r="V95" t="s">
        <v>109</v>
      </c>
      <c r="W95" t="s">
        <v>40</v>
      </c>
      <c r="X95" t="s">
        <v>557</v>
      </c>
      <c r="Y95" t="s">
        <v>44</v>
      </c>
      <c r="Z95" t="s">
        <v>40</v>
      </c>
      <c r="AA95" t="s">
        <v>44</v>
      </c>
      <c r="AB95" t="s">
        <v>61</v>
      </c>
      <c r="AC95" t="s">
        <v>123</v>
      </c>
      <c r="AD95" t="s">
        <v>119</v>
      </c>
    </row>
    <row r="96" spans="1:30" x14ac:dyDescent="0.3">
      <c r="A96" t="s">
        <v>635</v>
      </c>
      <c r="B96" t="s">
        <v>636</v>
      </c>
      <c r="C96" s="1" t="str">
        <f t="shared" si="13"/>
        <v>21:0549</v>
      </c>
      <c r="D96" s="1" t="str">
        <f t="shared" si="17"/>
        <v>21:0179</v>
      </c>
      <c r="E96" t="s">
        <v>637</v>
      </c>
      <c r="F96" t="s">
        <v>638</v>
      </c>
      <c r="H96">
        <v>53.070424699999997</v>
      </c>
      <c r="I96">
        <v>-123.1300031</v>
      </c>
      <c r="J96" s="1" t="str">
        <f t="shared" si="18"/>
        <v>NGR bulk stream sediment</v>
      </c>
      <c r="K96" s="1" t="str">
        <f t="shared" si="19"/>
        <v>&lt;177 micron (NGR)</v>
      </c>
      <c r="L96">
        <v>5</v>
      </c>
      <c r="M96" t="s">
        <v>193</v>
      </c>
      <c r="N96">
        <v>95</v>
      </c>
      <c r="O96" t="s">
        <v>117</v>
      </c>
      <c r="P96" t="s">
        <v>82</v>
      </c>
      <c r="Q96" t="s">
        <v>42</v>
      </c>
      <c r="R96" t="s">
        <v>82</v>
      </c>
      <c r="S96" t="s">
        <v>272</v>
      </c>
      <c r="T96" t="s">
        <v>40</v>
      </c>
      <c r="U96" t="s">
        <v>400</v>
      </c>
      <c r="V96" t="s">
        <v>109</v>
      </c>
      <c r="W96" t="s">
        <v>40</v>
      </c>
      <c r="X96" t="s">
        <v>557</v>
      </c>
      <c r="Y96" t="s">
        <v>44</v>
      </c>
      <c r="Z96" t="s">
        <v>40</v>
      </c>
      <c r="AA96" t="s">
        <v>44</v>
      </c>
      <c r="AB96" t="s">
        <v>110</v>
      </c>
      <c r="AC96" t="s">
        <v>348</v>
      </c>
      <c r="AD96" t="s">
        <v>36</v>
      </c>
    </row>
    <row r="97" spans="1:30" x14ac:dyDescent="0.3">
      <c r="A97" t="s">
        <v>639</v>
      </c>
      <c r="B97" t="s">
        <v>640</v>
      </c>
      <c r="C97" s="1" t="str">
        <f t="shared" si="13"/>
        <v>21:0549</v>
      </c>
      <c r="D97" s="1" t="str">
        <f t="shared" si="17"/>
        <v>21:0179</v>
      </c>
      <c r="E97" t="s">
        <v>641</v>
      </c>
      <c r="F97" t="s">
        <v>642</v>
      </c>
      <c r="H97">
        <v>53.072934199999999</v>
      </c>
      <c r="I97">
        <v>-123.25500510000001</v>
      </c>
      <c r="J97" s="1" t="str">
        <f t="shared" si="18"/>
        <v>NGR bulk stream sediment</v>
      </c>
      <c r="K97" s="1" t="str">
        <f t="shared" si="19"/>
        <v>&lt;177 micron (NGR)</v>
      </c>
      <c r="L97">
        <v>5</v>
      </c>
      <c r="M97" t="s">
        <v>209</v>
      </c>
      <c r="N97">
        <v>96</v>
      </c>
      <c r="O97" t="s">
        <v>81</v>
      </c>
      <c r="P97" t="s">
        <v>165</v>
      </c>
      <c r="Q97" t="s">
        <v>62</v>
      </c>
      <c r="R97" t="s">
        <v>117</v>
      </c>
      <c r="S97" t="s">
        <v>105</v>
      </c>
      <c r="T97" t="s">
        <v>40</v>
      </c>
      <c r="U97" t="s">
        <v>643</v>
      </c>
      <c r="V97" t="s">
        <v>348</v>
      </c>
      <c r="W97" t="s">
        <v>40</v>
      </c>
      <c r="X97" t="s">
        <v>59</v>
      </c>
      <c r="Y97" t="s">
        <v>44</v>
      </c>
      <c r="Z97" t="s">
        <v>40</v>
      </c>
      <c r="AA97" t="s">
        <v>44</v>
      </c>
      <c r="AB97" t="s">
        <v>71</v>
      </c>
      <c r="AC97" t="s">
        <v>123</v>
      </c>
      <c r="AD97" t="s">
        <v>159</v>
      </c>
    </row>
    <row r="98" spans="1:30" x14ac:dyDescent="0.3">
      <c r="A98" t="s">
        <v>644</v>
      </c>
      <c r="B98" t="s">
        <v>645</v>
      </c>
      <c r="C98" s="1" t="str">
        <f t="shared" si="13"/>
        <v>21:0549</v>
      </c>
      <c r="D98" s="1" t="str">
        <f t="shared" si="17"/>
        <v>21:0179</v>
      </c>
      <c r="E98" t="s">
        <v>646</v>
      </c>
      <c r="F98" t="s">
        <v>647</v>
      </c>
      <c r="H98">
        <v>53.061816399999998</v>
      </c>
      <c r="I98">
        <v>-123.2498058</v>
      </c>
      <c r="J98" s="1" t="str">
        <f t="shared" si="18"/>
        <v>NGR bulk stream sediment</v>
      </c>
      <c r="K98" s="1" t="str">
        <f t="shared" si="19"/>
        <v>&lt;177 micron (NGR)</v>
      </c>
      <c r="L98">
        <v>5</v>
      </c>
      <c r="M98" t="s">
        <v>220</v>
      </c>
      <c r="N98">
        <v>97</v>
      </c>
      <c r="O98" t="s">
        <v>38</v>
      </c>
      <c r="P98" t="s">
        <v>120</v>
      </c>
      <c r="Q98" t="s">
        <v>62</v>
      </c>
      <c r="R98" t="s">
        <v>70</v>
      </c>
      <c r="S98" t="s">
        <v>151</v>
      </c>
      <c r="T98" t="s">
        <v>40</v>
      </c>
      <c r="U98" t="s">
        <v>433</v>
      </c>
      <c r="V98" t="s">
        <v>62</v>
      </c>
      <c r="W98" t="s">
        <v>40</v>
      </c>
      <c r="X98" t="s">
        <v>557</v>
      </c>
      <c r="Y98" t="s">
        <v>44</v>
      </c>
      <c r="Z98" t="s">
        <v>40</v>
      </c>
      <c r="AA98" t="s">
        <v>44</v>
      </c>
      <c r="AB98" t="s">
        <v>648</v>
      </c>
      <c r="AC98" t="s">
        <v>649</v>
      </c>
      <c r="AD98" t="s">
        <v>124</v>
      </c>
    </row>
    <row r="99" spans="1:30" x14ac:dyDescent="0.3">
      <c r="A99" t="s">
        <v>650</v>
      </c>
      <c r="B99" t="s">
        <v>651</v>
      </c>
      <c r="C99" s="1" t="str">
        <f t="shared" si="13"/>
        <v>21:0549</v>
      </c>
      <c r="D99" s="1" t="str">
        <f t="shared" si="17"/>
        <v>21:0179</v>
      </c>
      <c r="E99" t="s">
        <v>652</v>
      </c>
      <c r="F99" t="s">
        <v>653</v>
      </c>
      <c r="H99">
        <v>53.034217099999999</v>
      </c>
      <c r="I99">
        <v>-123.2238459</v>
      </c>
      <c r="J99" s="1" t="str">
        <f t="shared" si="18"/>
        <v>NGR bulk stream sediment</v>
      </c>
      <c r="K99" s="1" t="str">
        <f t="shared" si="19"/>
        <v>&lt;177 micron (NGR)</v>
      </c>
      <c r="L99">
        <v>5</v>
      </c>
      <c r="M99" t="s">
        <v>228</v>
      </c>
      <c r="N99">
        <v>98</v>
      </c>
      <c r="O99" t="s">
        <v>331</v>
      </c>
      <c r="P99" t="s">
        <v>82</v>
      </c>
      <c r="Q99" t="s">
        <v>42</v>
      </c>
      <c r="R99" t="s">
        <v>39</v>
      </c>
      <c r="S99" t="s">
        <v>43</v>
      </c>
      <c r="T99" t="s">
        <v>40</v>
      </c>
      <c r="U99" t="s">
        <v>519</v>
      </c>
      <c r="V99" t="s">
        <v>494</v>
      </c>
      <c r="W99" t="s">
        <v>40</v>
      </c>
      <c r="X99" t="s">
        <v>62</v>
      </c>
      <c r="Y99" t="s">
        <v>44</v>
      </c>
      <c r="Z99" t="s">
        <v>40</v>
      </c>
      <c r="AA99" t="s">
        <v>44</v>
      </c>
      <c r="AB99" t="s">
        <v>563</v>
      </c>
      <c r="AC99" t="s">
        <v>107</v>
      </c>
      <c r="AD99" t="s">
        <v>36</v>
      </c>
    </row>
    <row r="100" spans="1:30" x14ac:dyDescent="0.3">
      <c r="A100" t="s">
        <v>654</v>
      </c>
      <c r="B100" t="s">
        <v>655</v>
      </c>
      <c r="C100" s="1" t="str">
        <f t="shared" si="13"/>
        <v>21:0549</v>
      </c>
      <c r="D100" s="1" t="str">
        <f t="shared" si="17"/>
        <v>21:0179</v>
      </c>
      <c r="E100" t="s">
        <v>656</v>
      </c>
      <c r="F100" t="s">
        <v>657</v>
      </c>
      <c r="H100">
        <v>53.056716899999998</v>
      </c>
      <c r="I100">
        <v>-123.3111609</v>
      </c>
      <c r="J100" s="1" t="str">
        <f t="shared" si="18"/>
        <v>NGR bulk stream sediment</v>
      </c>
      <c r="K100" s="1" t="str">
        <f t="shared" si="19"/>
        <v>&lt;177 micron (NGR)</v>
      </c>
      <c r="L100">
        <v>5</v>
      </c>
      <c r="M100" t="s">
        <v>234</v>
      </c>
      <c r="N100">
        <v>99</v>
      </c>
      <c r="O100" t="s">
        <v>185</v>
      </c>
      <c r="P100" t="s">
        <v>118</v>
      </c>
      <c r="Q100" t="s">
        <v>42</v>
      </c>
      <c r="R100" t="s">
        <v>118</v>
      </c>
      <c r="S100" t="s">
        <v>59</v>
      </c>
      <c r="T100" t="s">
        <v>40</v>
      </c>
      <c r="U100" t="s">
        <v>658</v>
      </c>
      <c r="V100" t="s">
        <v>622</v>
      </c>
      <c r="W100" t="s">
        <v>40</v>
      </c>
      <c r="X100" t="s">
        <v>557</v>
      </c>
      <c r="Y100" t="s">
        <v>44</v>
      </c>
      <c r="Z100" t="s">
        <v>40</v>
      </c>
      <c r="AA100" t="s">
        <v>44</v>
      </c>
      <c r="AB100" t="s">
        <v>433</v>
      </c>
      <c r="AC100" t="s">
        <v>179</v>
      </c>
      <c r="AD100" t="s">
        <v>194</v>
      </c>
    </row>
    <row r="101" spans="1:30" x14ac:dyDescent="0.3">
      <c r="A101" t="s">
        <v>659</v>
      </c>
      <c r="B101" t="s">
        <v>660</v>
      </c>
      <c r="C101" s="1" t="str">
        <f t="shared" si="13"/>
        <v>21:0549</v>
      </c>
      <c r="D101" s="1" t="str">
        <f t="shared" si="17"/>
        <v>21:0179</v>
      </c>
      <c r="E101" t="s">
        <v>661</v>
      </c>
      <c r="F101" t="s">
        <v>662</v>
      </c>
      <c r="H101">
        <v>53.0470276</v>
      </c>
      <c r="I101">
        <v>-123.3207274</v>
      </c>
      <c r="J101" s="1" t="str">
        <f t="shared" si="18"/>
        <v>NGR bulk stream sediment</v>
      </c>
      <c r="K101" s="1" t="str">
        <f t="shared" si="19"/>
        <v>&lt;177 micron (NGR)</v>
      </c>
      <c r="L101">
        <v>5</v>
      </c>
      <c r="M101" t="s">
        <v>240</v>
      </c>
      <c r="N101">
        <v>100</v>
      </c>
      <c r="O101" t="s">
        <v>211</v>
      </c>
      <c r="P101" t="s">
        <v>118</v>
      </c>
      <c r="Q101" t="s">
        <v>272</v>
      </c>
      <c r="R101" t="s">
        <v>118</v>
      </c>
      <c r="S101" t="s">
        <v>272</v>
      </c>
      <c r="T101" t="s">
        <v>40</v>
      </c>
      <c r="U101" t="s">
        <v>663</v>
      </c>
      <c r="V101" t="s">
        <v>557</v>
      </c>
      <c r="W101" t="s">
        <v>40</v>
      </c>
      <c r="X101" t="s">
        <v>557</v>
      </c>
      <c r="Y101" t="s">
        <v>44</v>
      </c>
      <c r="Z101" t="s">
        <v>40</v>
      </c>
      <c r="AA101" t="s">
        <v>44</v>
      </c>
      <c r="AB101" t="s">
        <v>664</v>
      </c>
      <c r="AC101" t="s">
        <v>97</v>
      </c>
      <c r="AD101" t="s">
        <v>86</v>
      </c>
    </row>
    <row r="102" spans="1:30" x14ac:dyDescent="0.3">
      <c r="A102" t="s">
        <v>665</v>
      </c>
      <c r="B102" t="s">
        <v>666</v>
      </c>
      <c r="C102" s="1" t="str">
        <f t="shared" si="13"/>
        <v>21:0549</v>
      </c>
      <c r="D102" s="1" t="str">
        <f t="shared" si="17"/>
        <v>21:0179</v>
      </c>
      <c r="E102" t="s">
        <v>667</v>
      </c>
      <c r="F102" t="s">
        <v>668</v>
      </c>
      <c r="H102">
        <v>53.4416631</v>
      </c>
      <c r="I102">
        <v>-123.298143</v>
      </c>
      <c r="J102" s="1" t="str">
        <f t="shared" si="18"/>
        <v>NGR bulk stream sediment</v>
      </c>
      <c r="K102" s="1" t="str">
        <f t="shared" si="19"/>
        <v>&lt;177 micron (NGR)</v>
      </c>
      <c r="L102">
        <v>6</v>
      </c>
      <c r="M102" t="s">
        <v>34</v>
      </c>
      <c r="N102">
        <v>101</v>
      </c>
      <c r="O102" t="s">
        <v>395</v>
      </c>
      <c r="P102" t="s">
        <v>305</v>
      </c>
      <c r="Q102" t="s">
        <v>43</v>
      </c>
      <c r="R102" t="s">
        <v>69</v>
      </c>
      <c r="S102" t="s">
        <v>56</v>
      </c>
      <c r="T102" t="s">
        <v>40</v>
      </c>
      <c r="U102" t="s">
        <v>298</v>
      </c>
      <c r="V102" t="s">
        <v>107</v>
      </c>
      <c r="W102" t="s">
        <v>143</v>
      </c>
      <c r="X102" t="s">
        <v>93</v>
      </c>
      <c r="Y102" t="s">
        <v>62</v>
      </c>
      <c r="Z102" t="s">
        <v>156</v>
      </c>
      <c r="AA102" t="s">
        <v>44</v>
      </c>
      <c r="AB102" t="s">
        <v>73</v>
      </c>
      <c r="AC102" t="s">
        <v>272</v>
      </c>
      <c r="AD102" t="s">
        <v>169</v>
      </c>
    </row>
    <row r="103" spans="1:30" x14ac:dyDescent="0.3">
      <c r="A103" t="s">
        <v>669</v>
      </c>
      <c r="B103" t="s">
        <v>670</v>
      </c>
      <c r="C103" s="1" t="str">
        <f t="shared" si="13"/>
        <v>21:0549</v>
      </c>
      <c r="D103" s="1" t="str">
        <f t="shared" si="17"/>
        <v>21:0179</v>
      </c>
      <c r="E103" t="s">
        <v>671</v>
      </c>
      <c r="F103" t="s">
        <v>672</v>
      </c>
      <c r="H103">
        <v>53.392841099999998</v>
      </c>
      <c r="I103">
        <v>-123.1519189</v>
      </c>
      <c r="J103" s="1" t="str">
        <f t="shared" si="18"/>
        <v>NGR bulk stream sediment</v>
      </c>
      <c r="K103" s="1" t="str">
        <f t="shared" si="19"/>
        <v>&lt;177 micron (NGR)</v>
      </c>
      <c r="L103">
        <v>6</v>
      </c>
      <c r="M103" t="s">
        <v>53</v>
      </c>
      <c r="N103">
        <v>102</v>
      </c>
      <c r="O103" t="s">
        <v>177</v>
      </c>
      <c r="P103" t="s">
        <v>118</v>
      </c>
      <c r="Q103" t="s">
        <v>44</v>
      </c>
      <c r="R103" t="s">
        <v>212</v>
      </c>
      <c r="S103" t="s">
        <v>37</v>
      </c>
      <c r="T103" t="s">
        <v>40</v>
      </c>
      <c r="U103" t="s">
        <v>235</v>
      </c>
      <c r="V103" t="s">
        <v>415</v>
      </c>
      <c r="W103" t="s">
        <v>40</v>
      </c>
      <c r="X103" t="s">
        <v>151</v>
      </c>
      <c r="Y103" t="s">
        <v>44</v>
      </c>
      <c r="Z103" t="s">
        <v>40</v>
      </c>
      <c r="AA103" t="s">
        <v>44</v>
      </c>
      <c r="AB103" t="s">
        <v>85</v>
      </c>
      <c r="AC103" t="s">
        <v>72</v>
      </c>
      <c r="AD103" t="s">
        <v>36</v>
      </c>
    </row>
    <row r="104" spans="1:30" x14ac:dyDescent="0.3">
      <c r="A104" t="s">
        <v>673</v>
      </c>
      <c r="B104" t="s">
        <v>674</v>
      </c>
      <c r="C104" s="1" t="str">
        <f t="shared" si="13"/>
        <v>21:0549</v>
      </c>
      <c r="D104" s="1" t="str">
        <f t="shared" si="17"/>
        <v>21:0179</v>
      </c>
      <c r="E104" t="s">
        <v>675</v>
      </c>
      <c r="F104" t="s">
        <v>676</v>
      </c>
      <c r="H104">
        <v>53.376218999999999</v>
      </c>
      <c r="I104">
        <v>-123.1531676</v>
      </c>
      <c r="J104" s="1" t="str">
        <f t="shared" si="18"/>
        <v>NGR bulk stream sediment</v>
      </c>
      <c r="K104" s="1" t="str">
        <f t="shared" si="19"/>
        <v>&lt;177 micron (NGR)</v>
      </c>
      <c r="L104">
        <v>6</v>
      </c>
      <c r="M104" t="s">
        <v>149</v>
      </c>
      <c r="N104">
        <v>103</v>
      </c>
      <c r="O104" t="s">
        <v>194</v>
      </c>
      <c r="P104" t="s">
        <v>56</v>
      </c>
      <c r="Q104" t="s">
        <v>44</v>
      </c>
      <c r="R104" t="s">
        <v>165</v>
      </c>
      <c r="S104" t="s">
        <v>93</v>
      </c>
      <c r="T104" t="s">
        <v>40</v>
      </c>
      <c r="U104" t="s">
        <v>677</v>
      </c>
      <c r="V104" t="s">
        <v>616</v>
      </c>
      <c r="W104" t="s">
        <v>40</v>
      </c>
      <c r="X104" t="s">
        <v>120</v>
      </c>
      <c r="Y104" t="s">
        <v>56</v>
      </c>
      <c r="Z104" t="s">
        <v>40</v>
      </c>
      <c r="AA104" t="s">
        <v>42</v>
      </c>
      <c r="AB104" t="s">
        <v>73</v>
      </c>
      <c r="AC104" t="s">
        <v>204</v>
      </c>
      <c r="AD104" t="s">
        <v>36</v>
      </c>
    </row>
    <row r="105" spans="1:30" x14ac:dyDescent="0.3">
      <c r="A105" t="s">
        <v>678</v>
      </c>
      <c r="B105" t="s">
        <v>679</v>
      </c>
      <c r="C105" s="1" t="str">
        <f t="shared" si="13"/>
        <v>21:0549</v>
      </c>
      <c r="D105" s="1" t="str">
        <f t="shared" si="17"/>
        <v>21:0179</v>
      </c>
      <c r="E105" t="s">
        <v>675</v>
      </c>
      <c r="F105" t="s">
        <v>680</v>
      </c>
      <c r="H105">
        <v>53.376218999999999</v>
      </c>
      <c r="I105">
        <v>-123.1531676</v>
      </c>
      <c r="J105" s="1" t="str">
        <f t="shared" si="18"/>
        <v>NGR bulk stream sediment</v>
      </c>
      <c r="K105" s="1" t="str">
        <f t="shared" si="19"/>
        <v>&lt;177 micron (NGR)</v>
      </c>
      <c r="L105">
        <v>6</v>
      </c>
      <c r="M105" t="s">
        <v>163</v>
      </c>
      <c r="N105">
        <v>104</v>
      </c>
      <c r="O105" t="s">
        <v>331</v>
      </c>
      <c r="P105" t="s">
        <v>82</v>
      </c>
      <c r="Q105" t="s">
        <v>44</v>
      </c>
      <c r="R105" t="s">
        <v>39</v>
      </c>
      <c r="S105" t="s">
        <v>43</v>
      </c>
      <c r="T105" t="s">
        <v>40</v>
      </c>
      <c r="U105" t="s">
        <v>401</v>
      </c>
      <c r="V105" t="s">
        <v>252</v>
      </c>
      <c r="W105" t="s">
        <v>40</v>
      </c>
      <c r="X105" t="s">
        <v>211</v>
      </c>
      <c r="Y105" t="s">
        <v>120</v>
      </c>
      <c r="Z105" t="s">
        <v>40</v>
      </c>
      <c r="AA105" t="s">
        <v>44</v>
      </c>
      <c r="AB105" t="s">
        <v>85</v>
      </c>
      <c r="AC105" t="s">
        <v>681</v>
      </c>
      <c r="AD105" t="s">
        <v>36</v>
      </c>
    </row>
    <row r="106" spans="1:30" x14ac:dyDescent="0.3">
      <c r="A106" t="s">
        <v>682</v>
      </c>
      <c r="B106" t="s">
        <v>683</v>
      </c>
      <c r="C106" s="1" t="str">
        <f t="shared" si="13"/>
        <v>21:0549</v>
      </c>
      <c r="D106" s="1" t="str">
        <f t="shared" si="17"/>
        <v>21:0179</v>
      </c>
      <c r="E106" t="s">
        <v>684</v>
      </c>
      <c r="F106" t="s">
        <v>685</v>
      </c>
      <c r="H106">
        <v>53.379828500000002</v>
      </c>
      <c r="I106">
        <v>-123.14927179999999</v>
      </c>
      <c r="J106" s="1" t="str">
        <f t="shared" si="18"/>
        <v>NGR bulk stream sediment</v>
      </c>
      <c r="K106" s="1" t="str">
        <f t="shared" si="19"/>
        <v>&lt;177 micron (NGR)</v>
      </c>
      <c r="L106">
        <v>6</v>
      </c>
      <c r="M106" t="s">
        <v>68</v>
      </c>
      <c r="N106">
        <v>105</v>
      </c>
      <c r="O106" t="s">
        <v>201</v>
      </c>
      <c r="P106" t="s">
        <v>82</v>
      </c>
      <c r="Q106" t="s">
        <v>44</v>
      </c>
      <c r="R106" t="s">
        <v>56</v>
      </c>
      <c r="S106" t="s">
        <v>194</v>
      </c>
      <c r="T106" t="s">
        <v>40</v>
      </c>
      <c r="U106" t="s">
        <v>686</v>
      </c>
      <c r="V106" t="s">
        <v>687</v>
      </c>
      <c r="W106" t="s">
        <v>40</v>
      </c>
      <c r="X106" t="s">
        <v>117</v>
      </c>
      <c r="Y106" t="s">
        <v>93</v>
      </c>
      <c r="Z106" t="s">
        <v>40</v>
      </c>
      <c r="AA106" t="s">
        <v>44</v>
      </c>
      <c r="AB106" t="s">
        <v>688</v>
      </c>
      <c r="AC106" t="s">
        <v>494</v>
      </c>
      <c r="AD106" t="s">
        <v>63</v>
      </c>
    </row>
    <row r="107" spans="1:30" x14ac:dyDescent="0.3">
      <c r="A107" t="s">
        <v>689</v>
      </c>
      <c r="B107" t="s">
        <v>690</v>
      </c>
      <c r="C107" s="1" t="str">
        <f t="shared" si="13"/>
        <v>21:0549</v>
      </c>
      <c r="D107" s="1" t="str">
        <f t="shared" si="17"/>
        <v>21:0179</v>
      </c>
      <c r="E107" t="s">
        <v>691</v>
      </c>
      <c r="F107" t="s">
        <v>692</v>
      </c>
      <c r="H107">
        <v>53.382633499999997</v>
      </c>
      <c r="I107">
        <v>-123.1258126</v>
      </c>
      <c r="J107" s="1" t="str">
        <f t="shared" si="18"/>
        <v>NGR bulk stream sediment</v>
      </c>
      <c r="K107" s="1" t="str">
        <f t="shared" si="19"/>
        <v>&lt;177 micron (NGR)</v>
      </c>
      <c r="L107">
        <v>6</v>
      </c>
      <c r="M107" t="s">
        <v>80</v>
      </c>
      <c r="N107">
        <v>106</v>
      </c>
      <c r="O107" t="s">
        <v>201</v>
      </c>
      <c r="P107" t="s">
        <v>120</v>
      </c>
      <c r="Q107" t="s">
        <v>44</v>
      </c>
      <c r="R107" t="s">
        <v>221</v>
      </c>
      <c r="S107" t="s">
        <v>82</v>
      </c>
      <c r="T107" t="s">
        <v>40</v>
      </c>
      <c r="U107" t="s">
        <v>401</v>
      </c>
      <c r="V107" t="s">
        <v>42</v>
      </c>
      <c r="W107" t="s">
        <v>40</v>
      </c>
      <c r="X107" t="s">
        <v>165</v>
      </c>
      <c r="Y107" t="s">
        <v>44</v>
      </c>
      <c r="Z107" t="s">
        <v>60</v>
      </c>
      <c r="AA107" t="s">
        <v>44</v>
      </c>
      <c r="AB107" t="s">
        <v>187</v>
      </c>
      <c r="AC107" t="s">
        <v>84</v>
      </c>
      <c r="AD107" t="s">
        <v>86</v>
      </c>
    </row>
    <row r="108" spans="1:30" x14ac:dyDescent="0.3">
      <c r="A108" t="s">
        <v>693</v>
      </c>
      <c r="B108" t="s">
        <v>694</v>
      </c>
      <c r="C108" s="1" t="str">
        <f t="shared" si="13"/>
        <v>21:0549</v>
      </c>
      <c r="D108" s="1" t="str">
        <f t="shared" si="17"/>
        <v>21:0179</v>
      </c>
      <c r="E108" t="s">
        <v>695</v>
      </c>
      <c r="F108" t="s">
        <v>696</v>
      </c>
      <c r="H108">
        <v>53.368714500000003</v>
      </c>
      <c r="I108">
        <v>-123.12126259999999</v>
      </c>
      <c r="J108" s="1" t="str">
        <f t="shared" si="18"/>
        <v>NGR bulk stream sediment</v>
      </c>
      <c r="K108" s="1" t="str">
        <f t="shared" si="19"/>
        <v>&lt;177 micron (NGR)</v>
      </c>
      <c r="L108">
        <v>6</v>
      </c>
      <c r="M108" t="s">
        <v>103</v>
      </c>
      <c r="N108">
        <v>107</v>
      </c>
      <c r="O108" t="s">
        <v>201</v>
      </c>
      <c r="P108" t="s">
        <v>56</v>
      </c>
      <c r="Q108" t="s">
        <v>62</v>
      </c>
      <c r="R108" t="s">
        <v>165</v>
      </c>
      <c r="S108" t="s">
        <v>37</v>
      </c>
      <c r="T108" t="s">
        <v>40</v>
      </c>
      <c r="U108" t="s">
        <v>454</v>
      </c>
      <c r="V108" t="s">
        <v>84</v>
      </c>
      <c r="W108" t="s">
        <v>40</v>
      </c>
      <c r="X108" t="s">
        <v>43</v>
      </c>
      <c r="Y108" t="s">
        <v>44</v>
      </c>
      <c r="Z108" t="s">
        <v>40</v>
      </c>
      <c r="AA108" t="s">
        <v>44</v>
      </c>
      <c r="AB108" t="s">
        <v>134</v>
      </c>
      <c r="AC108" t="s">
        <v>179</v>
      </c>
      <c r="AD108" t="s">
        <v>86</v>
      </c>
    </row>
    <row r="109" spans="1:30" x14ac:dyDescent="0.3">
      <c r="A109" t="s">
        <v>697</v>
      </c>
      <c r="B109" t="s">
        <v>698</v>
      </c>
      <c r="C109" s="1" t="str">
        <f t="shared" si="13"/>
        <v>21:0549</v>
      </c>
      <c r="D109" s="1" t="str">
        <f t="shared" si="17"/>
        <v>21:0179</v>
      </c>
      <c r="E109" t="s">
        <v>699</v>
      </c>
      <c r="F109" t="s">
        <v>700</v>
      </c>
      <c r="H109">
        <v>53.368221200000001</v>
      </c>
      <c r="I109">
        <v>-123.11114619999999</v>
      </c>
      <c r="J109" s="1" t="str">
        <f t="shared" si="18"/>
        <v>NGR bulk stream sediment</v>
      </c>
      <c r="K109" s="1" t="str">
        <f t="shared" si="19"/>
        <v>&lt;177 micron (NGR)</v>
      </c>
      <c r="L109">
        <v>6</v>
      </c>
      <c r="M109" t="s">
        <v>116</v>
      </c>
      <c r="N109">
        <v>108</v>
      </c>
      <c r="O109" t="s">
        <v>373</v>
      </c>
      <c r="P109" t="s">
        <v>108</v>
      </c>
      <c r="Q109" t="s">
        <v>62</v>
      </c>
      <c r="R109" t="s">
        <v>211</v>
      </c>
      <c r="S109" t="s">
        <v>118</v>
      </c>
      <c r="T109" t="s">
        <v>40</v>
      </c>
      <c r="U109" t="s">
        <v>154</v>
      </c>
      <c r="V109" t="s">
        <v>179</v>
      </c>
      <c r="W109" t="s">
        <v>40</v>
      </c>
      <c r="X109" t="s">
        <v>105</v>
      </c>
      <c r="Y109" t="s">
        <v>44</v>
      </c>
      <c r="Z109" t="s">
        <v>60</v>
      </c>
      <c r="AA109" t="s">
        <v>44</v>
      </c>
      <c r="AB109" t="s">
        <v>280</v>
      </c>
      <c r="AC109" t="s">
        <v>415</v>
      </c>
      <c r="AD109" t="s">
        <v>86</v>
      </c>
    </row>
    <row r="110" spans="1:30" x14ac:dyDescent="0.3">
      <c r="A110" t="s">
        <v>701</v>
      </c>
      <c r="B110" t="s">
        <v>702</v>
      </c>
      <c r="C110" s="1" t="str">
        <f t="shared" si="13"/>
        <v>21:0549</v>
      </c>
      <c r="D110" s="1" t="str">
        <f t="shared" si="17"/>
        <v>21:0179</v>
      </c>
      <c r="E110" t="s">
        <v>703</v>
      </c>
      <c r="F110" t="s">
        <v>704</v>
      </c>
      <c r="H110">
        <v>53.3734216</v>
      </c>
      <c r="I110">
        <v>-123.467309</v>
      </c>
      <c r="J110" s="1" t="str">
        <f t="shared" si="18"/>
        <v>NGR bulk stream sediment</v>
      </c>
      <c r="K110" s="1" t="str">
        <f t="shared" si="19"/>
        <v>&lt;177 micron (NGR)</v>
      </c>
      <c r="L110">
        <v>6</v>
      </c>
      <c r="M110" t="s">
        <v>129</v>
      </c>
      <c r="N110">
        <v>109</v>
      </c>
      <c r="O110" t="s">
        <v>503</v>
      </c>
      <c r="P110" t="s">
        <v>249</v>
      </c>
      <c r="Q110" t="s">
        <v>43</v>
      </c>
      <c r="R110" t="s">
        <v>705</v>
      </c>
      <c r="S110" t="s">
        <v>118</v>
      </c>
      <c r="T110" t="s">
        <v>40</v>
      </c>
      <c r="U110" t="s">
        <v>73</v>
      </c>
      <c r="V110" t="s">
        <v>179</v>
      </c>
      <c r="W110" t="s">
        <v>60</v>
      </c>
      <c r="X110" t="s">
        <v>43</v>
      </c>
      <c r="Y110" t="s">
        <v>44</v>
      </c>
      <c r="Z110" t="s">
        <v>447</v>
      </c>
      <c r="AA110" t="s">
        <v>44</v>
      </c>
      <c r="AB110" t="s">
        <v>223</v>
      </c>
      <c r="AC110" t="s">
        <v>622</v>
      </c>
      <c r="AD110" t="s">
        <v>98</v>
      </c>
    </row>
    <row r="111" spans="1:30" x14ac:dyDescent="0.3">
      <c r="A111" t="s">
        <v>706</v>
      </c>
      <c r="B111" t="s">
        <v>707</v>
      </c>
      <c r="C111" s="1" t="str">
        <f t="shared" si="13"/>
        <v>21:0549</v>
      </c>
      <c r="D111" s="1" t="str">
        <f t="shared" si="17"/>
        <v>21:0179</v>
      </c>
      <c r="E111" t="s">
        <v>708</v>
      </c>
      <c r="F111" t="s">
        <v>709</v>
      </c>
      <c r="H111">
        <v>53.31317</v>
      </c>
      <c r="I111">
        <v>-123.3452204</v>
      </c>
      <c r="J111" s="1" t="str">
        <f t="shared" si="18"/>
        <v>NGR bulk stream sediment</v>
      </c>
      <c r="K111" s="1" t="str">
        <f t="shared" si="19"/>
        <v>&lt;177 micron (NGR)</v>
      </c>
      <c r="L111">
        <v>6</v>
      </c>
      <c r="M111" t="s">
        <v>139</v>
      </c>
      <c r="N111">
        <v>110</v>
      </c>
      <c r="O111" t="s">
        <v>166</v>
      </c>
      <c r="P111" t="s">
        <v>201</v>
      </c>
      <c r="Q111" t="s">
        <v>42</v>
      </c>
      <c r="R111" t="s">
        <v>710</v>
      </c>
      <c r="S111" t="s">
        <v>70</v>
      </c>
      <c r="T111" t="s">
        <v>60</v>
      </c>
      <c r="U111" t="s">
        <v>433</v>
      </c>
      <c r="V111" t="s">
        <v>711</v>
      </c>
      <c r="W111" t="s">
        <v>40</v>
      </c>
      <c r="X111" t="s">
        <v>59</v>
      </c>
      <c r="Y111" t="s">
        <v>44</v>
      </c>
      <c r="Z111" t="s">
        <v>156</v>
      </c>
      <c r="AA111" t="s">
        <v>44</v>
      </c>
      <c r="AB111" t="s">
        <v>187</v>
      </c>
      <c r="AC111" t="s">
        <v>188</v>
      </c>
      <c r="AD111" t="s">
        <v>124</v>
      </c>
    </row>
    <row r="112" spans="1:30" x14ac:dyDescent="0.3">
      <c r="A112" t="s">
        <v>712</v>
      </c>
      <c r="B112" t="s">
        <v>713</v>
      </c>
      <c r="C112" s="1" t="str">
        <f t="shared" si="13"/>
        <v>21:0549</v>
      </c>
      <c r="D112" s="1" t="str">
        <f t="shared" si="17"/>
        <v>21:0179</v>
      </c>
      <c r="E112" t="s">
        <v>714</v>
      </c>
      <c r="F112" t="s">
        <v>715</v>
      </c>
      <c r="H112">
        <v>53.322886500000003</v>
      </c>
      <c r="I112">
        <v>-123.342371</v>
      </c>
      <c r="J112" s="1" t="str">
        <f t="shared" si="18"/>
        <v>NGR bulk stream sediment</v>
      </c>
      <c r="K112" s="1" t="str">
        <f t="shared" si="19"/>
        <v>&lt;177 micron (NGR)</v>
      </c>
      <c r="L112">
        <v>6</v>
      </c>
      <c r="M112" t="s">
        <v>174</v>
      </c>
      <c r="N112">
        <v>111</v>
      </c>
      <c r="O112" t="s">
        <v>438</v>
      </c>
      <c r="P112" t="s">
        <v>285</v>
      </c>
      <c r="Q112" t="s">
        <v>42</v>
      </c>
      <c r="R112" t="s">
        <v>175</v>
      </c>
      <c r="S112" t="s">
        <v>43</v>
      </c>
      <c r="T112" t="s">
        <v>40</v>
      </c>
      <c r="U112" t="s">
        <v>716</v>
      </c>
      <c r="V112" t="s">
        <v>415</v>
      </c>
      <c r="W112" t="s">
        <v>156</v>
      </c>
      <c r="X112" t="s">
        <v>42</v>
      </c>
      <c r="Y112" t="s">
        <v>44</v>
      </c>
      <c r="Z112" t="s">
        <v>45</v>
      </c>
      <c r="AA112" t="s">
        <v>44</v>
      </c>
      <c r="AB112" t="s">
        <v>337</v>
      </c>
      <c r="AC112" t="s">
        <v>109</v>
      </c>
      <c r="AD112" t="s">
        <v>98</v>
      </c>
    </row>
    <row r="113" spans="1:30" x14ac:dyDescent="0.3">
      <c r="A113" t="s">
        <v>717</v>
      </c>
      <c r="B113" t="s">
        <v>718</v>
      </c>
      <c r="C113" s="1" t="str">
        <f t="shared" si="13"/>
        <v>21:0549</v>
      </c>
      <c r="D113" s="1" t="str">
        <f t="shared" si="17"/>
        <v>21:0179</v>
      </c>
      <c r="E113" t="s">
        <v>719</v>
      </c>
      <c r="F113" t="s">
        <v>720</v>
      </c>
      <c r="H113">
        <v>53.3287841</v>
      </c>
      <c r="I113">
        <v>-123.3389947</v>
      </c>
      <c r="J113" s="1" t="str">
        <f t="shared" si="18"/>
        <v>NGR bulk stream sediment</v>
      </c>
      <c r="K113" s="1" t="str">
        <f t="shared" si="19"/>
        <v>&lt;177 micron (NGR)</v>
      </c>
      <c r="L113">
        <v>6</v>
      </c>
      <c r="M113" t="s">
        <v>184</v>
      </c>
      <c r="N113">
        <v>112</v>
      </c>
      <c r="O113" t="s">
        <v>721</v>
      </c>
      <c r="P113" t="s">
        <v>722</v>
      </c>
      <c r="Q113" t="s">
        <v>272</v>
      </c>
      <c r="R113" t="s">
        <v>723</v>
      </c>
      <c r="S113" t="s">
        <v>39</v>
      </c>
      <c r="T113" t="s">
        <v>143</v>
      </c>
      <c r="U113" t="s">
        <v>519</v>
      </c>
      <c r="V113" t="s">
        <v>272</v>
      </c>
      <c r="W113" t="s">
        <v>143</v>
      </c>
      <c r="X113" t="s">
        <v>42</v>
      </c>
      <c r="Y113" t="s">
        <v>44</v>
      </c>
      <c r="Z113" t="s">
        <v>156</v>
      </c>
      <c r="AA113" t="s">
        <v>44</v>
      </c>
      <c r="AB113" t="s">
        <v>299</v>
      </c>
      <c r="AC113" t="s">
        <v>158</v>
      </c>
      <c r="AD113" t="s">
        <v>159</v>
      </c>
    </row>
    <row r="114" spans="1:30" x14ac:dyDescent="0.3">
      <c r="A114" t="s">
        <v>724</v>
      </c>
      <c r="B114" t="s">
        <v>725</v>
      </c>
      <c r="C114" s="1" t="str">
        <f t="shared" si="13"/>
        <v>21:0549</v>
      </c>
      <c r="D114" s="1" t="str">
        <f t="shared" si="17"/>
        <v>21:0179</v>
      </c>
      <c r="E114" t="s">
        <v>726</v>
      </c>
      <c r="F114" t="s">
        <v>727</v>
      </c>
      <c r="H114">
        <v>53.348031800000001</v>
      </c>
      <c r="I114">
        <v>-123.362837</v>
      </c>
      <c r="J114" s="1" t="str">
        <f t="shared" si="18"/>
        <v>NGR bulk stream sediment</v>
      </c>
      <c r="K114" s="1" t="str">
        <f t="shared" si="19"/>
        <v>&lt;177 micron (NGR)</v>
      </c>
      <c r="L114">
        <v>6</v>
      </c>
      <c r="M114" t="s">
        <v>193</v>
      </c>
      <c r="N114">
        <v>113</v>
      </c>
      <c r="O114" t="s">
        <v>81</v>
      </c>
      <c r="P114" t="s">
        <v>105</v>
      </c>
      <c r="Q114" t="s">
        <v>44</v>
      </c>
      <c r="R114" t="s">
        <v>292</v>
      </c>
      <c r="S114" t="s">
        <v>108</v>
      </c>
      <c r="T114" t="s">
        <v>40</v>
      </c>
      <c r="U114" t="s">
        <v>61</v>
      </c>
      <c r="V114" t="s">
        <v>123</v>
      </c>
      <c r="W114" t="s">
        <v>60</v>
      </c>
      <c r="X114" t="s">
        <v>42</v>
      </c>
      <c r="Y114" t="s">
        <v>44</v>
      </c>
      <c r="Z114" t="s">
        <v>40</v>
      </c>
      <c r="AA114" t="s">
        <v>44</v>
      </c>
      <c r="AB114" t="s">
        <v>73</v>
      </c>
      <c r="AC114" t="s">
        <v>84</v>
      </c>
      <c r="AD114" t="s">
        <v>124</v>
      </c>
    </row>
    <row r="115" spans="1:30" x14ac:dyDescent="0.3">
      <c r="A115" t="s">
        <v>728</v>
      </c>
      <c r="B115" t="s">
        <v>729</v>
      </c>
      <c r="C115" s="1" t="str">
        <f t="shared" si="13"/>
        <v>21:0549</v>
      </c>
      <c r="D115" s="1" t="str">
        <f t="shared" si="17"/>
        <v>21:0179</v>
      </c>
      <c r="E115" t="s">
        <v>730</v>
      </c>
      <c r="F115" t="s">
        <v>731</v>
      </c>
      <c r="H115">
        <v>53.361896799999997</v>
      </c>
      <c r="I115">
        <v>-123.36459259999999</v>
      </c>
      <c r="J115" s="1" t="str">
        <f t="shared" si="18"/>
        <v>NGR bulk stream sediment</v>
      </c>
      <c r="K115" s="1" t="str">
        <f t="shared" si="19"/>
        <v>&lt;177 micron (NGR)</v>
      </c>
      <c r="L115">
        <v>6</v>
      </c>
      <c r="M115" t="s">
        <v>209</v>
      </c>
      <c r="N115">
        <v>114</v>
      </c>
      <c r="O115" t="s">
        <v>86</v>
      </c>
      <c r="P115" t="s">
        <v>314</v>
      </c>
      <c r="Q115" t="s">
        <v>44</v>
      </c>
      <c r="R115" t="s">
        <v>732</v>
      </c>
      <c r="S115" t="s">
        <v>151</v>
      </c>
      <c r="T115" t="s">
        <v>447</v>
      </c>
      <c r="U115" t="s">
        <v>409</v>
      </c>
      <c r="V115" t="s">
        <v>72</v>
      </c>
      <c r="W115" t="s">
        <v>447</v>
      </c>
      <c r="X115" t="s">
        <v>42</v>
      </c>
      <c r="Y115" t="s">
        <v>44</v>
      </c>
      <c r="Z115" t="s">
        <v>143</v>
      </c>
      <c r="AA115" t="s">
        <v>44</v>
      </c>
      <c r="AB115" t="s">
        <v>733</v>
      </c>
      <c r="AC115" t="s">
        <v>734</v>
      </c>
      <c r="AD115" t="s">
        <v>735</v>
      </c>
    </row>
    <row r="116" spans="1:30" hidden="1" x14ac:dyDescent="0.3">
      <c r="A116" t="s">
        <v>736</v>
      </c>
      <c r="B116" t="s">
        <v>737</v>
      </c>
      <c r="C116" s="1" t="str">
        <f t="shared" si="13"/>
        <v>21:0549</v>
      </c>
      <c r="D116" s="1" t="str">
        <f>HYPERLINK("http://geochem.nrcan.gc.ca/cdogs/content/svy/svy_e.htm", "")</f>
        <v/>
      </c>
      <c r="G116" s="1" t="str">
        <f>HYPERLINK("http://geochem.nrcan.gc.ca/cdogs/content/cr_/cr_00064_e.htm", "64")</f>
        <v>64</v>
      </c>
      <c r="J116" t="s">
        <v>198</v>
      </c>
      <c r="K116" t="s">
        <v>199</v>
      </c>
      <c r="L116">
        <v>6</v>
      </c>
      <c r="M116" t="s">
        <v>200</v>
      </c>
      <c r="N116">
        <v>115</v>
      </c>
      <c r="O116" t="s">
        <v>445</v>
      </c>
      <c r="P116" t="s">
        <v>212</v>
      </c>
      <c r="Q116" t="s">
        <v>42</v>
      </c>
      <c r="R116" t="s">
        <v>120</v>
      </c>
      <c r="S116" t="s">
        <v>59</v>
      </c>
      <c r="T116" t="s">
        <v>40</v>
      </c>
      <c r="U116" t="s">
        <v>738</v>
      </c>
      <c r="V116" t="s">
        <v>62</v>
      </c>
      <c r="W116" t="s">
        <v>40</v>
      </c>
      <c r="X116" t="s">
        <v>42</v>
      </c>
      <c r="Y116" t="s">
        <v>44</v>
      </c>
      <c r="Z116" t="s">
        <v>40</v>
      </c>
      <c r="AA116" t="s">
        <v>44</v>
      </c>
      <c r="AB116" t="s">
        <v>279</v>
      </c>
      <c r="AC116" t="s">
        <v>739</v>
      </c>
      <c r="AD116" t="s">
        <v>36</v>
      </c>
    </row>
    <row r="117" spans="1:30" x14ac:dyDescent="0.3">
      <c r="A117" t="s">
        <v>740</v>
      </c>
      <c r="B117" t="s">
        <v>741</v>
      </c>
      <c r="C117" s="1" t="str">
        <f t="shared" si="13"/>
        <v>21:0549</v>
      </c>
      <c r="D117" s="1" t="str">
        <f t="shared" ref="D117:D135" si="20">HYPERLINK("http://geochem.nrcan.gc.ca/cdogs/content/svy/svy210179_e.htm", "21:0179")</f>
        <v>21:0179</v>
      </c>
      <c r="E117" t="s">
        <v>742</v>
      </c>
      <c r="F117" t="s">
        <v>743</v>
      </c>
      <c r="H117">
        <v>53.470835899999997</v>
      </c>
      <c r="I117">
        <v>-123.4343138</v>
      </c>
      <c r="J117" s="1" t="str">
        <f t="shared" ref="J117:J135" si="21">HYPERLINK("http://geochem.nrcan.gc.ca/cdogs/content/kwd/kwd020030_e.htm", "NGR bulk stream sediment")</f>
        <v>NGR bulk stream sediment</v>
      </c>
      <c r="K117" s="1" t="str">
        <f t="shared" ref="K117:K135" si="22">HYPERLINK("http://geochem.nrcan.gc.ca/cdogs/content/kwd/kwd080006_e.htm", "&lt;177 micron (NGR)")</f>
        <v>&lt;177 micron (NGR)</v>
      </c>
      <c r="L117">
        <v>6</v>
      </c>
      <c r="M117" t="s">
        <v>220</v>
      </c>
      <c r="N117">
        <v>116</v>
      </c>
      <c r="O117" t="s">
        <v>105</v>
      </c>
      <c r="P117" t="s">
        <v>185</v>
      </c>
      <c r="Q117" t="s">
        <v>62</v>
      </c>
      <c r="R117" t="s">
        <v>314</v>
      </c>
      <c r="S117" t="s">
        <v>272</v>
      </c>
      <c r="T117" t="s">
        <v>40</v>
      </c>
      <c r="U117" t="s">
        <v>235</v>
      </c>
      <c r="V117" t="s">
        <v>252</v>
      </c>
      <c r="W117" t="s">
        <v>143</v>
      </c>
      <c r="X117" t="s">
        <v>82</v>
      </c>
      <c r="Y117" t="s">
        <v>44</v>
      </c>
      <c r="Z117" t="s">
        <v>60</v>
      </c>
      <c r="AA117" t="s">
        <v>44</v>
      </c>
      <c r="AB117" t="s">
        <v>48</v>
      </c>
      <c r="AC117" t="s">
        <v>622</v>
      </c>
      <c r="AD117" t="s">
        <v>744</v>
      </c>
    </row>
    <row r="118" spans="1:30" x14ac:dyDescent="0.3">
      <c r="A118" t="s">
        <v>745</v>
      </c>
      <c r="B118" t="s">
        <v>746</v>
      </c>
      <c r="C118" s="1" t="str">
        <f t="shared" si="13"/>
        <v>21:0549</v>
      </c>
      <c r="D118" s="1" t="str">
        <f t="shared" si="20"/>
        <v>21:0179</v>
      </c>
      <c r="E118" t="s">
        <v>747</v>
      </c>
      <c r="F118" t="s">
        <v>748</v>
      </c>
      <c r="H118">
        <v>53.469917500000001</v>
      </c>
      <c r="I118">
        <v>-123.4562998</v>
      </c>
      <c r="J118" s="1" t="str">
        <f t="shared" si="21"/>
        <v>NGR bulk stream sediment</v>
      </c>
      <c r="K118" s="1" t="str">
        <f t="shared" si="22"/>
        <v>&lt;177 micron (NGR)</v>
      </c>
      <c r="L118">
        <v>6</v>
      </c>
      <c r="M118" t="s">
        <v>228</v>
      </c>
      <c r="N118">
        <v>117</v>
      </c>
      <c r="O118" t="s">
        <v>512</v>
      </c>
      <c r="P118" t="s">
        <v>120</v>
      </c>
      <c r="Q118" t="s">
        <v>44</v>
      </c>
      <c r="R118" t="s">
        <v>91</v>
      </c>
      <c r="S118" t="s">
        <v>118</v>
      </c>
      <c r="T118" t="s">
        <v>40</v>
      </c>
      <c r="U118" t="s">
        <v>446</v>
      </c>
      <c r="V118" t="s">
        <v>111</v>
      </c>
      <c r="W118" t="s">
        <v>40</v>
      </c>
      <c r="X118" t="s">
        <v>93</v>
      </c>
      <c r="Y118" t="s">
        <v>44</v>
      </c>
      <c r="Z118" t="s">
        <v>60</v>
      </c>
      <c r="AA118" t="s">
        <v>44</v>
      </c>
      <c r="AB118" t="s">
        <v>134</v>
      </c>
      <c r="AC118" t="s">
        <v>252</v>
      </c>
      <c r="AD118" t="s">
        <v>124</v>
      </c>
    </row>
    <row r="119" spans="1:30" x14ac:dyDescent="0.3">
      <c r="A119" t="s">
        <v>749</v>
      </c>
      <c r="B119" t="s">
        <v>750</v>
      </c>
      <c r="C119" s="1" t="str">
        <f t="shared" si="13"/>
        <v>21:0549</v>
      </c>
      <c r="D119" s="1" t="str">
        <f t="shared" si="20"/>
        <v>21:0179</v>
      </c>
      <c r="E119" t="s">
        <v>751</v>
      </c>
      <c r="F119" t="s">
        <v>752</v>
      </c>
      <c r="H119">
        <v>53.470633200000002</v>
      </c>
      <c r="I119">
        <v>-123.4618516</v>
      </c>
      <c r="J119" s="1" t="str">
        <f t="shared" si="21"/>
        <v>NGR bulk stream sediment</v>
      </c>
      <c r="K119" s="1" t="str">
        <f t="shared" si="22"/>
        <v>&lt;177 micron (NGR)</v>
      </c>
      <c r="L119">
        <v>6</v>
      </c>
      <c r="M119" t="s">
        <v>234</v>
      </c>
      <c r="N119">
        <v>118</v>
      </c>
      <c r="O119" t="s">
        <v>331</v>
      </c>
      <c r="P119" t="s">
        <v>117</v>
      </c>
      <c r="Q119" t="s">
        <v>44</v>
      </c>
      <c r="R119" t="s">
        <v>753</v>
      </c>
      <c r="S119" t="s">
        <v>82</v>
      </c>
      <c r="T119" t="s">
        <v>40</v>
      </c>
      <c r="U119" t="s">
        <v>401</v>
      </c>
      <c r="V119" t="s">
        <v>188</v>
      </c>
      <c r="W119" t="s">
        <v>40</v>
      </c>
      <c r="X119" t="s">
        <v>151</v>
      </c>
      <c r="Y119" t="s">
        <v>44</v>
      </c>
      <c r="Z119" t="s">
        <v>143</v>
      </c>
      <c r="AA119" t="s">
        <v>44</v>
      </c>
      <c r="AB119" t="s">
        <v>134</v>
      </c>
      <c r="AC119" t="s">
        <v>252</v>
      </c>
      <c r="AD119" t="s">
        <v>124</v>
      </c>
    </row>
    <row r="120" spans="1:30" x14ac:dyDescent="0.3">
      <c r="A120" t="s">
        <v>754</v>
      </c>
      <c r="B120" t="s">
        <v>755</v>
      </c>
      <c r="C120" s="1" t="str">
        <f t="shared" si="13"/>
        <v>21:0549</v>
      </c>
      <c r="D120" s="1" t="str">
        <f t="shared" si="20"/>
        <v>21:0179</v>
      </c>
      <c r="E120" t="s">
        <v>756</v>
      </c>
      <c r="F120" t="s">
        <v>757</v>
      </c>
      <c r="H120">
        <v>53.485726499999998</v>
      </c>
      <c r="I120">
        <v>-123.4685561</v>
      </c>
      <c r="J120" s="1" t="str">
        <f t="shared" si="21"/>
        <v>NGR bulk stream sediment</v>
      </c>
      <c r="K120" s="1" t="str">
        <f t="shared" si="22"/>
        <v>&lt;177 micron (NGR)</v>
      </c>
      <c r="L120">
        <v>6</v>
      </c>
      <c r="M120" t="s">
        <v>240</v>
      </c>
      <c r="N120">
        <v>119</v>
      </c>
      <c r="O120" t="s">
        <v>69</v>
      </c>
      <c r="P120" t="s">
        <v>70</v>
      </c>
      <c r="Q120" t="s">
        <v>42</v>
      </c>
      <c r="R120" t="s">
        <v>378</v>
      </c>
      <c r="S120" t="s">
        <v>62</v>
      </c>
      <c r="T120" t="s">
        <v>40</v>
      </c>
      <c r="U120" t="s">
        <v>758</v>
      </c>
      <c r="V120" t="s">
        <v>95</v>
      </c>
      <c r="W120" t="s">
        <v>40</v>
      </c>
      <c r="X120" t="s">
        <v>62</v>
      </c>
      <c r="Y120" t="s">
        <v>44</v>
      </c>
      <c r="Z120" t="s">
        <v>156</v>
      </c>
      <c r="AA120" t="s">
        <v>44</v>
      </c>
      <c r="AB120" t="s">
        <v>658</v>
      </c>
      <c r="AC120" t="s">
        <v>97</v>
      </c>
      <c r="AD120" t="s">
        <v>169</v>
      </c>
    </row>
    <row r="121" spans="1:30" x14ac:dyDescent="0.3">
      <c r="A121" t="s">
        <v>759</v>
      </c>
      <c r="B121" t="s">
        <v>760</v>
      </c>
      <c r="C121" s="1" t="str">
        <f t="shared" si="13"/>
        <v>21:0549</v>
      </c>
      <c r="D121" s="1" t="str">
        <f t="shared" si="20"/>
        <v>21:0179</v>
      </c>
      <c r="E121" t="s">
        <v>667</v>
      </c>
      <c r="F121" t="s">
        <v>761</v>
      </c>
      <c r="H121">
        <v>53.4416631</v>
      </c>
      <c r="I121">
        <v>-123.298143</v>
      </c>
      <c r="J121" s="1" t="str">
        <f t="shared" si="21"/>
        <v>NGR bulk stream sediment</v>
      </c>
      <c r="K121" s="1" t="str">
        <f t="shared" si="22"/>
        <v>&lt;177 micron (NGR)</v>
      </c>
      <c r="L121">
        <v>6</v>
      </c>
      <c r="M121" t="s">
        <v>90</v>
      </c>
      <c r="N121">
        <v>120</v>
      </c>
      <c r="O121" t="s">
        <v>705</v>
      </c>
      <c r="P121" t="s">
        <v>305</v>
      </c>
      <c r="Q121" t="s">
        <v>93</v>
      </c>
      <c r="R121" t="s">
        <v>166</v>
      </c>
      <c r="S121" t="s">
        <v>120</v>
      </c>
      <c r="T121" t="s">
        <v>40</v>
      </c>
      <c r="U121" t="s">
        <v>298</v>
      </c>
      <c r="V121" t="s">
        <v>72</v>
      </c>
      <c r="W121" t="s">
        <v>143</v>
      </c>
      <c r="X121" t="s">
        <v>151</v>
      </c>
      <c r="Y121" t="s">
        <v>44</v>
      </c>
      <c r="Z121" t="s">
        <v>60</v>
      </c>
      <c r="AA121" t="s">
        <v>44</v>
      </c>
      <c r="AB121" t="s">
        <v>134</v>
      </c>
      <c r="AC121" t="s">
        <v>167</v>
      </c>
      <c r="AD121" t="s">
        <v>75</v>
      </c>
    </row>
    <row r="122" spans="1:30" x14ac:dyDescent="0.3">
      <c r="A122" t="s">
        <v>762</v>
      </c>
      <c r="B122" t="s">
        <v>763</v>
      </c>
      <c r="C122" s="1" t="str">
        <f t="shared" si="13"/>
        <v>21:0549</v>
      </c>
      <c r="D122" s="1" t="str">
        <f t="shared" si="20"/>
        <v>21:0179</v>
      </c>
      <c r="E122" t="s">
        <v>764</v>
      </c>
      <c r="F122" t="s">
        <v>765</v>
      </c>
      <c r="H122">
        <v>53.441901600000001</v>
      </c>
      <c r="I122">
        <v>-123.90854059999999</v>
      </c>
      <c r="J122" s="1" t="str">
        <f t="shared" si="21"/>
        <v>NGR bulk stream sediment</v>
      </c>
      <c r="K122" s="1" t="str">
        <f t="shared" si="22"/>
        <v>&lt;177 micron (NGR)</v>
      </c>
      <c r="L122">
        <v>7</v>
      </c>
      <c r="M122" t="s">
        <v>34</v>
      </c>
      <c r="N122">
        <v>121</v>
      </c>
      <c r="O122" t="s">
        <v>315</v>
      </c>
      <c r="P122" t="s">
        <v>408</v>
      </c>
      <c r="Q122" t="s">
        <v>42</v>
      </c>
      <c r="R122" t="s">
        <v>38</v>
      </c>
      <c r="S122" t="s">
        <v>151</v>
      </c>
      <c r="T122" t="s">
        <v>40</v>
      </c>
      <c r="U122" t="s">
        <v>134</v>
      </c>
      <c r="V122" t="s">
        <v>107</v>
      </c>
      <c r="W122" t="s">
        <v>40</v>
      </c>
      <c r="X122" t="s">
        <v>42</v>
      </c>
      <c r="Y122" t="s">
        <v>44</v>
      </c>
      <c r="Z122" t="s">
        <v>60</v>
      </c>
      <c r="AA122" t="s">
        <v>44</v>
      </c>
      <c r="AB122" t="s">
        <v>85</v>
      </c>
      <c r="AC122" t="s">
        <v>62</v>
      </c>
      <c r="AD122" t="s">
        <v>36</v>
      </c>
    </row>
    <row r="123" spans="1:30" x14ac:dyDescent="0.3">
      <c r="A123" t="s">
        <v>766</v>
      </c>
      <c r="B123" t="s">
        <v>767</v>
      </c>
      <c r="C123" s="1" t="str">
        <f t="shared" si="13"/>
        <v>21:0549</v>
      </c>
      <c r="D123" s="1" t="str">
        <f t="shared" si="20"/>
        <v>21:0179</v>
      </c>
      <c r="E123" t="s">
        <v>768</v>
      </c>
      <c r="F123" t="s">
        <v>769</v>
      </c>
      <c r="H123">
        <v>53.434383699999998</v>
      </c>
      <c r="I123">
        <v>-123.2900542</v>
      </c>
      <c r="J123" s="1" t="str">
        <f t="shared" si="21"/>
        <v>NGR bulk stream sediment</v>
      </c>
      <c r="K123" s="1" t="str">
        <f t="shared" si="22"/>
        <v>&lt;177 micron (NGR)</v>
      </c>
      <c r="L123">
        <v>7</v>
      </c>
      <c r="M123" t="s">
        <v>53</v>
      </c>
      <c r="N123">
        <v>122</v>
      </c>
      <c r="O123" t="s">
        <v>388</v>
      </c>
      <c r="P123" t="s">
        <v>315</v>
      </c>
      <c r="Q123" t="s">
        <v>62</v>
      </c>
      <c r="R123" t="s">
        <v>104</v>
      </c>
      <c r="S123" t="s">
        <v>151</v>
      </c>
      <c r="T123" t="s">
        <v>40</v>
      </c>
      <c r="U123" t="s">
        <v>133</v>
      </c>
      <c r="V123" t="s">
        <v>188</v>
      </c>
      <c r="W123" t="s">
        <v>60</v>
      </c>
      <c r="X123" t="s">
        <v>272</v>
      </c>
      <c r="Y123" t="s">
        <v>44</v>
      </c>
      <c r="Z123" t="s">
        <v>45</v>
      </c>
      <c r="AA123" t="s">
        <v>44</v>
      </c>
      <c r="AB123" t="s">
        <v>134</v>
      </c>
      <c r="AC123" t="s">
        <v>415</v>
      </c>
      <c r="AD123" t="s">
        <v>86</v>
      </c>
    </row>
    <row r="124" spans="1:30" x14ac:dyDescent="0.3">
      <c r="A124" t="s">
        <v>770</v>
      </c>
      <c r="B124" t="s">
        <v>771</v>
      </c>
      <c r="C124" s="1" t="str">
        <f t="shared" si="13"/>
        <v>21:0549</v>
      </c>
      <c r="D124" s="1" t="str">
        <f t="shared" si="20"/>
        <v>21:0179</v>
      </c>
      <c r="E124" t="s">
        <v>772</v>
      </c>
      <c r="F124" t="s">
        <v>773</v>
      </c>
      <c r="H124">
        <v>53.466552800000002</v>
      </c>
      <c r="I124">
        <v>-123.28420149999999</v>
      </c>
      <c r="J124" s="1" t="str">
        <f t="shared" si="21"/>
        <v>NGR bulk stream sediment</v>
      </c>
      <c r="K124" s="1" t="str">
        <f t="shared" si="22"/>
        <v>&lt;177 micron (NGR)</v>
      </c>
      <c r="L124">
        <v>7</v>
      </c>
      <c r="M124" t="s">
        <v>68</v>
      </c>
      <c r="N124">
        <v>123</v>
      </c>
      <c r="O124" t="s">
        <v>744</v>
      </c>
      <c r="P124" t="s">
        <v>285</v>
      </c>
      <c r="Q124" t="s">
        <v>82</v>
      </c>
      <c r="R124" t="s">
        <v>493</v>
      </c>
      <c r="S124" t="s">
        <v>165</v>
      </c>
      <c r="T124" t="s">
        <v>40</v>
      </c>
      <c r="U124" t="s">
        <v>677</v>
      </c>
      <c r="V124" t="s">
        <v>588</v>
      </c>
      <c r="W124" t="s">
        <v>60</v>
      </c>
      <c r="X124" t="s">
        <v>93</v>
      </c>
      <c r="Y124" t="s">
        <v>44</v>
      </c>
      <c r="Z124" t="s">
        <v>156</v>
      </c>
      <c r="AA124" t="s">
        <v>44</v>
      </c>
      <c r="AB124" t="s">
        <v>168</v>
      </c>
      <c r="AC124" t="s">
        <v>62</v>
      </c>
      <c r="AD124" t="s">
        <v>86</v>
      </c>
    </row>
    <row r="125" spans="1:30" x14ac:dyDescent="0.3">
      <c r="A125" t="s">
        <v>774</v>
      </c>
      <c r="B125" t="s">
        <v>775</v>
      </c>
      <c r="C125" s="1" t="str">
        <f t="shared" si="13"/>
        <v>21:0549</v>
      </c>
      <c r="D125" s="1" t="str">
        <f t="shared" si="20"/>
        <v>21:0179</v>
      </c>
      <c r="E125" t="s">
        <v>776</v>
      </c>
      <c r="F125" t="s">
        <v>777</v>
      </c>
      <c r="H125">
        <v>53.390811800000002</v>
      </c>
      <c r="I125">
        <v>-123.96703239999999</v>
      </c>
      <c r="J125" s="1" t="str">
        <f t="shared" si="21"/>
        <v>NGR bulk stream sediment</v>
      </c>
      <c r="K125" s="1" t="str">
        <f t="shared" si="22"/>
        <v>&lt;177 micron (NGR)</v>
      </c>
      <c r="L125">
        <v>7</v>
      </c>
      <c r="M125" t="s">
        <v>80</v>
      </c>
      <c r="N125">
        <v>124</v>
      </c>
      <c r="O125" t="s">
        <v>271</v>
      </c>
      <c r="P125" t="s">
        <v>331</v>
      </c>
      <c r="Q125" t="s">
        <v>44</v>
      </c>
      <c r="R125" t="s">
        <v>164</v>
      </c>
      <c r="S125" t="s">
        <v>59</v>
      </c>
      <c r="T125" t="s">
        <v>40</v>
      </c>
      <c r="U125" t="s">
        <v>778</v>
      </c>
      <c r="V125" t="s">
        <v>74</v>
      </c>
      <c r="W125" t="s">
        <v>143</v>
      </c>
      <c r="X125" t="s">
        <v>42</v>
      </c>
      <c r="Y125" t="s">
        <v>44</v>
      </c>
      <c r="Z125" t="s">
        <v>40</v>
      </c>
      <c r="AA125" t="s">
        <v>44</v>
      </c>
      <c r="AB125" t="s">
        <v>337</v>
      </c>
      <c r="AC125" t="s">
        <v>779</v>
      </c>
      <c r="AD125" t="s">
        <v>98</v>
      </c>
    </row>
    <row r="126" spans="1:30" x14ac:dyDescent="0.3">
      <c r="A126" t="s">
        <v>780</v>
      </c>
      <c r="B126" t="s">
        <v>781</v>
      </c>
      <c r="C126" s="1" t="str">
        <f t="shared" si="13"/>
        <v>21:0549</v>
      </c>
      <c r="D126" s="1" t="str">
        <f t="shared" si="20"/>
        <v>21:0179</v>
      </c>
      <c r="E126" t="s">
        <v>782</v>
      </c>
      <c r="F126" t="s">
        <v>783</v>
      </c>
      <c r="H126">
        <v>53.397258000000001</v>
      </c>
      <c r="I126">
        <v>-123.9625008</v>
      </c>
      <c r="J126" s="1" t="str">
        <f t="shared" si="21"/>
        <v>NGR bulk stream sediment</v>
      </c>
      <c r="K126" s="1" t="str">
        <f t="shared" si="22"/>
        <v>&lt;177 micron (NGR)</v>
      </c>
      <c r="L126">
        <v>7</v>
      </c>
      <c r="M126" t="s">
        <v>103</v>
      </c>
      <c r="N126">
        <v>125</v>
      </c>
      <c r="O126" t="s">
        <v>458</v>
      </c>
      <c r="P126" t="s">
        <v>54</v>
      </c>
      <c r="Q126" t="s">
        <v>44</v>
      </c>
      <c r="R126" t="s">
        <v>81</v>
      </c>
      <c r="S126" t="s">
        <v>151</v>
      </c>
      <c r="T126" t="s">
        <v>40</v>
      </c>
      <c r="U126" t="s">
        <v>83</v>
      </c>
      <c r="V126" t="s">
        <v>42</v>
      </c>
      <c r="W126" t="s">
        <v>60</v>
      </c>
      <c r="X126" t="s">
        <v>42</v>
      </c>
      <c r="Y126" t="s">
        <v>44</v>
      </c>
      <c r="Z126" t="s">
        <v>40</v>
      </c>
      <c r="AA126" t="s">
        <v>44</v>
      </c>
      <c r="AB126" t="s">
        <v>758</v>
      </c>
      <c r="AC126" t="s">
        <v>739</v>
      </c>
      <c r="AD126" t="s">
        <v>48</v>
      </c>
    </row>
    <row r="127" spans="1:30" x14ac:dyDescent="0.3">
      <c r="A127" t="s">
        <v>784</v>
      </c>
      <c r="B127" t="s">
        <v>785</v>
      </c>
      <c r="C127" s="1" t="str">
        <f t="shared" si="13"/>
        <v>21:0549</v>
      </c>
      <c r="D127" s="1" t="str">
        <f t="shared" si="20"/>
        <v>21:0179</v>
      </c>
      <c r="E127" t="s">
        <v>786</v>
      </c>
      <c r="F127" t="s">
        <v>787</v>
      </c>
      <c r="H127">
        <v>53.388945700000001</v>
      </c>
      <c r="I127">
        <v>-123.9419699</v>
      </c>
      <c r="J127" s="1" t="str">
        <f t="shared" si="21"/>
        <v>NGR bulk stream sediment</v>
      </c>
      <c r="K127" s="1" t="str">
        <f t="shared" si="22"/>
        <v>&lt;177 micron (NGR)</v>
      </c>
      <c r="L127">
        <v>7</v>
      </c>
      <c r="M127" t="s">
        <v>116</v>
      </c>
      <c r="N127">
        <v>126</v>
      </c>
      <c r="O127" t="s">
        <v>141</v>
      </c>
      <c r="P127" t="s">
        <v>153</v>
      </c>
      <c r="Q127" t="s">
        <v>42</v>
      </c>
      <c r="R127" t="s">
        <v>331</v>
      </c>
      <c r="S127" t="s">
        <v>151</v>
      </c>
      <c r="T127" t="s">
        <v>40</v>
      </c>
      <c r="U127" t="s">
        <v>788</v>
      </c>
      <c r="V127" t="s">
        <v>188</v>
      </c>
      <c r="W127" t="s">
        <v>40</v>
      </c>
      <c r="X127" t="s">
        <v>42</v>
      </c>
      <c r="Y127" t="s">
        <v>44</v>
      </c>
      <c r="Z127" t="s">
        <v>143</v>
      </c>
      <c r="AA127" t="s">
        <v>44</v>
      </c>
      <c r="AB127" t="s">
        <v>168</v>
      </c>
      <c r="AC127" t="s">
        <v>415</v>
      </c>
      <c r="AD127" t="s">
        <v>86</v>
      </c>
    </row>
    <row r="128" spans="1:30" x14ac:dyDescent="0.3">
      <c r="A128" t="s">
        <v>789</v>
      </c>
      <c r="B128" t="s">
        <v>790</v>
      </c>
      <c r="C128" s="1" t="str">
        <f t="shared" si="13"/>
        <v>21:0549</v>
      </c>
      <c r="D128" s="1" t="str">
        <f t="shared" si="20"/>
        <v>21:0179</v>
      </c>
      <c r="E128" t="s">
        <v>791</v>
      </c>
      <c r="F128" t="s">
        <v>792</v>
      </c>
      <c r="H128">
        <v>53.357520000000001</v>
      </c>
      <c r="I128">
        <v>-123.9851085</v>
      </c>
      <c r="J128" s="1" t="str">
        <f t="shared" si="21"/>
        <v>NGR bulk stream sediment</v>
      </c>
      <c r="K128" s="1" t="str">
        <f t="shared" si="22"/>
        <v>&lt;177 micron (NGR)</v>
      </c>
      <c r="L128">
        <v>7</v>
      </c>
      <c r="M128" t="s">
        <v>149</v>
      </c>
      <c r="N128">
        <v>127</v>
      </c>
      <c r="O128" t="s">
        <v>388</v>
      </c>
      <c r="P128" t="s">
        <v>117</v>
      </c>
      <c r="Q128" t="s">
        <v>42</v>
      </c>
      <c r="R128" t="s">
        <v>81</v>
      </c>
      <c r="S128" t="s">
        <v>39</v>
      </c>
      <c r="T128" t="s">
        <v>40</v>
      </c>
      <c r="U128" t="s">
        <v>459</v>
      </c>
      <c r="V128" t="s">
        <v>186</v>
      </c>
      <c r="W128" t="s">
        <v>40</v>
      </c>
      <c r="X128" t="s">
        <v>59</v>
      </c>
      <c r="Y128" t="s">
        <v>44</v>
      </c>
      <c r="Z128" t="s">
        <v>156</v>
      </c>
      <c r="AA128" t="s">
        <v>44</v>
      </c>
      <c r="AB128" t="s">
        <v>61</v>
      </c>
      <c r="AC128" t="s">
        <v>74</v>
      </c>
      <c r="AD128" t="s">
        <v>159</v>
      </c>
    </row>
    <row r="129" spans="1:30" x14ac:dyDescent="0.3">
      <c r="A129" t="s">
        <v>793</v>
      </c>
      <c r="B129" t="s">
        <v>794</v>
      </c>
      <c r="C129" s="1" t="str">
        <f t="shared" si="13"/>
        <v>21:0549</v>
      </c>
      <c r="D129" s="1" t="str">
        <f t="shared" si="20"/>
        <v>21:0179</v>
      </c>
      <c r="E129" t="s">
        <v>791</v>
      </c>
      <c r="F129" t="s">
        <v>795</v>
      </c>
      <c r="H129">
        <v>53.357520000000001</v>
      </c>
      <c r="I129">
        <v>-123.9851085</v>
      </c>
      <c r="J129" s="1" t="str">
        <f t="shared" si="21"/>
        <v>NGR bulk stream sediment</v>
      </c>
      <c r="K129" s="1" t="str">
        <f t="shared" si="22"/>
        <v>&lt;177 micron (NGR)</v>
      </c>
      <c r="L129">
        <v>7</v>
      </c>
      <c r="M129" t="s">
        <v>163</v>
      </c>
      <c r="N129">
        <v>128</v>
      </c>
      <c r="O129" t="s">
        <v>124</v>
      </c>
      <c r="P129" t="s">
        <v>117</v>
      </c>
      <c r="Q129" t="s">
        <v>42</v>
      </c>
      <c r="R129" t="s">
        <v>119</v>
      </c>
      <c r="S129" t="s">
        <v>82</v>
      </c>
      <c r="T129" t="s">
        <v>40</v>
      </c>
      <c r="U129" t="s">
        <v>459</v>
      </c>
      <c r="V129" t="s">
        <v>72</v>
      </c>
      <c r="W129" t="s">
        <v>40</v>
      </c>
      <c r="X129" t="s">
        <v>59</v>
      </c>
      <c r="Y129" t="s">
        <v>44</v>
      </c>
      <c r="Z129" t="s">
        <v>447</v>
      </c>
      <c r="AA129" t="s">
        <v>44</v>
      </c>
      <c r="AB129" t="s">
        <v>308</v>
      </c>
      <c r="AC129" t="s">
        <v>62</v>
      </c>
      <c r="AD129" t="s">
        <v>124</v>
      </c>
    </row>
    <row r="130" spans="1:30" x14ac:dyDescent="0.3">
      <c r="A130" t="s">
        <v>796</v>
      </c>
      <c r="B130" t="s">
        <v>797</v>
      </c>
      <c r="C130" s="1" t="str">
        <f t="shared" ref="C130:C193" si="23">HYPERLINK("http://geochem.nrcan.gc.ca/cdogs/content/bdl/bdl210549_e.htm", "21:0549")</f>
        <v>21:0549</v>
      </c>
      <c r="D130" s="1" t="str">
        <f t="shared" si="20"/>
        <v>21:0179</v>
      </c>
      <c r="E130" t="s">
        <v>798</v>
      </c>
      <c r="F130" t="s">
        <v>799</v>
      </c>
      <c r="H130">
        <v>53.437600000000003</v>
      </c>
      <c r="I130">
        <v>-123.9044296</v>
      </c>
      <c r="J130" s="1" t="str">
        <f t="shared" si="21"/>
        <v>NGR bulk stream sediment</v>
      </c>
      <c r="K130" s="1" t="str">
        <f t="shared" si="22"/>
        <v>&lt;177 micron (NGR)</v>
      </c>
      <c r="L130">
        <v>7</v>
      </c>
      <c r="M130" t="s">
        <v>129</v>
      </c>
      <c r="N130">
        <v>129</v>
      </c>
      <c r="O130" t="s">
        <v>92</v>
      </c>
      <c r="P130" t="s">
        <v>164</v>
      </c>
      <c r="Q130" t="s">
        <v>62</v>
      </c>
      <c r="R130" t="s">
        <v>800</v>
      </c>
      <c r="S130" t="s">
        <v>81</v>
      </c>
      <c r="T130" t="s">
        <v>60</v>
      </c>
      <c r="U130" t="s">
        <v>801</v>
      </c>
      <c r="V130" t="s">
        <v>118</v>
      </c>
      <c r="W130" t="s">
        <v>40</v>
      </c>
      <c r="X130" t="s">
        <v>212</v>
      </c>
      <c r="Y130" t="s">
        <v>151</v>
      </c>
      <c r="Z130" t="s">
        <v>156</v>
      </c>
      <c r="AA130" t="s">
        <v>44</v>
      </c>
      <c r="AB130" t="s">
        <v>106</v>
      </c>
      <c r="AC130" t="s">
        <v>379</v>
      </c>
      <c r="AD130" t="s">
        <v>758</v>
      </c>
    </row>
    <row r="131" spans="1:30" x14ac:dyDescent="0.3">
      <c r="A131" t="s">
        <v>802</v>
      </c>
      <c r="B131" t="s">
        <v>803</v>
      </c>
      <c r="C131" s="1" t="str">
        <f t="shared" si="23"/>
        <v>21:0549</v>
      </c>
      <c r="D131" s="1" t="str">
        <f t="shared" si="20"/>
        <v>21:0179</v>
      </c>
      <c r="E131" t="s">
        <v>764</v>
      </c>
      <c r="F131" t="s">
        <v>804</v>
      </c>
      <c r="H131">
        <v>53.441901600000001</v>
      </c>
      <c r="I131">
        <v>-123.90854059999999</v>
      </c>
      <c r="J131" s="1" t="str">
        <f t="shared" si="21"/>
        <v>NGR bulk stream sediment</v>
      </c>
      <c r="K131" s="1" t="str">
        <f t="shared" si="22"/>
        <v>&lt;177 micron (NGR)</v>
      </c>
      <c r="L131">
        <v>7</v>
      </c>
      <c r="M131" t="s">
        <v>90</v>
      </c>
      <c r="N131">
        <v>130</v>
      </c>
      <c r="O131" t="s">
        <v>242</v>
      </c>
      <c r="P131" t="s">
        <v>242</v>
      </c>
      <c r="Q131" t="s">
        <v>44</v>
      </c>
      <c r="R131" t="s">
        <v>249</v>
      </c>
      <c r="S131" t="s">
        <v>151</v>
      </c>
      <c r="T131" t="s">
        <v>40</v>
      </c>
      <c r="U131" t="s">
        <v>582</v>
      </c>
      <c r="V131" t="s">
        <v>111</v>
      </c>
      <c r="W131" t="s">
        <v>40</v>
      </c>
      <c r="X131" t="s">
        <v>62</v>
      </c>
      <c r="Y131" t="s">
        <v>44</v>
      </c>
      <c r="Z131" t="s">
        <v>40</v>
      </c>
      <c r="AA131" t="s">
        <v>44</v>
      </c>
      <c r="AB131" t="s">
        <v>73</v>
      </c>
      <c r="AC131" t="s">
        <v>62</v>
      </c>
      <c r="AD131" t="s">
        <v>119</v>
      </c>
    </row>
    <row r="132" spans="1:30" x14ac:dyDescent="0.3">
      <c r="A132" t="s">
        <v>805</v>
      </c>
      <c r="B132" t="s">
        <v>806</v>
      </c>
      <c r="C132" s="1" t="str">
        <f t="shared" si="23"/>
        <v>21:0549</v>
      </c>
      <c r="D132" s="1" t="str">
        <f t="shared" si="20"/>
        <v>21:0179</v>
      </c>
      <c r="E132" t="s">
        <v>807</v>
      </c>
      <c r="F132" t="s">
        <v>808</v>
      </c>
      <c r="H132">
        <v>53.448590199999998</v>
      </c>
      <c r="I132">
        <v>-123.9201721</v>
      </c>
      <c r="J132" s="1" t="str">
        <f t="shared" si="21"/>
        <v>NGR bulk stream sediment</v>
      </c>
      <c r="K132" s="1" t="str">
        <f t="shared" si="22"/>
        <v>&lt;177 micron (NGR)</v>
      </c>
      <c r="L132">
        <v>7</v>
      </c>
      <c r="M132" t="s">
        <v>139</v>
      </c>
      <c r="N132">
        <v>131</v>
      </c>
      <c r="O132" t="s">
        <v>81</v>
      </c>
      <c r="P132" t="s">
        <v>117</v>
      </c>
      <c r="Q132" t="s">
        <v>44</v>
      </c>
      <c r="R132" t="s">
        <v>297</v>
      </c>
      <c r="S132" t="s">
        <v>56</v>
      </c>
      <c r="T132" t="s">
        <v>40</v>
      </c>
      <c r="U132" t="s">
        <v>428</v>
      </c>
      <c r="V132" t="s">
        <v>286</v>
      </c>
      <c r="W132" t="s">
        <v>40</v>
      </c>
      <c r="X132" t="s">
        <v>59</v>
      </c>
      <c r="Y132" t="s">
        <v>44</v>
      </c>
      <c r="Z132" t="s">
        <v>40</v>
      </c>
      <c r="AA132" t="s">
        <v>44</v>
      </c>
      <c r="AB132" t="s">
        <v>402</v>
      </c>
      <c r="AC132" t="s">
        <v>188</v>
      </c>
      <c r="AD132" t="s">
        <v>124</v>
      </c>
    </row>
    <row r="133" spans="1:30" x14ac:dyDescent="0.3">
      <c r="A133" t="s">
        <v>809</v>
      </c>
      <c r="B133" t="s">
        <v>810</v>
      </c>
      <c r="C133" s="1" t="str">
        <f t="shared" si="23"/>
        <v>21:0549</v>
      </c>
      <c r="D133" s="1" t="str">
        <f t="shared" si="20"/>
        <v>21:0179</v>
      </c>
      <c r="E133" t="s">
        <v>811</v>
      </c>
      <c r="F133" t="s">
        <v>812</v>
      </c>
      <c r="H133">
        <v>53.453594199999998</v>
      </c>
      <c r="I133">
        <v>-123.94006709999999</v>
      </c>
      <c r="J133" s="1" t="str">
        <f t="shared" si="21"/>
        <v>NGR bulk stream sediment</v>
      </c>
      <c r="K133" s="1" t="str">
        <f t="shared" si="22"/>
        <v>&lt;177 micron (NGR)</v>
      </c>
      <c r="L133">
        <v>7</v>
      </c>
      <c r="M133" t="s">
        <v>174</v>
      </c>
      <c r="N133">
        <v>132</v>
      </c>
      <c r="O133" t="s">
        <v>36</v>
      </c>
      <c r="P133" t="s">
        <v>813</v>
      </c>
      <c r="Q133" t="s">
        <v>272</v>
      </c>
      <c r="R133" t="s">
        <v>388</v>
      </c>
      <c r="S133" t="s">
        <v>37</v>
      </c>
      <c r="T133" t="s">
        <v>60</v>
      </c>
      <c r="U133" t="s">
        <v>244</v>
      </c>
      <c r="V133" t="s">
        <v>42</v>
      </c>
      <c r="W133" t="s">
        <v>40</v>
      </c>
      <c r="X133" t="s">
        <v>62</v>
      </c>
      <c r="Y133" t="s">
        <v>44</v>
      </c>
      <c r="Z133" t="s">
        <v>60</v>
      </c>
      <c r="AA133" t="s">
        <v>44</v>
      </c>
      <c r="AB133" t="s">
        <v>266</v>
      </c>
      <c r="AC133" t="s">
        <v>93</v>
      </c>
      <c r="AD133" t="s">
        <v>814</v>
      </c>
    </row>
    <row r="134" spans="1:30" x14ac:dyDescent="0.3">
      <c r="A134" t="s">
        <v>815</v>
      </c>
      <c r="B134" t="s">
        <v>816</v>
      </c>
      <c r="C134" s="1" t="str">
        <f t="shared" si="23"/>
        <v>21:0549</v>
      </c>
      <c r="D134" s="1" t="str">
        <f t="shared" si="20"/>
        <v>21:0179</v>
      </c>
      <c r="E134" t="s">
        <v>817</v>
      </c>
      <c r="F134" t="s">
        <v>818</v>
      </c>
      <c r="H134">
        <v>53.455601399999999</v>
      </c>
      <c r="I134">
        <v>-123.96879939999999</v>
      </c>
      <c r="J134" s="1" t="str">
        <f t="shared" si="21"/>
        <v>NGR bulk stream sediment</v>
      </c>
      <c r="K134" s="1" t="str">
        <f t="shared" si="22"/>
        <v>&lt;177 micron (NGR)</v>
      </c>
      <c r="L134">
        <v>7</v>
      </c>
      <c r="M134" t="s">
        <v>184</v>
      </c>
      <c r="N134">
        <v>133</v>
      </c>
      <c r="O134" t="s">
        <v>86</v>
      </c>
      <c r="P134" t="s">
        <v>241</v>
      </c>
      <c r="Q134" t="s">
        <v>62</v>
      </c>
      <c r="R134" t="s">
        <v>92</v>
      </c>
      <c r="S134" t="s">
        <v>39</v>
      </c>
      <c r="T134" t="s">
        <v>40</v>
      </c>
      <c r="U134" t="s">
        <v>265</v>
      </c>
      <c r="V134" t="s">
        <v>588</v>
      </c>
      <c r="W134" t="s">
        <v>40</v>
      </c>
      <c r="X134" t="s">
        <v>62</v>
      </c>
      <c r="Y134" t="s">
        <v>62</v>
      </c>
      <c r="Z134" t="s">
        <v>40</v>
      </c>
      <c r="AA134" t="s">
        <v>44</v>
      </c>
      <c r="AB134" t="s">
        <v>484</v>
      </c>
      <c r="AC134" t="s">
        <v>62</v>
      </c>
      <c r="AD134" t="s">
        <v>159</v>
      </c>
    </row>
    <row r="135" spans="1:30" x14ac:dyDescent="0.3">
      <c r="A135" t="s">
        <v>819</v>
      </c>
      <c r="B135" t="s">
        <v>820</v>
      </c>
      <c r="C135" s="1" t="str">
        <f t="shared" si="23"/>
        <v>21:0549</v>
      </c>
      <c r="D135" s="1" t="str">
        <f t="shared" si="20"/>
        <v>21:0179</v>
      </c>
      <c r="E135" t="s">
        <v>821</v>
      </c>
      <c r="F135" t="s">
        <v>822</v>
      </c>
      <c r="H135">
        <v>53.415770600000002</v>
      </c>
      <c r="I135">
        <v>-123.9839659</v>
      </c>
      <c r="J135" s="1" t="str">
        <f t="shared" si="21"/>
        <v>NGR bulk stream sediment</v>
      </c>
      <c r="K135" s="1" t="str">
        <f t="shared" si="22"/>
        <v>&lt;177 micron (NGR)</v>
      </c>
      <c r="L135">
        <v>7</v>
      </c>
      <c r="M135" t="s">
        <v>193</v>
      </c>
      <c r="N135">
        <v>134</v>
      </c>
      <c r="O135" t="s">
        <v>823</v>
      </c>
      <c r="P135" t="s">
        <v>493</v>
      </c>
      <c r="Q135" t="s">
        <v>44</v>
      </c>
      <c r="R135" t="s">
        <v>503</v>
      </c>
      <c r="S135" t="s">
        <v>37</v>
      </c>
      <c r="T135" t="s">
        <v>40</v>
      </c>
      <c r="U135" t="s">
        <v>738</v>
      </c>
      <c r="V135" t="s">
        <v>62</v>
      </c>
      <c r="W135" t="s">
        <v>45</v>
      </c>
      <c r="X135" t="s">
        <v>557</v>
      </c>
      <c r="Y135" t="s">
        <v>44</v>
      </c>
      <c r="Z135" t="s">
        <v>60</v>
      </c>
      <c r="AA135" t="s">
        <v>44</v>
      </c>
      <c r="AB135" t="s">
        <v>265</v>
      </c>
      <c r="AC135" t="s">
        <v>681</v>
      </c>
      <c r="AD135" t="s">
        <v>63</v>
      </c>
    </row>
    <row r="136" spans="1:30" hidden="1" x14ac:dyDescent="0.3">
      <c r="A136" t="s">
        <v>824</v>
      </c>
      <c r="B136" t="s">
        <v>825</v>
      </c>
      <c r="C136" s="1" t="str">
        <f t="shared" si="23"/>
        <v>21:0549</v>
      </c>
      <c r="D136" s="1" t="str">
        <f>HYPERLINK("http://geochem.nrcan.gc.ca/cdogs/content/svy/svy_e.htm", "")</f>
        <v/>
      </c>
      <c r="G136" s="1" t="str">
        <f>HYPERLINK("http://geochem.nrcan.gc.ca/cdogs/content/cr_/cr_00064_e.htm", "64")</f>
        <v>64</v>
      </c>
      <c r="J136" t="s">
        <v>198</v>
      </c>
      <c r="K136" t="s">
        <v>199</v>
      </c>
      <c r="L136">
        <v>7</v>
      </c>
      <c r="M136" t="s">
        <v>200</v>
      </c>
      <c r="N136">
        <v>135</v>
      </c>
      <c r="O136" t="s">
        <v>104</v>
      </c>
      <c r="P136" t="s">
        <v>165</v>
      </c>
      <c r="Q136" t="s">
        <v>59</v>
      </c>
      <c r="R136" t="s">
        <v>120</v>
      </c>
      <c r="S136" t="s">
        <v>59</v>
      </c>
      <c r="T136" t="s">
        <v>40</v>
      </c>
      <c r="U136" t="s">
        <v>738</v>
      </c>
      <c r="V136" t="s">
        <v>111</v>
      </c>
      <c r="W136" t="s">
        <v>40</v>
      </c>
      <c r="X136" t="s">
        <v>62</v>
      </c>
      <c r="Y136" t="s">
        <v>44</v>
      </c>
      <c r="Z136" t="s">
        <v>40</v>
      </c>
      <c r="AA136" t="s">
        <v>44</v>
      </c>
      <c r="AB136" t="s">
        <v>664</v>
      </c>
      <c r="AC136" t="s">
        <v>739</v>
      </c>
      <c r="AD136" t="s">
        <v>119</v>
      </c>
    </row>
    <row r="137" spans="1:30" x14ac:dyDescent="0.3">
      <c r="A137" t="s">
        <v>826</v>
      </c>
      <c r="B137" t="s">
        <v>827</v>
      </c>
      <c r="C137" s="1" t="str">
        <f t="shared" si="23"/>
        <v>21:0549</v>
      </c>
      <c r="D137" s="1" t="str">
        <f t="shared" ref="D137:D159" si="24">HYPERLINK("http://geochem.nrcan.gc.ca/cdogs/content/svy/svy210179_e.htm", "21:0179")</f>
        <v>21:0179</v>
      </c>
      <c r="E137" t="s">
        <v>828</v>
      </c>
      <c r="F137" t="s">
        <v>829</v>
      </c>
      <c r="H137">
        <v>53.822835599999998</v>
      </c>
      <c r="I137">
        <v>-123.0682451</v>
      </c>
      <c r="J137" s="1" t="str">
        <f t="shared" ref="J137:J159" si="25">HYPERLINK("http://geochem.nrcan.gc.ca/cdogs/content/kwd/kwd020030_e.htm", "NGR bulk stream sediment")</f>
        <v>NGR bulk stream sediment</v>
      </c>
      <c r="K137" s="1" t="str">
        <f t="shared" ref="K137:K159" si="26">HYPERLINK("http://geochem.nrcan.gc.ca/cdogs/content/kwd/kwd080006_e.htm", "&lt;177 micron (NGR)")</f>
        <v>&lt;177 micron (NGR)</v>
      </c>
      <c r="L137">
        <v>7</v>
      </c>
      <c r="M137" t="s">
        <v>209</v>
      </c>
      <c r="N137">
        <v>136</v>
      </c>
      <c r="O137" t="s">
        <v>830</v>
      </c>
      <c r="P137" t="s">
        <v>185</v>
      </c>
      <c r="Q137" t="s">
        <v>43</v>
      </c>
      <c r="R137" t="s">
        <v>493</v>
      </c>
      <c r="S137" t="s">
        <v>120</v>
      </c>
      <c r="T137" t="s">
        <v>40</v>
      </c>
      <c r="U137" t="s">
        <v>831</v>
      </c>
      <c r="V137" t="s">
        <v>42</v>
      </c>
      <c r="W137" t="s">
        <v>60</v>
      </c>
      <c r="X137" t="s">
        <v>59</v>
      </c>
      <c r="Y137" t="s">
        <v>44</v>
      </c>
      <c r="Z137" t="s">
        <v>45</v>
      </c>
      <c r="AA137" t="s">
        <v>44</v>
      </c>
      <c r="AB137" t="s">
        <v>61</v>
      </c>
      <c r="AC137" t="s">
        <v>123</v>
      </c>
      <c r="AD137" t="s">
        <v>124</v>
      </c>
    </row>
    <row r="138" spans="1:30" x14ac:dyDescent="0.3">
      <c r="A138" t="s">
        <v>832</v>
      </c>
      <c r="B138" t="s">
        <v>833</v>
      </c>
      <c r="C138" s="1" t="str">
        <f t="shared" si="23"/>
        <v>21:0549</v>
      </c>
      <c r="D138" s="1" t="str">
        <f t="shared" si="24"/>
        <v>21:0179</v>
      </c>
      <c r="E138" t="s">
        <v>834</v>
      </c>
      <c r="F138" t="s">
        <v>835</v>
      </c>
      <c r="H138">
        <v>53.836901900000001</v>
      </c>
      <c r="I138">
        <v>-123.0831604</v>
      </c>
      <c r="J138" s="1" t="str">
        <f t="shared" si="25"/>
        <v>NGR bulk stream sediment</v>
      </c>
      <c r="K138" s="1" t="str">
        <f t="shared" si="26"/>
        <v>&lt;177 micron (NGR)</v>
      </c>
      <c r="L138">
        <v>7</v>
      </c>
      <c r="M138" t="s">
        <v>220</v>
      </c>
      <c r="N138">
        <v>137</v>
      </c>
      <c r="O138" t="s">
        <v>132</v>
      </c>
      <c r="P138" t="s">
        <v>378</v>
      </c>
      <c r="Q138" t="s">
        <v>43</v>
      </c>
      <c r="R138" t="s">
        <v>119</v>
      </c>
      <c r="S138" t="s">
        <v>165</v>
      </c>
      <c r="T138" t="s">
        <v>40</v>
      </c>
      <c r="U138" t="s">
        <v>801</v>
      </c>
      <c r="V138" t="s">
        <v>179</v>
      </c>
      <c r="W138" t="s">
        <v>60</v>
      </c>
      <c r="X138" t="s">
        <v>151</v>
      </c>
      <c r="Y138" t="s">
        <v>44</v>
      </c>
      <c r="Z138" t="s">
        <v>156</v>
      </c>
      <c r="AA138" t="s">
        <v>44</v>
      </c>
      <c r="AB138" t="s">
        <v>71</v>
      </c>
      <c r="AC138" t="s">
        <v>74</v>
      </c>
      <c r="AD138" t="s">
        <v>159</v>
      </c>
    </row>
    <row r="139" spans="1:30" x14ac:dyDescent="0.3">
      <c r="A139" t="s">
        <v>836</v>
      </c>
      <c r="B139" t="s">
        <v>837</v>
      </c>
      <c r="C139" s="1" t="str">
        <f t="shared" si="23"/>
        <v>21:0549</v>
      </c>
      <c r="D139" s="1" t="str">
        <f t="shared" si="24"/>
        <v>21:0179</v>
      </c>
      <c r="E139" t="s">
        <v>838</v>
      </c>
      <c r="F139" t="s">
        <v>839</v>
      </c>
      <c r="H139">
        <v>53.854908100000003</v>
      </c>
      <c r="I139">
        <v>-123.12202499999999</v>
      </c>
      <c r="J139" s="1" t="str">
        <f t="shared" si="25"/>
        <v>NGR bulk stream sediment</v>
      </c>
      <c r="K139" s="1" t="str">
        <f t="shared" si="26"/>
        <v>&lt;177 micron (NGR)</v>
      </c>
      <c r="L139">
        <v>7</v>
      </c>
      <c r="M139" t="s">
        <v>228</v>
      </c>
      <c r="N139">
        <v>138</v>
      </c>
      <c r="O139" t="s">
        <v>86</v>
      </c>
      <c r="P139" t="s">
        <v>120</v>
      </c>
      <c r="Q139" t="s">
        <v>42</v>
      </c>
      <c r="R139" t="s">
        <v>315</v>
      </c>
      <c r="S139" t="s">
        <v>37</v>
      </c>
      <c r="T139" t="s">
        <v>40</v>
      </c>
      <c r="U139" t="s">
        <v>265</v>
      </c>
      <c r="V139" t="s">
        <v>111</v>
      </c>
      <c r="W139" t="s">
        <v>40</v>
      </c>
      <c r="X139" t="s">
        <v>42</v>
      </c>
      <c r="Y139" t="s">
        <v>44</v>
      </c>
      <c r="Z139" t="s">
        <v>156</v>
      </c>
      <c r="AA139" t="s">
        <v>44</v>
      </c>
      <c r="AB139" t="s">
        <v>157</v>
      </c>
      <c r="AC139" t="s">
        <v>74</v>
      </c>
      <c r="AD139" t="s">
        <v>124</v>
      </c>
    </row>
    <row r="140" spans="1:30" x14ac:dyDescent="0.3">
      <c r="A140" t="s">
        <v>840</v>
      </c>
      <c r="B140" t="s">
        <v>841</v>
      </c>
      <c r="C140" s="1" t="str">
        <f t="shared" si="23"/>
        <v>21:0549</v>
      </c>
      <c r="D140" s="1" t="str">
        <f t="shared" si="24"/>
        <v>21:0179</v>
      </c>
      <c r="E140" t="s">
        <v>842</v>
      </c>
      <c r="F140" t="s">
        <v>843</v>
      </c>
      <c r="H140">
        <v>53.8934116</v>
      </c>
      <c r="I140">
        <v>-123.15486919999999</v>
      </c>
      <c r="J140" s="1" t="str">
        <f t="shared" si="25"/>
        <v>NGR bulk stream sediment</v>
      </c>
      <c r="K140" s="1" t="str">
        <f t="shared" si="26"/>
        <v>&lt;177 micron (NGR)</v>
      </c>
      <c r="L140">
        <v>7</v>
      </c>
      <c r="M140" t="s">
        <v>234</v>
      </c>
      <c r="N140">
        <v>139</v>
      </c>
      <c r="O140" t="s">
        <v>445</v>
      </c>
      <c r="P140" t="s">
        <v>151</v>
      </c>
      <c r="Q140" t="s">
        <v>44</v>
      </c>
      <c r="R140" t="s">
        <v>408</v>
      </c>
      <c r="S140" t="s">
        <v>59</v>
      </c>
      <c r="T140" t="s">
        <v>40</v>
      </c>
      <c r="U140" t="s">
        <v>223</v>
      </c>
      <c r="V140" t="s">
        <v>252</v>
      </c>
      <c r="W140" t="s">
        <v>60</v>
      </c>
      <c r="X140" t="s">
        <v>42</v>
      </c>
      <c r="Y140" t="s">
        <v>44</v>
      </c>
      <c r="Z140" t="s">
        <v>40</v>
      </c>
      <c r="AA140" t="s">
        <v>44</v>
      </c>
      <c r="AB140" t="s">
        <v>187</v>
      </c>
      <c r="AC140" t="s">
        <v>158</v>
      </c>
      <c r="AD140" t="s">
        <v>36</v>
      </c>
    </row>
    <row r="141" spans="1:30" x14ac:dyDescent="0.3">
      <c r="A141" t="s">
        <v>844</v>
      </c>
      <c r="B141" t="s">
        <v>845</v>
      </c>
      <c r="C141" s="1" t="str">
        <f t="shared" si="23"/>
        <v>21:0549</v>
      </c>
      <c r="D141" s="1" t="str">
        <f t="shared" si="24"/>
        <v>21:0179</v>
      </c>
      <c r="E141" t="s">
        <v>846</v>
      </c>
      <c r="F141" t="s">
        <v>847</v>
      </c>
      <c r="H141">
        <v>53.884943700000001</v>
      </c>
      <c r="I141">
        <v>-123.2944889</v>
      </c>
      <c r="J141" s="1" t="str">
        <f t="shared" si="25"/>
        <v>NGR bulk stream sediment</v>
      </c>
      <c r="K141" s="1" t="str">
        <f t="shared" si="26"/>
        <v>&lt;177 micron (NGR)</v>
      </c>
      <c r="L141">
        <v>7</v>
      </c>
      <c r="M141" t="s">
        <v>240</v>
      </c>
      <c r="N141">
        <v>140</v>
      </c>
      <c r="O141" t="s">
        <v>166</v>
      </c>
      <c r="P141" t="s">
        <v>56</v>
      </c>
      <c r="Q141" t="s">
        <v>62</v>
      </c>
      <c r="R141" t="s">
        <v>194</v>
      </c>
      <c r="S141" t="s">
        <v>165</v>
      </c>
      <c r="T141" t="s">
        <v>40</v>
      </c>
      <c r="U141" t="s">
        <v>848</v>
      </c>
      <c r="V141" t="s">
        <v>711</v>
      </c>
      <c r="W141" t="s">
        <v>40</v>
      </c>
      <c r="X141" t="s">
        <v>212</v>
      </c>
      <c r="Y141" t="s">
        <v>44</v>
      </c>
      <c r="Z141" t="s">
        <v>60</v>
      </c>
      <c r="AA141" t="s">
        <v>44</v>
      </c>
      <c r="AB141" t="s">
        <v>214</v>
      </c>
      <c r="AC141" t="s">
        <v>107</v>
      </c>
      <c r="AD141" t="s">
        <v>124</v>
      </c>
    </row>
    <row r="142" spans="1:30" x14ac:dyDescent="0.3">
      <c r="A142" t="s">
        <v>849</v>
      </c>
      <c r="B142" t="s">
        <v>850</v>
      </c>
      <c r="C142" s="1" t="str">
        <f t="shared" si="23"/>
        <v>21:0549</v>
      </c>
      <c r="D142" s="1" t="str">
        <f t="shared" si="24"/>
        <v>21:0179</v>
      </c>
      <c r="E142" t="s">
        <v>851</v>
      </c>
      <c r="F142" t="s">
        <v>852</v>
      </c>
      <c r="H142">
        <v>53.446615100000002</v>
      </c>
      <c r="I142">
        <v>-123.7574204</v>
      </c>
      <c r="J142" s="1" t="str">
        <f t="shared" si="25"/>
        <v>NGR bulk stream sediment</v>
      </c>
      <c r="K142" s="1" t="str">
        <f t="shared" si="26"/>
        <v>&lt;177 micron (NGR)</v>
      </c>
      <c r="L142">
        <v>8</v>
      </c>
      <c r="M142" t="s">
        <v>34</v>
      </c>
      <c r="N142">
        <v>141</v>
      </c>
      <c r="O142" t="s">
        <v>297</v>
      </c>
      <c r="P142" t="s">
        <v>305</v>
      </c>
      <c r="Q142" t="s">
        <v>44</v>
      </c>
      <c r="R142" t="s">
        <v>104</v>
      </c>
      <c r="S142" t="s">
        <v>212</v>
      </c>
      <c r="T142" t="s">
        <v>40</v>
      </c>
      <c r="U142" t="s">
        <v>504</v>
      </c>
      <c r="V142" t="s">
        <v>853</v>
      </c>
      <c r="W142" t="s">
        <v>60</v>
      </c>
      <c r="X142" t="s">
        <v>118</v>
      </c>
      <c r="Y142" t="s">
        <v>44</v>
      </c>
      <c r="Z142" t="s">
        <v>60</v>
      </c>
      <c r="AA142" t="s">
        <v>44</v>
      </c>
      <c r="AB142" t="s">
        <v>265</v>
      </c>
      <c r="AC142" t="s">
        <v>58</v>
      </c>
      <c r="AD142" t="s">
        <v>75</v>
      </c>
    </row>
    <row r="143" spans="1:30" x14ac:dyDescent="0.3">
      <c r="A143" t="s">
        <v>854</v>
      </c>
      <c r="B143" t="s">
        <v>855</v>
      </c>
      <c r="C143" s="1" t="str">
        <f t="shared" si="23"/>
        <v>21:0549</v>
      </c>
      <c r="D143" s="1" t="str">
        <f t="shared" si="24"/>
        <v>21:0179</v>
      </c>
      <c r="E143" t="s">
        <v>856</v>
      </c>
      <c r="F143" t="s">
        <v>857</v>
      </c>
      <c r="H143">
        <v>53.905519599999998</v>
      </c>
      <c r="I143">
        <v>-123.25852860000001</v>
      </c>
      <c r="J143" s="1" t="str">
        <f t="shared" si="25"/>
        <v>NGR bulk stream sediment</v>
      </c>
      <c r="K143" s="1" t="str">
        <f t="shared" si="26"/>
        <v>&lt;177 micron (NGR)</v>
      </c>
      <c r="L143">
        <v>8</v>
      </c>
      <c r="M143" t="s">
        <v>53</v>
      </c>
      <c r="N143">
        <v>142</v>
      </c>
      <c r="O143" t="s">
        <v>373</v>
      </c>
      <c r="P143" t="s">
        <v>212</v>
      </c>
      <c r="Q143" t="s">
        <v>272</v>
      </c>
      <c r="R143" t="s">
        <v>117</v>
      </c>
      <c r="S143" t="s">
        <v>151</v>
      </c>
      <c r="T143" t="s">
        <v>40</v>
      </c>
      <c r="U143" t="s">
        <v>121</v>
      </c>
      <c r="V143" t="s">
        <v>62</v>
      </c>
      <c r="W143" t="s">
        <v>40</v>
      </c>
      <c r="X143" t="s">
        <v>59</v>
      </c>
      <c r="Y143" t="s">
        <v>44</v>
      </c>
      <c r="Z143" t="s">
        <v>45</v>
      </c>
      <c r="AA143" t="s">
        <v>44</v>
      </c>
      <c r="AB143" t="s">
        <v>858</v>
      </c>
      <c r="AC143" t="s">
        <v>107</v>
      </c>
      <c r="AD143" t="s">
        <v>169</v>
      </c>
    </row>
    <row r="144" spans="1:30" x14ac:dyDescent="0.3">
      <c r="A144" t="s">
        <v>859</v>
      </c>
      <c r="B144" t="s">
        <v>860</v>
      </c>
      <c r="C144" s="1" t="str">
        <f t="shared" si="23"/>
        <v>21:0549</v>
      </c>
      <c r="D144" s="1" t="str">
        <f t="shared" si="24"/>
        <v>21:0179</v>
      </c>
      <c r="E144" t="s">
        <v>861</v>
      </c>
      <c r="F144" t="s">
        <v>862</v>
      </c>
      <c r="H144">
        <v>53.308697899999999</v>
      </c>
      <c r="I144">
        <v>-123.80340959999999</v>
      </c>
      <c r="J144" s="1" t="str">
        <f t="shared" si="25"/>
        <v>NGR bulk stream sediment</v>
      </c>
      <c r="K144" s="1" t="str">
        <f t="shared" si="26"/>
        <v>&lt;177 micron (NGR)</v>
      </c>
      <c r="L144">
        <v>8</v>
      </c>
      <c r="M144" t="s">
        <v>68</v>
      </c>
      <c r="N144">
        <v>143</v>
      </c>
      <c r="O144" t="s">
        <v>863</v>
      </c>
      <c r="P144" t="s">
        <v>108</v>
      </c>
      <c r="Q144" t="s">
        <v>62</v>
      </c>
      <c r="R144" t="s">
        <v>194</v>
      </c>
      <c r="S144" t="s">
        <v>118</v>
      </c>
      <c r="T144" t="s">
        <v>40</v>
      </c>
      <c r="U144" t="s">
        <v>134</v>
      </c>
      <c r="V144" t="s">
        <v>188</v>
      </c>
      <c r="W144" t="s">
        <v>40</v>
      </c>
      <c r="X144" t="s">
        <v>42</v>
      </c>
      <c r="Y144" t="s">
        <v>44</v>
      </c>
      <c r="Z144" t="s">
        <v>156</v>
      </c>
      <c r="AA144" t="s">
        <v>44</v>
      </c>
      <c r="AB144" t="s">
        <v>106</v>
      </c>
      <c r="AC144" t="s">
        <v>84</v>
      </c>
      <c r="AD144" t="s">
        <v>36</v>
      </c>
    </row>
    <row r="145" spans="1:30" x14ac:dyDescent="0.3">
      <c r="A145" t="s">
        <v>864</v>
      </c>
      <c r="B145" t="s">
        <v>865</v>
      </c>
      <c r="C145" s="1" t="str">
        <f t="shared" si="23"/>
        <v>21:0549</v>
      </c>
      <c r="D145" s="1" t="str">
        <f t="shared" si="24"/>
        <v>21:0179</v>
      </c>
      <c r="E145" t="s">
        <v>866</v>
      </c>
      <c r="F145" t="s">
        <v>867</v>
      </c>
      <c r="H145">
        <v>53.366461800000003</v>
      </c>
      <c r="I145">
        <v>-123.8787427</v>
      </c>
      <c r="J145" s="1" t="str">
        <f t="shared" si="25"/>
        <v>NGR bulk stream sediment</v>
      </c>
      <c r="K145" s="1" t="str">
        <f t="shared" si="26"/>
        <v>&lt;177 micron (NGR)</v>
      </c>
      <c r="L145">
        <v>8</v>
      </c>
      <c r="M145" t="s">
        <v>80</v>
      </c>
      <c r="N145">
        <v>144</v>
      </c>
      <c r="O145" t="s">
        <v>38</v>
      </c>
      <c r="P145" t="s">
        <v>212</v>
      </c>
      <c r="Q145" t="s">
        <v>42</v>
      </c>
      <c r="R145" t="s">
        <v>212</v>
      </c>
      <c r="S145" t="s">
        <v>37</v>
      </c>
      <c r="T145" t="s">
        <v>40</v>
      </c>
      <c r="U145" t="s">
        <v>195</v>
      </c>
      <c r="V145" t="s">
        <v>58</v>
      </c>
      <c r="W145" t="s">
        <v>40</v>
      </c>
      <c r="X145" t="s">
        <v>42</v>
      </c>
      <c r="Y145" t="s">
        <v>44</v>
      </c>
      <c r="Z145" t="s">
        <v>143</v>
      </c>
      <c r="AA145" t="s">
        <v>44</v>
      </c>
      <c r="AB145" t="s">
        <v>134</v>
      </c>
      <c r="AC145" t="s">
        <v>107</v>
      </c>
      <c r="AD145" t="s">
        <v>194</v>
      </c>
    </row>
    <row r="146" spans="1:30" x14ac:dyDescent="0.3">
      <c r="A146" t="s">
        <v>868</v>
      </c>
      <c r="B146" t="s">
        <v>869</v>
      </c>
      <c r="C146" s="1" t="str">
        <f t="shared" si="23"/>
        <v>21:0549</v>
      </c>
      <c r="D146" s="1" t="str">
        <f t="shared" si="24"/>
        <v>21:0179</v>
      </c>
      <c r="E146" t="s">
        <v>870</v>
      </c>
      <c r="F146" t="s">
        <v>871</v>
      </c>
      <c r="H146">
        <v>53.330162399999999</v>
      </c>
      <c r="I146">
        <v>-123.9624067</v>
      </c>
      <c r="J146" s="1" t="str">
        <f t="shared" si="25"/>
        <v>NGR bulk stream sediment</v>
      </c>
      <c r="K146" s="1" t="str">
        <f t="shared" si="26"/>
        <v>&lt;177 micron (NGR)</v>
      </c>
      <c r="L146">
        <v>8</v>
      </c>
      <c r="M146" t="s">
        <v>103</v>
      </c>
      <c r="N146">
        <v>145</v>
      </c>
      <c r="O146" t="s">
        <v>81</v>
      </c>
      <c r="P146" t="s">
        <v>120</v>
      </c>
      <c r="Q146" t="s">
        <v>44</v>
      </c>
      <c r="R146" t="s">
        <v>211</v>
      </c>
      <c r="S146" t="s">
        <v>93</v>
      </c>
      <c r="T146" t="s">
        <v>40</v>
      </c>
      <c r="U146" t="s">
        <v>872</v>
      </c>
      <c r="V146" t="s">
        <v>58</v>
      </c>
      <c r="W146" t="s">
        <v>40</v>
      </c>
      <c r="X146" t="s">
        <v>42</v>
      </c>
      <c r="Y146" t="s">
        <v>44</v>
      </c>
      <c r="Z146" t="s">
        <v>60</v>
      </c>
      <c r="AA146" t="s">
        <v>44</v>
      </c>
      <c r="AB146" t="s">
        <v>299</v>
      </c>
      <c r="AC146" t="s">
        <v>415</v>
      </c>
      <c r="AD146" t="s">
        <v>119</v>
      </c>
    </row>
    <row r="147" spans="1:30" x14ac:dyDescent="0.3">
      <c r="A147" t="s">
        <v>873</v>
      </c>
      <c r="B147" t="s">
        <v>874</v>
      </c>
      <c r="C147" s="1" t="str">
        <f t="shared" si="23"/>
        <v>21:0549</v>
      </c>
      <c r="D147" s="1" t="str">
        <f t="shared" si="24"/>
        <v>21:0179</v>
      </c>
      <c r="E147" t="s">
        <v>875</v>
      </c>
      <c r="F147" t="s">
        <v>876</v>
      </c>
      <c r="H147">
        <v>53.451342099999998</v>
      </c>
      <c r="I147">
        <v>-123.71535419999999</v>
      </c>
      <c r="J147" s="1" t="str">
        <f t="shared" si="25"/>
        <v>NGR bulk stream sediment</v>
      </c>
      <c r="K147" s="1" t="str">
        <f t="shared" si="26"/>
        <v>&lt;177 micron (NGR)</v>
      </c>
      <c r="L147">
        <v>8</v>
      </c>
      <c r="M147" t="s">
        <v>116</v>
      </c>
      <c r="N147">
        <v>146</v>
      </c>
      <c r="O147" t="s">
        <v>877</v>
      </c>
      <c r="P147" t="s">
        <v>164</v>
      </c>
      <c r="Q147" t="s">
        <v>62</v>
      </c>
      <c r="R147" t="s">
        <v>36</v>
      </c>
      <c r="S147" t="s">
        <v>39</v>
      </c>
      <c r="T147" t="s">
        <v>40</v>
      </c>
      <c r="U147" t="s">
        <v>157</v>
      </c>
      <c r="V147" t="s">
        <v>47</v>
      </c>
      <c r="W147" t="s">
        <v>40</v>
      </c>
      <c r="X147" t="s">
        <v>42</v>
      </c>
      <c r="Y147" t="s">
        <v>44</v>
      </c>
      <c r="Z147" t="s">
        <v>60</v>
      </c>
      <c r="AA147" t="s">
        <v>44</v>
      </c>
      <c r="AB147" t="s">
        <v>454</v>
      </c>
      <c r="AC147" t="s">
        <v>84</v>
      </c>
      <c r="AD147" t="s">
        <v>86</v>
      </c>
    </row>
    <row r="148" spans="1:30" x14ac:dyDescent="0.3">
      <c r="A148" t="s">
        <v>878</v>
      </c>
      <c r="B148" t="s">
        <v>879</v>
      </c>
      <c r="C148" s="1" t="str">
        <f t="shared" si="23"/>
        <v>21:0549</v>
      </c>
      <c r="D148" s="1" t="str">
        <f t="shared" si="24"/>
        <v>21:0179</v>
      </c>
      <c r="E148" t="s">
        <v>880</v>
      </c>
      <c r="F148" t="s">
        <v>881</v>
      </c>
      <c r="H148">
        <v>53.453022500000003</v>
      </c>
      <c r="I148">
        <v>-123.75629929999999</v>
      </c>
      <c r="J148" s="1" t="str">
        <f t="shared" si="25"/>
        <v>NGR bulk stream sediment</v>
      </c>
      <c r="K148" s="1" t="str">
        <f t="shared" si="26"/>
        <v>&lt;177 micron (NGR)</v>
      </c>
      <c r="L148">
        <v>8</v>
      </c>
      <c r="M148" t="s">
        <v>149</v>
      </c>
      <c r="N148">
        <v>147</v>
      </c>
      <c r="O148" t="s">
        <v>119</v>
      </c>
      <c r="P148" t="s">
        <v>117</v>
      </c>
      <c r="Q148" t="s">
        <v>44</v>
      </c>
      <c r="R148" t="s">
        <v>177</v>
      </c>
      <c r="S148" t="s">
        <v>118</v>
      </c>
      <c r="T148" t="s">
        <v>40</v>
      </c>
      <c r="U148" t="s">
        <v>332</v>
      </c>
      <c r="V148" t="s">
        <v>72</v>
      </c>
      <c r="W148" t="s">
        <v>40</v>
      </c>
      <c r="X148" t="s">
        <v>42</v>
      </c>
      <c r="Y148" t="s">
        <v>44</v>
      </c>
      <c r="Z148" t="s">
        <v>40</v>
      </c>
      <c r="AA148" t="s">
        <v>44</v>
      </c>
      <c r="AB148" t="s">
        <v>402</v>
      </c>
      <c r="AC148" t="s">
        <v>188</v>
      </c>
      <c r="AD148" t="s">
        <v>119</v>
      </c>
    </row>
    <row r="149" spans="1:30" x14ac:dyDescent="0.3">
      <c r="A149" t="s">
        <v>882</v>
      </c>
      <c r="B149" t="s">
        <v>883</v>
      </c>
      <c r="C149" s="1" t="str">
        <f t="shared" si="23"/>
        <v>21:0549</v>
      </c>
      <c r="D149" s="1" t="str">
        <f t="shared" si="24"/>
        <v>21:0179</v>
      </c>
      <c r="E149" t="s">
        <v>880</v>
      </c>
      <c r="F149" t="s">
        <v>884</v>
      </c>
      <c r="H149">
        <v>53.453022500000003</v>
      </c>
      <c r="I149">
        <v>-123.75629929999999</v>
      </c>
      <c r="J149" s="1" t="str">
        <f t="shared" si="25"/>
        <v>NGR bulk stream sediment</v>
      </c>
      <c r="K149" s="1" t="str">
        <f t="shared" si="26"/>
        <v>&lt;177 micron (NGR)</v>
      </c>
      <c r="L149">
        <v>8</v>
      </c>
      <c r="M149" t="s">
        <v>163</v>
      </c>
      <c r="N149">
        <v>148</v>
      </c>
      <c r="O149" t="s">
        <v>177</v>
      </c>
      <c r="P149" t="s">
        <v>185</v>
      </c>
      <c r="Q149" t="s">
        <v>62</v>
      </c>
      <c r="R149" t="s">
        <v>493</v>
      </c>
      <c r="S149" t="s">
        <v>151</v>
      </c>
      <c r="T149" t="s">
        <v>40</v>
      </c>
      <c r="U149" t="s">
        <v>420</v>
      </c>
      <c r="V149" t="s">
        <v>74</v>
      </c>
      <c r="W149" t="s">
        <v>40</v>
      </c>
      <c r="X149" t="s">
        <v>42</v>
      </c>
      <c r="Y149" t="s">
        <v>44</v>
      </c>
      <c r="Z149" t="s">
        <v>40</v>
      </c>
      <c r="AA149" t="s">
        <v>44</v>
      </c>
      <c r="AB149" t="s">
        <v>134</v>
      </c>
      <c r="AC149" t="s">
        <v>111</v>
      </c>
      <c r="AD149" t="s">
        <v>119</v>
      </c>
    </row>
    <row r="150" spans="1:30" x14ac:dyDescent="0.3">
      <c r="A150" t="s">
        <v>885</v>
      </c>
      <c r="B150" t="s">
        <v>886</v>
      </c>
      <c r="C150" s="1" t="str">
        <f t="shared" si="23"/>
        <v>21:0549</v>
      </c>
      <c r="D150" s="1" t="str">
        <f t="shared" si="24"/>
        <v>21:0179</v>
      </c>
      <c r="E150" t="s">
        <v>887</v>
      </c>
      <c r="F150" t="s">
        <v>888</v>
      </c>
      <c r="H150">
        <v>53.448849500000001</v>
      </c>
      <c r="I150">
        <v>-123.763679</v>
      </c>
      <c r="J150" s="1" t="str">
        <f t="shared" si="25"/>
        <v>NGR bulk stream sediment</v>
      </c>
      <c r="K150" s="1" t="str">
        <f t="shared" si="26"/>
        <v>&lt;177 micron (NGR)</v>
      </c>
      <c r="L150">
        <v>8</v>
      </c>
      <c r="M150" t="s">
        <v>129</v>
      </c>
      <c r="N150">
        <v>149</v>
      </c>
      <c r="O150" t="s">
        <v>176</v>
      </c>
      <c r="P150" t="s">
        <v>108</v>
      </c>
      <c r="Q150" t="s">
        <v>44</v>
      </c>
      <c r="R150" t="s">
        <v>117</v>
      </c>
      <c r="S150" t="s">
        <v>37</v>
      </c>
      <c r="T150" t="s">
        <v>40</v>
      </c>
      <c r="U150" t="s">
        <v>266</v>
      </c>
      <c r="V150" t="s">
        <v>74</v>
      </c>
      <c r="W150" t="s">
        <v>40</v>
      </c>
      <c r="X150" t="s">
        <v>42</v>
      </c>
      <c r="Y150" t="s">
        <v>44</v>
      </c>
      <c r="Z150" t="s">
        <v>40</v>
      </c>
      <c r="AA150" t="s">
        <v>44</v>
      </c>
      <c r="AB150" t="s">
        <v>73</v>
      </c>
      <c r="AC150" t="s">
        <v>111</v>
      </c>
      <c r="AD150" t="s">
        <v>119</v>
      </c>
    </row>
    <row r="151" spans="1:30" x14ac:dyDescent="0.3">
      <c r="A151" t="s">
        <v>889</v>
      </c>
      <c r="B151" t="s">
        <v>890</v>
      </c>
      <c r="C151" s="1" t="str">
        <f t="shared" si="23"/>
        <v>21:0549</v>
      </c>
      <c r="D151" s="1" t="str">
        <f t="shared" si="24"/>
        <v>21:0179</v>
      </c>
      <c r="E151" t="s">
        <v>851</v>
      </c>
      <c r="F151" t="s">
        <v>891</v>
      </c>
      <c r="H151">
        <v>53.446615100000002</v>
      </c>
      <c r="I151">
        <v>-123.7574204</v>
      </c>
      <c r="J151" s="1" t="str">
        <f t="shared" si="25"/>
        <v>NGR bulk stream sediment</v>
      </c>
      <c r="K151" s="1" t="str">
        <f t="shared" si="26"/>
        <v>&lt;177 micron (NGR)</v>
      </c>
      <c r="L151">
        <v>8</v>
      </c>
      <c r="M151" t="s">
        <v>90</v>
      </c>
      <c r="N151">
        <v>150</v>
      </c>
      <c r="O151" t="s">
        <v>304</v>
      </c>
      <c r="P151" t="s">
        <v>38</v>
      </c>
      <c r="Q151" t="s">
        <v>44</v>
      </c>
      <c r="R151" t="s">
        <v>104</v>
      </c>
      <c r="S151" t="s">
        <v>212</v>
      </c>
      <c r="T151" t="s">
        <v>40</v>
      </c>
      <c r="U151" t="s">
        <v>892</v>
      </c>
      <c r="V151" t="s">
        <v>390</v>
      </c>
      <c r="W151" t="s">
        <v>60</v>
      </c>
      <c r="X151" t="s">
        <v>151</v>
      </c>
      <c r="Y151" t="s">
        <v>44</v>
      </c>
      <c r="Z151" t="s">
        <v>40</v>
      </c>
      <c r="AA151" t="s">
        <v>44</v>
      </c>
      <c r="AB151" t="s">
        <v>409</v>
      </c>
      <c r="AC151" t="s">
        <v>252</v>
      </c>
      <c r="AD151" t="s">
        <v>75</v>
      </c>
    </row>
    <row r="152" spans="1:30" x14ac:dyDescent="0.3">
      <c r="A152" t="s">
        <v>893</v>
      </c>
      <c r="B152" t="s">
        <v>894</v>
      </c>
      <c r="C152" s="1" t="str">
        <f t="shared" si="23"/>
        <v>21:0549</v>
      </c>
      <c r="D152" s="1" t="str">
        <f t="shared" si="24"/>
        <v>21:0179</v>
      </c>
      <c r="E152" t="s">
        <v>895</v>
      </c>
      <c r="F152" t="s">
        <v>896</v>
      </c>
      <c r="H152">
        <v>53.436633800000003</v>
      </c>
      <c r="I152">
        <v>-123.7275874</v>
      </c>
      <c r="J152" s="1" t="str">
        <f t="shared" si="25"/>
        <v>NGR bulk stream sediment</v>
      </c>
      <c r="K152" s="1" t="str">
        <f t="shared" si="26"/>
        <v>&lt;177 micron (NGR)</v>
      </c>
      <c r="L152">
        <v>8</v>
      </c>
      <c r="M152" t="s">
        <v>139</v>
      </c>
      <c r="N152">
        <v>151</v>
      </c>
      <c r="O152" t="s">
        <v>800</v>
      </c>
      <c r="P152" t="s">
        <v>104</v>
      </c>
      <c r="Q152" t="s">
        <v>44</v>
      </c>
      <c r="R152" t="s">
        <v>863</v>
      </c>
      <c r="S152" t="s">
        <v>212</v>
      </c>
      <c r="T152" t="s">
        <v>40</v>
      </c>
      <c r="U152" t="s">
        <v>897</v>
      </c>
      <c r="V152" t="s">
        <v>898</v>
      </c>
      <c r="W152" t="s">
        <v>40</v>
      </c>
      <c r="X152" t="s">
        <v>42</v>
      </c>
      <c r="Y152" t="s">
        <v>44</v>
      </c>
      <c r="Z152" t="s">
        <v>40</v>
      </c>
      <c r="AA152" t="s">
        <v>44</v>
      </c>
      <c r="AB152" t="s">
        <v>298</v>
      </c>
      <c r="AC152" t="s">
        <v>84</v>
      </c>
      <c r="AD152" t="s">
        <v>124</v>
      </c>
    </row>
    <row r="153" spans="1:30" x14ac:dyDescent="0.3">
      <c r="A153" t="s">
        <v>899</v>
      </c>
      <c r="B153" t="s">
        <v>900</v>
      </c>
      <c r="C153" s="1" t="str">
        <f t="shared" si="23"/>
        <v>21:0549</v>
      </c>
      <c r="D153" s="1" t="str">
        <f t="shared" si="24"/>
        <v>21:0179</v>
      </c>
      <c r="E153" t="s">
        <v>901</v>
      </c>
      <c r="F153" t="s">
        <v>902</v>
      </c>
      <c r="H153">
        <v>53.411356300000001</v>
      </c>
      <c r="I153">
        <v>-123.5415333</v>
      </c>
      <c r="J153" s="1" t="str">
        <f t="shared" si="25"/>
        <v>NGR bulk stream sediment</v>
      </c>
      <c r="K153" s="1" t="str">
        <f t="shared" si="26"/>
        <v>&lt;177 micron (NGR)</v>
      </c>
      <c r="L153">
        <v>8</v>
      </c>
      <c r="M153" t="s">
        <v>174</v>
      </c>
      <c r="N153">
        <v>152</v>
      </c>
      <c r="O153" t="s">
        <v>304</v>
      </c>
      <c r="P153" t="s">
        <v>105</v>
      </c>
      <c r="Q153" t="s">
        <v>44</v>
      </c>
      <c r="R153" t="s">
        <v>903</v>
      </c>
      <c r="S153" t="s">
        <v>56</v>
      </c>
      <c r="T153" t="s">
        <v>40</v>
      </c>
      <c r="U153" t="s">
        <v>83</v>
      </c>
      <c r="V153" t="s">
        <v>42</v>
      </c>
      <c r="W153" t="s">
        <v>40</v>
      </c>
      <c r="X153" t="s">
        <v>43</v>
      </c>
      <c r="Y153" t="s">
        <v>44</v>
      </c>
      <c r="Z153" t="s">
        <v>40</v>
      </c>
      <c r="AA153" t="s">
        <v>44</v>
      </c>
      <c r="AB153" t="s">
        <v>409</v>
      </c>
      <c r="AC153" t="s">
        <v>188</v>
      </c>
      <c r="AD153" t="s">
        <v>124</v>
      </c>
    </row>
    <row r="154" spans="1:30" x14ac:dyDescent="0.3">
      <c r="A154" t="s">
        <v>904</v>
      </c>
      <c r="B154" t="s">
        <v>905</v>
      </c>
      <c r="C154" s="1" t="str">
        <f t="shared" si="23"/>
        <v>21:0549</v>
      </c>
      <c r="D154" s="1" t="str">
        <f t="shared" si="24"/>
        <v>21:0179</v>
      </c>
      <c r="E154" t="s">
        <v>906</v>
      </c>
      <c r="F154" t="s">
        <v>907</v>
      </c>
      <c r="H154">
        <v>53.404578999999998</v>
      </c>
      <c r="I154">
        <v>-123.5394316</v>
      </c>
      <c r="J154" s="1" t="str">
        <f t="shared" si="25"/>
        <v>NGR bulk stream sediment</v>
      </c>
      <c r="K154" s="1" t="str">
        <f t="shared" si="26"/>
        <v>&lt;177 micron (NGR)</v>
      </c>
      <c r="L154">
        <v>8</v>
      </c>
      <c r="M154" t="s">
        <v>184</v>
      </c>
      <c r="N154">
        <v>153</v>
      </c>
      <c r="O154" t="s">
        <v>478</v>
      </c>
      <c r="P154" t="s">
        <v>241</v>
      </c>
      <c r="Q154" t="s">
        <v>44</v>
      </c>
      <c r="R154" t="s">
        <v>908</v>
      </c>
      <c r="S154" t="s">
        <v>39</v>
      </c>
      <c r="T154" t="s">
        <v>40</v>
      </c>
      <c r="U154" t="s">
        <v>85</v>
      </c>
      <c r="V154" t="s">
        <v>167</v>
      </c>
      <c r="W154" t="s">
        <v>40</v>
      </c>
      <c r="X154" t="s">
        <v>42</v>
      </c>
      <c r="Y154" t="s">
        <v>44</v>
      </c>
      <c r="Z154" t="s">
        <v>40</v>
      </c>
      <c r="AA154" t="s">
        <v>44</v>
      </c>
      <c r="AB154" t="s">
        <v>454</v>
      </c>
      <c r="AC154" t="s">
        <v>415</v>
      </c>
      <c r="AD154" t="s">
        <v>169</v>
      </c>
    </row>
    <row r="155" spans="1:30" x14ac:dyDescent="0.3">
      <c r="A155" t="s">
        <v>909</v>
      </c>
      <c r="B155" t="s">
        <v>910</v>
      </c>
      <c r="C155" s="1" t="str">
        <f t="shared" si="23"/>
        <v>21:0549</v>
      </c>
      <c r="D155" s="1" t="str">
        <f t="shared" si="24"/>
        <v>21:0179</v>
      </c>
      <c r="E155" t="s">
        <v>911</v>
      </c>
      <c r="F155" t="s">
        <v>912</v>
      </c>
      <c r="H155">
        <v>53.389124000000002</v>
      </c>
      <c r="I155">
        <v>-123.53604850000001</v>
      </c>
      <c r="J155" s="1" t="str">
        <f t="shared" si="25"/>
        <v>NGR bulk stream sediment</v>
      </c>
      <c r="K155" s="1" t="str">
        <f t="shared" si="26"/>
        <v>&lt;177 micron (NGR)</v>
      </c>
      <c r="L155">
        <v>8</v>
      </c>
      <c r="M155" t="s">
        <v>193</v>
      </c>
      <c r="N155">
        <v>154</v>
      </c>
      <c r="O155" t="s">
        <v>142</v>
      </c>
      <c r="P155" t="s">
        <v>201</v>
      </c>
      <c r="Q155" t="s">
        <v>42</v>
      </c>
      <c r="R155" t="s">
        <v>913</v>
      </c>
      <c r="S155" t="s">
        <v>70</v>
      </c>
      <c r="T155" t="s">
        <v>143</v>
      </c>
      <c r="U155" t="s">
        <v>914</v>
      </c>
      <c r="V155" t="s">
        <v>853</v>
      </c>
      <c r="W155" t="s">
        <v>40</v>
      </c>
      <c r="X155" t="s">
        <v>59</v>
      </c>
      <c r="Y155" t="s">
        <v>44</v>
      </c>
      <c r="Z155" t="s">
        <v>156</v>
      </c>
      <c r="AA155" t="s">
        <v>44</v>
      </c>
      <c r="AB155" t="s">
        <v>454</v>
      </c>
      <c r="AC155" t="s">
        <v>158</v>
      </c>
      <c r="AD155" t="s">
        <v>75</v>
      </c>
    </row>
    <row r="156" spans="1:30" x14ac:dyDescent="0.3">
      <c r="A156" t="s">
        <v>915</v>
      </c>
      <c r="B156" t="s">
        <v>916</v>
      </c>
      <c r="C156" s="1" t="str">
        <f t="shared" si="23"/>
        <v>21:0549</v>
      </c>
      <c r="D156" s="1" t="str">
        <f t="shared" si="24"/>
        <v>21:0179</v>
      </c>
      <c r="E156" t="s">
        <v>917</v>
      </c>
      <c r="F156" t="s">
        <v>918</v>
      </c>
      <c r="H156">
        <v>53.358917599999998</v>
      </c>
      <c r="I156">
        <v>-123.53666130000001</v>
      </c>
      <c r="J156" s="1" t="str">
        <f t="shared" si="25"/>
        <v>NGR bulk stream sediment</v>
      </c>
      <c r="K156" s="1" t="str">
        <f t="shared" si="26"/>
        <v>&lt;177 micron (NGR)</v>
      </c>
      <c r="L156">
        <v>8</v>
      </c>
      <c r="M156" t="s">
        <v>209</v>
      </c>
      <c r="N156">
        <v>155</v>
      </c>
      <c r="O156" t="s">
        <v>81</v>
      </c>
      <c r="P156" t="s">
        <v>39</v>
      </c>
      <c r="Q156" t="s">
        <v>44</v>
      </c>
      <c r="R156" t="s">
        <v>478</v>
      </c>
      <c r="S156" t="s">
        <v>82</v>
      </c>
      <c r="T156" t="s">
        <v>40</v>
      </c>
      <c r="U156" t="s">
        <v>326</v>
      </c>
      <c r="V156" t="s">
        <v>107</v>
      </c>
      <c r="W156" t="s">
        <v>40</v>
      </c>
      <c r="X156" t="s">
        <v>59</v>
      </c>
      <c r="Y156" t="s">
        <v>44</v>
      </c>
      <c r="Z156" t="s">
        <v>60</v>
      </c>
      <c r="AA156" t="s">
        <v>44</v>
      </c>
      <c r="AB156" t="s">
        <v>85</v>
      </c>
      <c r="AC156" t="s">
        <v>74</v>
      </c>
      <c r="AD156" t="s">
        <v>119</v>
      </c>
    </row>
    <row r="157" spans="1:30" x14ac:dyDescent="0.3">
      <c r="A157" t="s">
        <v>919</v>
      </c>
      <c r="B157" t="s">
        <v>920</v>
      </c>
      <c r="C157" s="1" t="str">
        <f t="shared" si="23"/>
        <v>21:0549</v>
      </c>
      <c r="D157" s="1" t="str">
        <f t="shared" si="24"/>
        <v>21:0179</v>
      </c>
      <c r="E157" t="s">
        <v>921</v>
      </c>
      <c r="F157" t="s">
        <v>922</v>
      </c>
      <c r="H157">
        <v>53.339839900000001</v>
      </c>
      <c r="I157">
        <v>-123.5189395</v>
      </c>
      <c r="J157" s="1" t="str">
        <f t="shared" si="25"/>
        <v>NGR bulk stream sediment</v>
      </c>
      <c r="K157" s="1" t="str">
        <f t="shared" si="26"/>
        <v>&lt;177 micron (NGR)</v>
      </c>
      <c r="L157">
        <v>8</v>
      </c>
      <c r="M157" t="s">
        <v>220</v>
      </c>
      <c r="N157">
        <v>156</v>
      </c>
      <c r="O157" t="s">
        <v>166</v>
      </c>
      <c r="P157" t="s">
        <v>445</v>
      </c>
      <c r="Q157" t="s">
        <v>42</v>
      </c>
      <c r="R157" t="s">
        <v>142</v>
      </c>
      <c r="S157" t="s">
        <v>118</v>
      </c>
      <c r="T157" t="s">
        <v>40</v>
      </c>
      <c r="U157" t="s">
        <v>524</v>
      </c>
      <c r="V157" t="s">
        <v>47</v>
      </c>
      <c r="W157" t="s">
        <v>40</v>
      </c>
      <c r="X157" t="s">
        <v>42</v>
      </c>
      <c r="Y157" t="s">
        <v>44</v>
      </c>
      <c r="Z157" t="s">
        <v>60</v>
      </c>
      <c r="AA157" t="s">
        <v>44</v>
      </c>
      <c r="AB157" t="s">
        <v>332</v>
      </c>
      <c r="AC157" t="s">
        <v>107</v>
      </c>
      <c r="AD157" t="s">
        <v>75</v>
      </c>
    </row>
    <row r="158" spans="1:30" x14ac:dyDescent="0.3">
      <c r="A158" t="s">
        <v>923</v>
      </c>
      <c r="B158" t="s">
        <v>924</v>
      </c>
      <c r="C158" s="1" t="str">
        <f t="shared" si="23"/>
        <v>21:0549</v>
      </c>
      <c r="D158" s="1" t="str">
        <f t="shared" si="24"/>
        <v>21:0179</v>
      </c>
      <c r="E158" t="s">
        <v>925</v>
      </c>
      <c r="F158" t="s">
        <v>926</v>
      </c>
      <c r="H158">
        <v>53.331760000000003</v>
      </c>
      <c r="I158">
        <v>-123.51444170000001</v>
      </c>
      <c r="J158" s="1" t="str">
        <f t="shared" si="25"/>
        <v>NGR bulk stream sediment</v>
      </c>
      <c r="K158" s="1" t="str">
        <f t="shared" si="26"/>
        <v>&lt;177 micron (NGR)</v>
      </c>
      <c r="L158">
        <v>8</v>
      </c>
      <c r="M158" t="s">
        <v>228</v>
      </c>
      <c r="N158">
        <v>157</v>
      </c>
      <c r="O158" t="s">
        <v>445</v>
      </c>
      <c r="P158" t="s">
        <v>105</v>
      </c>
      <c r="Q158" t="s">
        <v>44</v>
      </c>
      <c r="R158" t="s">
        <v>438</v>
      </c>
      <c r="S158" t="s">
        <v>118</v>
      </c>
      <c r="T158" t="s">
        <v>40</v>
      </c>
      <c r="U158" t="s">
        <v>122</v>
      </c>
      <c r="V158" t="s">
        <v>158</v>
      </c>
      <c r="W158" t="s">
        <v>40</v>
      </c>
      <c r="X158" t="s">
        <v>272</v>
      </c>
      <c r="Y158" t="s">
        <v>44</v>
      </c>
      <c r="Z158" t="s">
        <v>40</v>
      </c>
      <c r="AA158" t="s">
        <v>44</v>
      </c>
      <c r="AB158" t="s">
        <v>106</v>
      </c>
      <c r="AC158" t="s">
        <v>107</v>
      </c>
      <c r="AD158" t="s">
        <v>36</v>
      </c>
    </row>
    <row r="159" spans="1:30" x14ac:dyDescent="0.3">
      <c r="A159" t="s">
        <v>927</v>
      </c>
      <c r="B159" t="s">
        <v>928</v>
      </c>
      <c r="C159" s="1" t="str">
        <f t="shared" si="23"/>
        <v>21:0549</v>
      </c>
      <c r="D159" s="1" t="str">
        <f t="shared" si="24"/>
        <v>21:0179</v>
      </c>
      <c r="E159" t="s">
        <v>929</v>
      </c>
      <c r="F159" t="s">
        <v>930</v>
      </c>
      <c r="H159">
        <v>53.318367899999998</v>
      </c>
      <c r="I159">
        <v>-123.5118942</v>
      </c>
      <c r="J159" s="1" t="str">
        <f t="shared" si="25"/>
        <v>NGR bulk stream sediment</v>
      </c>
      <c r="K159" s="1" t="str">
        <f t="shared" si="26"/>
        <v>&lt;177 micron (NGR)</v>
      </c>
      <c r="L159">
        <v>8</v>
      </c>
      <c r="M159" t="s">
        <v>234</v>
      </c>
      <c r="N159">
        <v>158</v>
      </c>
      <c r="O159" t="s">
        <v>314</v>
      </c>
      <c r="P159" t="s">
        <v>211</v>
      </c>
      <c r="Q159" t="s">
        <v>44</v>
      </c>
      <c r="R159" t="s">
        <v>175</v>
      </c>
      <c r="S159" t="s">
        <v>151</v>
      </c>
      <c r="T159" t="s">
        <v>40</v>
      </c>
      <c r="U159" t="s">
        <v>279</v>
      </c>
      <c r="V159" t="s">
        <v>58</v>
      </c>
      <c r="W159" t="s">
        <v>40</v>
      </c>
      <c r="X159" t="s">
        <v>59</v>
      </c>
      <c r="Y159" t="s">
        <v>44</v>
      </c>
      <c r="Z159" t="s">
        <v>40</v>
      </c>
      <c r="AA159" t="s">
        <v>44</v>
      </c>
      <c r="AB159" t="s">
        <v>402</v>
      </c>
      <c r="AC159" t="s">
        <v>348</v>
      </c>
      <c r="AD159" t="s">
        <v>86</v>
      </c>
    </row>
    <row r="160" spans="1:30" hidden="1" x14ac:dyDescent="0.3">
      <c r="A160" t="s">
        <v>931</v>
      </c>
      <c r="B160" t="s">
        <v>932</v>
      </c>
      <c r="C160" s="1" t="str">
        <f t="shared" si="23"/>
        <v>21:0549</v>
      </c>
      <c r="D160" s="1" t="str">
        <f>HYPERLINK("http://geochem.nrcan.gc.ca/cdogs/content/svy/svy_e.htm", "")</f>
        <v/>
      </c>
      <c r="G160" s="1" t="str">
        <f>HYPERLINK("http://geochem.nrcan.gc.ca/cdogs/content/cr_/cr_00069_e.htm", "69")</f>
        <v>69</v>
      </c>
      <c r="J160" t="s">
        <v>198</v>
      </c>
      <c r="K160" t="s">
        <v>199</v>
      </c>
      <c r="L160">
        <v>8</v>
      </c>
      <c r="M160" t="s">
        <v>200</v>
      </c>
      <c r="N160">
        <v>159</v>
      </c>
      <c r="O160" t="s">
        <v>81</v>
      </c>
      <c r="P160" t="s">
        <v>54</v>
      </c>
      <c r="Q160" t="s">
        <v>42</v>
      </c>
      <c r="R160" t="s">
        <v>249</v>
      </c>
      <c r="S160" t="s">
        <v>118</v>
      </c>
      <c r="T160" t="s">
        <v>40</v>
      </c>
      <c r="U160" t="s">
        <v>326</v>
      </c>
      <c r="V160" t="s">
        <v>415</v>
      </c>
      <c r="W160" t="s">
        <v>40</v>
      </c>
      <c r="X160" t="s">
        <v>272</v>
      </c>
      <c r="Y160" t="s">
        <v>62</v>
      </c>
      <c r="Z160" t="s">
        <v>45</v>
      </c>
      <c r="AA160" t="s">
        <v>44</v>
      </c>
      <c r="AB160" t="s">
        <v>933</v>
      </c>
      <c r="AC160" t="s">
        <v>74</v>
      </c>
      <c r="AD160" t="s">
        <v>159</v>
      </c>
    </row>
    <row r="161" spans="1:30" x14ac:dyDescent="0.3">
      <c r="A161" t="s">
        <v>934</v>
      </c>
      <c r="B161" t="s">
        <v>935</v>
      </c>
      <c r="C161" s="1" t="str">
        <f t="shared" si="23"/>
        <v>21:0549</v>
      </c>
      <c r="D161" s="1" t="str">
        <f t="shared" ref="D161:D173" si="27">HYPERLINK("http://geochem.nrcan.gc.ca/cdogs/content/svy/svy210179_e.htm", "21:0179")</f>
        <v>21:0179</v>
      </c>
      <c r="E161" t="s">
        <v>936</v>
      </c>
      <c r="F161" t="s">
        <v>937</v>
      </c>
      <c r="H161">
        <v>53.787158699999999</v>
      </c>
      <c r="I161">
        <v>-123.5949469</v>
      </c>
      <c r="J161" s="1" t="str">
        <f t="shared" ref="J161:J173" si="28">HYPERLINK("http://geochem.nrcan.gc.ca/cdogs/content/kwd/kwd020030_e.htm", "NGR bulk stream sediment")</f>
        <v>NGR bulk stream sediment</v>
      </c>
      <c r="K161" s="1" t="str">
        <f t="shared" ref="K161:K173" si="29">HYPERLINK("http://geochem.nrcan.gc.ca/cdogs/content/kwd/kwd080006_e.htm", "&lt;177 micron (NGR)")</f>
        <v>&lt;177 micron (NGR)</v>
      </c>
      <c r="L161">
        <v>8</v>
      </c>
      <c r="M161" t="s">
        <v>240</v>
      </c>
      <c r="N161">
        <v>160</v>
      </c>
      <c r="O161" t="s">
        <v>512</v>
      </c>
      <c r="P161" t="s">
        <v>39</v>
      </c>
      <c r="Q161" t="s">
        <v>62</v>
      </c>
      <c r="R161" t="s">
        <v>315</v>
      </c>
      <c r="S161" t="s">
        <v>59</v>
      </c>
      <c r="T161" t="s">
        <v>40</v>
      </c>
      <c r="U161" t="s">
        <v>195</v>
      </c>
      <c r="V161" t="s">
        <v>62</v>
      </c>
      <c r="W161" t="s">
        <v>40</v>
      </c>
      <c r="X161" t="s">
        <v>62</v>
      </c>
      <c r="Y161" t="s">
        <v>44</v>
      </c>
      <c r="Z161" t="s">
        <v>60</v>
      </c>
      <c r="AA161" t="s">
        <v>44</v>
      </c>
      <c r="AB161" t="s">
        <v>168</v>
      </c>
      <c r="AC161" t="s">
        <v>47</v>
      </c>
      <c r="AD161" t="s">
        <v>36</v>
      </c>
    </row>
    <row r="162" spans="1:30" x14ac:dyDescent="0.3">
      <c r="A162" t="s">
        <v>938</v>
      </c>
      <c r="B162" t="s">
        <v>939</v>
      </c>
      <c r="C162" s="1" t="str">
        <f t="shared" si="23"/>
        <v>21:0549</v>
      </c>
      <c r="D162" s="1" t="str">
        <f t="shared" si="27"/>
        <v>21:0179</v>
      </c>
      <c r="E162" t="s">
        <v>940</v>
      </c>
      <c r="F162" t="s">
        <v>941</v>
      </c>
      <c r="H162">
        <v>53.798929299999998</v>
      </c>
      <c r="I162">
        <v>-123.6360164</v>
      </c>
      <c r="J162" s="1" t="str">
        <f t="shared" si="28"/>
        <v>NGR bulk stream sediment</v>
      </c>
      <c r="K162" s="1" t="str">
        <f t="shared" si="29"/>
        <v>&lt;177 micron (NGR)</v>
      </c>
      <c r="L162">
        <v>9</v>
      </c>
      <c r="M162" t="s">
        <v>34</v>
      </c>
      <c r="N162">
        <v>161</v>
      </c>
      <c r="O162" t="s">
        <v>315</v>
      </c>
      <c r="P162" t="s">
        <v>118</v>
      </c>
      <c r="Q162" t="s">
        <v>44</v>
      </c>
      <c r="R162" t="s">
        <v>70</v>
      </c>
      <c r="S162" t="s">
        <v>59</v>
      </c>
      <c r="T162" t="s">
        <v>40</v>
      </c>
      <c r="U162" t="s">
        <v>223</v>
      </c>
      <c r="V162" t="s">
        <v>616</v>
      </c>
      <c r="W162" t="s">
        <v>40</v>
      </c>
      <c r="X162" t="s">
        <v>272</v>
      </c>
      <c r="Y162" t="s">
        <v>44</v>
      </c>
      <c r="Z162" t="s">
        <v>40</v>
      </c>
      <c r="AA162" t="s">
        <v>44</v>
      </c>
      <c r="AB162" t="s">
        <v>611</v>
      </c>
      <c r="AC162" t="s">
        <v>343</v>
      </c>
      <c r="AD162" t="s">
        <v>119</v>
      </c>
    </row>
    <row r="163" spans="1:30" x14ac:dyDescent="0.3">
      <c r="A163" t="s">
        <v>942</v>
      </c>
      <c r="B163" t="s">
        <v>943</v>
      </c>
      <c r="C163" s="1" t="str">
        <f t="shared" si="23"/>
        <v>21:0549</v>
      </c>
      <c r="D163" s="1" t="str">
        <f t="shared" si="27"/>
        <v>21:0179</v>
      </c>
      <c r="E163" t="s">
        <v>944</v>
      </c>
      <c r="F163" t="s">
        <v>945</v>
      </c>
      <c r="H163">
        <v>53.767754199999999</v>
      </c>
      <c r="I163">
        <v>-123.645118</v>
      </c>
      <c r="J163" s="1" t="str">
        <f t="shared" si="28"/>
        <v>NGR bulk stream sediment</v>
      </c>
      <c r="K163" s="1" t="str">
        <f t="shared" si="29"/>
        <v>&lt;177 micron (NGR)</v>
      </c>
      <c r="L163">
        <v>9</v>
      </c>
      <c r="M163" t="s">
        <v>149</v>
      </c>
      <c r="N163">
        <v>162</v>
      </c>
      <c r="O163" t="s">
        <v>285</v>
      </c>
      <c r="P163" t="s">
        <v>118</v>
      </c>
      <c r="Q163" t="s">
        <v>44</v>
      </c>
      <c r="R163" t="s">
        <v>165</v>
      </c>
      <c r="S163" t="s">
        <v>43</v>
      </c>
      <c r="T163" t="s">
        <v>40</v>
      </c>
      <c r="U163" t="s">
        <v>946</v>
      </c>
      <c r="V163" t="s">
        <v>353</v>
      </c>
      <c r="W163" t="s">
        <v>40</v>
      </c>
      <c r="X163" t="s">
        <v>59</v>
      </c>
      <c r="Y163" t="s">
        <v>44</v>
      </c>
      <c r="Z163" t="s">
        <v>60</v>
      </c>
      <c r="AA163" t="s">
        <v>44</v>
      </c>
      <c r="AB163" t="s">
        <v>947</v>
      </c>
      <c r="AC163" t="s">
        <v>123</v>
      </c>
      <c r="AD163" t="s">
        <v>194</v>
      </c>
    </row>
    <row r="164" spans="1:30" x14ac:dyDescent="0.3">
      <c r="A164" t="s">
        <v>948</v>
      </c>
      <c r="B164" t="s">
        <v>949</v>
      </c>
      <c r="C164" s="1" t="str">
        <f t="shared" si="23"/>
        <v>21:0549</v>
      </c>
      <c r="D164" s="1" t="str">
        <f t="shared" si="27"/>
        <v>21:0179</v>
      </c>
      <c r="E164" t="s">
        <v>944</v>
      </c>
      <c r="F164" t="s">
        <v>950</v>
      </c>
      <c r="H164">
        <v>53.767754199999999</v>
      </c>
      <c r="I164">
        <v>-123.645118</v>
      </c>
      <c r="J164" s="1" t="str">
        <f t="shared" si="28"/>
        <v>NGR bulk stream sediment</v>
      </c>
      <c r="K164" s="1" t="str">
        <f t="shared" si="29"/>
        <v>&lt;177 micron (NGR)</v>
      </c>
      <c r="L164">
        <v>9</v>
      </c>
      <c r="M164" t="s">
        <v>163</v>
      </c>
      <c r="N164">
        <v>163</v>
      </c>
      <c r="O164" t="s">
        <v>164</v>
      </c>
      <c r="P164" t="s">
        <v>118</v>
      </c>
      <c r="Q164" t="s">
        <v>44</v>
      </c>
      <c r="R164" t="s">
        <v>108</v>
      </c>
      <c r="S164" t="s">
        <v>93</v>
      </c>
      <c r="T164" t="s">
        <v>40</v>
      </c>
      <c r="U164" t="s">
        <v>342</v>
      </c>
      <c r="V164" t="s">
        <v>415</v>
      </c>
      <c r="W164" t="s">
        <v>40</v>
      </c>
      <c r="X164" t="s">
        <v>93</v>
      </c>
      <c r="Y164" t="s">
        <v>44</v>
      </c>
      <c r="Z164" t="s">
        <v>40</v>
      </c>
      <c r="AA164" t="s">
        <v>44</v>
      </c>
      <c r="AB164" t="s">
        <v>46</v>
      </c>
      <c r="AC164" t="s">
        <v>179</v>
      </c>
      <c r="AD164" t="s">
        <v>119</v>
      </c>
    </row>
    <row r="165" spans="1:30" x14ac:dyDescent="0.3">
      <c r="A165" t="s">
        <v>951</v>
      </c>
      <c r="B165" t="s">
        <v>952</v>
      </c>
      <c r="C165" s="1" t="str">
        <f t="shared" si="23"/>
        <v>21:0549</v>
      </c>
      <c r="D165" s="1" t="str">
        <f t="shared" si="27"/>
        <v>21:0179</v>
      </c>
      <c r="E165" t="s">
        <v>953</v>
      </c>
      <c r="F165" t="s">
        <v>954</v>
      </c>
      <c r="H165">
        <v>53.777248100000001</v>
      </c>
      <c r="I165">
        <v>-123.6085704</v>
      </c>
      <c r="J165" s="1" t="str">
        <f t="shared" si="28"/>
        <v>NGR bulk stream sediment</v>
      </c>
      <c r="K165" s="1" t="str">
        <f t="shared" si="29"/>
        <v>&lt;177 micron (NGR)</v>
      </c>
      <c r="L165">
        <v>9</v>
      </c>
      <c r="M165" t="s">
        <v>53</v>
      </c>
      <c r="N165">
        <v>164</v>
      </c>
      <c r="O165" t="s">
        <v>493</v>
      </c>
      <c r="P165" t="s">
        <v>39</v>
      </c>
      <c r="Q165" t="s">
        <v>44</v>
      </c>
      <c r="R165" t="s">
        <v>105</v>
      </c>
      <c r="S165" t="s">
        <v>59</v>
      </c>
      <c r="T165" t="s">
        <v>40</v>
      </c>
      <c r="U165" t="s">
        <v>98</v>
      </c>
      <c r="V165" t="s">
        <v>616</v>
      </c>
      <c r="W165" t="s">
        <v>40</v>
      </c>
      <c r="X165" t="s">
        <v>62</v>
      </c>
      <c r="Y165" t="s">
        <v>44</v>
      </c>
      <c r="Z165" t="s">
        <v>156</v>
      </c>
      <c r="AA165" t="s">
        <v>44</v>
      </c>
      <c r="AB165" t="s">
        <v>157</v>
      </c>
      <c r="AC165" t="s">
        <v>616</v>
      </c>
      <c r="AD165" t="s">
        <v>194</v>
      </c>
    </row>
    <row r="166" spans="1:30" x14ac:dyDescent="0.3">
      <c r="A166" t="s">
        <v>955</v>
      </c>
      <c r="B166" t="s">
        <v>956</v>
      </c>
      <c r="C166" s="1" t="str">
        <f t="shared" si="23"/>
        <v>21:0549</v>
      </c>
      <c r="D166" s="1" t="str">
        <f t="shared" si="27"/>
        <v>21:0179</v>
      </c>
      <c r="E166" t="s">
        <v>957</v>
      </c>
      <c r="F166" t="s">
        <v>958</v>
      </c>
      <c r="H166">
        <v>53.806207299999997</v>
      </c>
      <c r="I166">
        <v>-123.764264</v>
      </c>
      <c r="J166" s="1" t="str">
        <f t="shared" si="28"/>
        <v>NGR bulk stream sediment</v>
      </c>
      <c r="K166" s="1" t="str">
        <f t="shared" si="29"/>
        <v>&lt;177 micron (NGR)</v>
      </c>
      <c r="L166">
        <v>9</v>
      </c>
      <c r="M166" t="s">
        <v>68</v>
      </c>
      <c r="N166">
        <v>165</v>
      </c>
      <c r="O166" t="s">
        <v>378</v>
      </c>
      <c r="P166" t="s">
        <v>105</v>
      </c>
      <c r="Q166" t="s">
        <v>44</v>
      </c>
      <c r="R166" t="s">
        <v>503</v>
      </c>
      <c r="S166" t="s">
        <v>165</v>
      </c>
      <c r="T166" t="s">
        <v>40</v>
      </c>
      <c r="U166" t="s">
        <v>479</v>
      </c>
      <c r="V166" t="s">
        <v>97</v>
      </c>
      <c r="W166" t="s">
        <v>40</v>
      </c>
      <c r="X166" t="s">
        <v>221</v>
      </c>
      <c r="Y166" t="s">
        <v>44</v>
      </c>
      <c r="Z166" t="s">
        <v>40</v>
      </c>
      <c r="AA166" t="s">
        <v>44</v>
      </c>
      <c r="AB166" t="s">
        <v>96</v>
      </c>
      <c r="AC166" t="s">
        <v>179</v>
      </c>
      <c r="AD166" t="s">
        <v>194</v>
      </c>
    </row>
    <row r="167" spans="1:30" x14ac:dyDescent="0.3">
      <c r="A167" t="s">
        <v>959</v>
      </c>
      <c r="B167" t="s">
        <v>960</v>
      </c>
      <c r="C167" s="1" t="str">
        <f t="shared" si="23"/>
        <v>21:0549</v>
      </c>
      <c r="D167" s="1" t="str">
        <f t="shared" si="27"/>
        <v>21:0179</v>
      </c>
      <c r="E167" t="s">
        <v>940</v>
      </c>
      <c r="F167" t="s">
        <v>961</v>
      </c>
      <c r="H167">
        <v>53.798929299999998</v>
      </c>
      <c r="I167">
        <v>-123.6360164</v>
      </c>
      <c r="J167" s="1" t="str">
        <f t="shared" si="28"/>
        <v>NGR bulk stream sediment</v>
      </c>
      <c r="K167" s="1" t="str">
        <f t="shared" si="29"/>
        <v>&lt;177 micron (NGR)</v>
      </c>
      <c r="L167">
        <v>9</v>
      </c>
      <c r="M167" t="s">
        <v>90</v>
      </c>
      <c r="N167">
        <v>166</v>
      </c>
      <c r="O167" t="s">
        <v>315</v>
      </c>
      <c r="P167" t="s">
        <v>118</v>
      </c>
      <c r="Q167" t="s">
        <v>62</v>
      </c>
      <c r="R167" t="s">
        <v>108</v>
      </c>
      <c r="S167" t="s">
        <v>43</v>
      </c>
      <c r="T167" t="s">
        <v>40</v>
      </c>
      <c r="U167" t="s">
        <v>133</v>
      </c>
      <c r="V167" t="s">
        <v>353</v>
      </c>
      <c r="W167" t="s">
        <v>40</v>
      </c>
      <c r="X167" t="s">
        <v>272</v>
      </c>
      <c r="Y167" t="s">
        <v>44</v>
      </c>
      <c r="Z167" t="s">
        <v>40</v>
      </c>
      <c r="AA167" t="s">
        <v>44</v>
      </c>
      <c r="AB167" t="s">
        <v>858</v>
      </c>
      <c r="AC167" t="s">
        <v>42</v>
      </c>
      <c r="AD167" t="s">
        <v>153</v>
      </c>
    </row>
    <row r="168" spans="1:30" x14ac:dyDescent="0.3">
      <c r="A168" t="s">
        <v>962</v>
      </c>
      <c r="B168" t="s">
        <v>963</v>
      </c>
      <c r="C168" s="1" t="str">
        <f t="shared" si="23"/>
        <v>21:0549</v>
      </c>
      <c r="D168" s="1" t="str">
        <f t="shared" si="27"/>
        <v>21:0179</v>
      </c>
      <c r="E168" t="s">
        <v>964</v>
      </c>
      <c r="F168" t="s">
        <v>965</v>
      </c>
      <c r="H168">
        <v>53.872715599999999</v>
      </c>
      <c r="I168">
        <v>-123.4654793</v>
      </c>
      <c r="J168" s="1" t="str">
        <f t="shared" si="28"/>
        <v>NGR bulk stream sediment</v>
      </c>
      <c r="K168" s="1" t="str">
        <f t="shared" si="29"/>
        <v>&lt;177 micron (NGR)</v>
      </c>
      <c r="L168">
        <v>9</v>
      </c>
      <c r="M168" t="s">
        <v>80</v>
      </c>
      <c r="N168">
        <v>167</v>
      </c>
      <c r="O168" t="s">
        <v>81</v>
      </c>
      <c r="P168" t="s">
        <v>165</v>
      </c>
      <c r="Q168" t="s">
        <v>62</v>
      </c>
      <c r="R168" t="s">
        <v>304</v>
      </c>
      <c r="S168" t="s">
        <v>82</v>
      </c>
      <c r="T168" t="s">
        <v>40</v>
      </c>
      <c r="U168" t="s">
        <v>831</v>
      </c>
      <c r="V168" t="s">
        <v>107</v>
      </c>
      <c r="W168" t="s">
        <v>40</v>
      </c>
      <c r="X168" t="s">
        <v>43</v>
      </c>
      <c r="Y168" t="s">
        <v>44</v>
      </c>
      <c r="Z168" t="s">
        <v>60</v>
      </c>
      <c r="AA168" t="s">
        <v>44</v>
      </c>
      <c r="AB168" t="s">
        <v>61</v>
      </c>
      <c r="AC168" t="s">
        <v>111</v>
      </c>
      <c r="AD168" t="s">
        <v>194</v>
      </c>
    </row>
    <row r="169" spans="1:30" x14ac:dyDescent="0.3">
      <c r="A169" t="s">
        <v>966</v>
      </c>
      <c r="B169" t="s">
        <v>967</v>
      </c>
      <c r="C169" s="1" t="str">
        <f t="shared" si="23"/>
        <v>21:0549</v>
      </c>
      <c r="D169" s="1" t="str">
        <f t="shared" si="27"/>
        <v>21:0179</v>
      </c>
      <c r="E169" t="s">
        <v>968</v>
      </c>
      <c r="F169" t="s">
        <v>969</v>
      </c>
      <c r="H169">
        <v>53.859325499999997</v>
      </c>
      <c r="I169">
        <v>-123.5215884</v>
      </c>
      <c r="J169" s="1" t="str">
        <f t="shared" si="28"/>
        <v>NGR bulk stream sediment</v>
      </c>
      <c r="K169" s="1" t="str">
        <f t="shared" si="29"/>
        <v>&lt;177 micron (NGR)</v>
      </c>
      <c r="L169">
        <v>9</v>
      </c>
      <c r="M169" t="s">
        <v>103</v>
      </c>
      <c r="N169">
        <v>168</v>
      </c>
      <c r="O169" t="s">
        <v>426</v>
      </c>
      <c r="P169" t="s">
        <v>151</v>
      </c>
      <c r="Q169" t="s">
        <v>62</v>
      </c>
      <c r="R169" t="s">
        <v>165</v>
      </c>
      <c r="S169" t="s">
        <v>37</v>
      </c>
      <c r="T169" t="s">
        <v>40</v>
      </c>
      <c r="U169" t="s">
        <v>202</v>
      </c>
      <c r="V169" t="s">
        <v>252</v>
      </c>
      <c r="W169" t="s">
        <v>40</v>
      </c>
      <c r="X169" t="s">
        <v>62</v>
      </c>
      <c r="Y169" t="s">
        <v>44</v>
      </c>
      <c r="Z169" t="s">
        <v>40</v>
      </c>
      <c r="AA169" t="s">
        <v>44</v>
      </c>
      <c r="AB169" t="s">
        <v>157</v>
      </c>
      <c r="AC169" t="s">
        <v>188</v>
      </c>
      <c r="AD169" t="s">
        <v>194</v>
      </c>
    </row>
    <row r="170" spans="1:30" x14ac:dyDescent="0.3">
      <c r="A170" t="s">
        <v>970</v>
      </c>
      <c r="B170" t="s">
        <v>971</v>
      </c>
      <c r="C170" s="1" t="str">
        <f t="shared" si="23"/>
        <v>21:0549</v>
      </c>
      <c r="D170" s="1" t="str">
        <f t="shared" si="27"/>
        <v>21:0179</v>
      </c>
      <c r="E170" t="s">
        <v>972</v>
      </c>
      <c r="F170" t="s">
        <v>973</v>
      </c>
      <c r="H170">
        <v>53.846286900000003</v>
      </c>
      <c r="I170">
        <v>-123.54311680000001</v>
      </c>
      <c r="J170" s="1" t="str">
        <f t="shared" si="28"/>
        <v>NGR bulk stream sediment</v>
      </c>
      <c r="K170" s="1" t="str">
        <f t="shared" si="29"/>
        <v>&lt;177 micron (NGR)</v>
      </c>
      <c r="L170">
        <v>9</v>
      </c>
      <c r="M170" t="s">
        <v>116</v>
      </c>
      <c r="N170">
        <v>169</v>
      </c>
      <c r="O170" t="s">
        <v>81</v>
      </c>
      <c r="P170" t="s">
        <v>37</v>
      </c>
      <c r="Q170" t="s">
        <v>42</v>
      </c>
      <c r="R170" t="s">
        <v>165</v>
      </c>
      <c r="S170" t="s">
        <v>43</v>
      </c>
      <c r="T170" t="s">
        <v>40</v>
      </c>
      <c r="U170" t="s">
        <v>459</v>
      </c>
      <c r="V170" t="s">
        <v>62</v>
      </c>
      <c r="W170" t="s">
        <v>40</v>
      </c>
      <c r="X170" t="s">
        <v>62</v>
      </c>
      <c r="Y170" t="s">
        <v>44</v>
      </c>
      <c r="Z170" t="s">
        <v>40</v>
      </c>
      <c r="AA170" t="s">
        <v>44</v>
      </c>
      <c r="AB170" t="s">
        <v>122</v>
      </c>
      <c r="AC170" t="s">
        <v>58</v>
      </c>
      <c r="AD170" t="s">
        <v>194</v>
      </c>
    </row>
    <row r="171" spans="1:30" x14ac:dyDescent="0.3">
      <c r="A171" t="s">
        <v>974</v>
      </c>
      <c r="B171" t="s">
        <v>975</v>
      </c>
      <c r="C171" s="1" t="str">
        <f t="shared" si="23"/>
        <v>21:0549</v>
      </c>
      <c r="D171" s="1" t="str">
        <f t="shared" si="27"/>
        <v>21:0179</v>
      </c>
      <c r="E171" t="s">
        <v>976</v>
      </c>
      <c r="F171" t="s">
        <v>977</v>
      </c>
      <c r="H171">
        <v>53.852389199999998</v>
      </c>
      <c r="I171">
        <v>-123.64985540000001</v>
      </c>
      <c r="J171" s="1" t="str">
        <f t="shared" si="28"/>
        <v>NGR bulk stream sediment</v>
      </c>
      <c r="K171" s="1" t="str">
        <f t="shared" si="29"/>
        <v>&lt;177 micron (NGR)</v>
      </c>
      <c r="L171">
        <v>9</v>
      </c>
      <c r="M171" t="s">
        <v>129</v>
      </c>
      <c r="N171">
        <v>170</v>
      </c>
      <c r="O171" t="s">
        <v>421</v>
      </c>
      <c r="P171" t="s">
        <v>105</v>
      </c>
      <c r="Q171" t="s">
        <v>43</v>
      </c>
      <c r="R171" t="s">
        <v>54</v>
      </c>
      <c r="S171" t="s">
        <v>93</v>
      </c>
      <c r="T171" t="s">
        <v>60</v>
      </c>
      <c r="U171" t="s">
        <v>946</v>
      </c>
      <c r="V171" t="s">
        <v>158</v>
      </c>
      <c r="W171" t="s">
        <v>60</v>
      </c>
      <c r="X171" t="s">
        <v>42</v>
      </c>
      <c r="Y171" t="s">
        <v>44</v>
      </c>
      <c r="Z171" t="s">
        <v>60</v>
      </c>
      <c r="AA171" t="s">
        <v>44</v>
      </c>
      <c r="AB171" t="s">
        <v>96</v>
      </c>
      <c r="AC171" t="s">
        <v>286</v>
      </c>
      <c r="AD171" t="s">
        <v>119</v>
      </c>
    </row>
    <row r="172" spans="1:30" x14ac:dyDescent="0.3">
      <c r="A172" t="s">
        <v>978</v>
      </c>
      <c r="B172" t="s">
        <v>979</v>
      </c>
      <c r="C172" s="1" t="str">
        <f t="shared" si="23"/>
        <v>21:0549</v>
      </c>
      <c r="D172" s="1" t="str">
        <f t="shared" si="27"/>
        <v>21:0179</v>
      </c>
      <c r="E172" t="s">
        <v>980</v>
      </c>
      <c r="F172" t="s">
        <v>981</v>
      </c>
      <c r="H172">
        <v>53.859136900000003</v>
      </c>
      <c r="I172">
        <v>-123.6318205</v>
      </c>
      <c r="J172" s="1" t="str">
        <f t="shared" si="28"/>
        <v>NGR bulk stream sediment</v>
      </c>
      <c r="K172" s="1" t="str">
        <f t="shared" si="29"/>
        <v>&lt;177 micron (NGR)</v>
      </c>
      <c r="L172">
        <v>9</v>
      </c>
      <c r="M172" t="s">
        <v>139</v>
      </c>
      <c r="N172">
        <v>171</v>
      </c>
      <c r="O172" t="s">
        <v>982</v>
      </c>
      <c r="P172" t="s">
        <v>118</v>
      </c>
      <c r="Q172" t="s">
        <v>42</v>
      </c>
      <c r="R172" t="s">
        <v>108</v>
      </c>
      <c r="S172" t="s">
        <v>43</v>
      </c>
      <c r="T172" t="s">
        <v>40</v>
      </c>
      <c r="U172" t="s">
        <v>738</v>
      </c>
      <c r="V172" t="s">
        <v>415</v>
      </c>
      <c r="W172" t="s">
        <v>40</v>
      </c>
      <c r="X172" t="s">
        <v>42</v>
      </c>
      <c r="Y172" t="s">
        <v>44</v>
      </c>
      <c r="Z172" t="s">
        <v>40</v>
      </c>
      <c r="AA172" t="s">
        <v>44</v>
      </c>
      <c r="AB172" t="s">
        <v>96</v>
      </c>
      <c r="AC172" t="s">
        <v>58</v>
      </c>
      <c r="AD172" t="s">
        <v>194</v>
      </c>
    </row>
    <row r="173" spans="1:30" x14ac:dyDescent="0.3">
      <c r="A173" t="s">
        <v>983</v>
      </c>
      <c r="B173" t="s">
        <v>984</v>
      </c>
      <c r="C173" s="1" t="str">
        <f t="shared" si="23"/>
        <v>21:0549</v>
      </c>
      <c r="D173" s="1" t="str">
        <f t="shared" si="27"/>
        <v>21:0179</v>
      </c>
      <c r="E173" t="s">
        <v>985</v>
      </c>
      <c r="F173" t="s">
        <v>986</v>
      </c>
      <c r="H173">
        <v>53.893469000000003</v>
      </c>
      <c r="I173">
        <v>-123.530383</v>
      </c>
      <c r="J173" s="1" t="str">
        <f t="shared" si="28"/>
        <v>NGR bulk stream sediment</v>
      </c>
      <c r="K173" s="1" t="str">
        <f t="shared" si="29"/>
        <v>&lt;177 micron (NGR)</v>
      </c>
      <c r="L173">
        <v>9</v>
      </c>
      <c r="M173" t="s">
        <v>174</v>
      </c>
      <c r="N173">
        <v>172</v>
      </c>
      <c r="O173" t="s">
        <v>987</v>
      </c>
      <c r="P173" t="s">
        <v>165</v>
      </c>
      <c r="Q173" t="s">
        <v>93</v>
      </c>
      <c r="R173" t="s">
        <v>117</v>
      </c>
      <c r="S173" t="s">
        <v>37</v>
      </c>
      <c r="T173" t="s">
        <v>40</v>
      </c>
      <c r="U173" t="s">
        <v>778</v>
      </c>
      <c r="V173" t="s">
        <v>111</v>
      </c>
      <c r="W173" t="s">
        <v>40</v>
      </c>
      <c r="X173" t="s">
        <v>42</v>
      </c>
      <c r="Y173" t="s">
        <v>44</v>
      </c>
      <c r="Z173" t="s">
        <v>60</v>
      </c>
      <c r="AA173" t="s">
        <v>44</v>
      </c>
      <c r="AB173" t="s">
        <v>110</v>
      </c>
      <c r="AC173" t="s">
        <v>186</v>
      </c>
      <c r="AD173" t="s">
        <v>119</v>
      </c>
    </row>
    <row r="174" spans="1:30" hidden="1" x14ac:dyDescent="0.3">
      <c r="A174" t="s">
        <v>988</v>
      </c>
      <c r="B174" t="s">
        <v>989</v>
      </c>
      <c r="C174" s="1" t="str">
        <f t="shared" si="23"/>
        <v>21:0549</v>
      </c>
      <c r="D174" s="1" t="str">
        <f>HYPERLINK("http://geochem.nrcan.gc.ca/cdogs/content/svy/svy_e.htm", "")</f>
        <v/>
      </c>
      <c r="G174" s="1" t="str">
        <f>HYPERLINK("http://geochem.nrcan.gc.ca/cdogs/content/cr_/cr_00069_e.htm", "69")</f>
        <v>69</v>
      </c>
      <c r="J174" t="s">
        <v>198</v>
      </c>
      <c r="K174" t="s">
        <v>199</v>
      </c>
      <c r="L174">
        <v>9</v>
      </c>
      <c r="M174" t="s">
        <v>200</v>
      </c>
      <c r="N174">
        <v>173</v>
      </c>
      <c r="O174" t="s">
        <v>38</v>
      </c>
      <c r="P174" t="s">
        <v>54</v>
      </c>
      <c r="Q174" t="s">
        <v>62</v>
      </c>
      <c r="R174" t="s">
        <v>131</v>
      </c>
      <c r="S174" t="s">
        <v>151</v>
      </c>
      <c r="T174" t="s">
        <v>40</v>
      </c>
      <c r="U174" t="s">
        <v>265</v>
      </c>
      <c r="V174" t="s">
        <v>252</v>
      </c>
      <c r="W174" t="s">
        <v>40</v>
      </c>
      <c r="X174" t="s">
        <v>59</v>
      </c>
      <c r="Y174" t="s">
        <v>44</v>
      </c>
      <c r="Z174" t="s">
        <v>45</v>
      </c>
      <c r="AA174" t="s">
        <v>44</v>
      </c>
      <c r="AB174" t="s">
        <v>83</v>
      </c>
      <c r="AC174" t="s">
        <v>111</v>
      </c>
      <c r="AD174" t="s">
        <v>124</v>
      </c>
    </row>
    <row r="175" spans="1:30" x14ac:dyDescent="0.3">
      <c r="A175" t="s">
        <v>990</v>
      </c>
      <c r="B175" t="s">
        <v>991</v>
      </c>
      <c r="C175" s="1" t="str">
        <f t="shared" si="23"/>
        <v>21:0549</v>
      </c>
      <c r="D175" s="1" t="str">
        <f t="shared" ref="D175:D182" si="30">HYPERLINK("http://geochem.nrcan.gc.ca/cdogs/content/svy/svy210179_e.htm", "21:0179")</f>
        <v>21:0179</v>
      </c>
      <c r="E175" t="s">
        <v>992</v>
      </c>
      <c r="F175" t="s">
        <v>993</v>
      </c>
      <c r="H175">
        <v>53.956516000000001</v>
      </c>
      <c r="I175">
        <v>-123.5911065</v>
      </c>
      <c r="J175" s="1" t="str">
        <f t="shared" ref="J175:J182" si="31">HYPERLINK("http://geochem.nrcan.gc.ca/cdogs/content/kwd/kwd020030_e.htm", "NGR bulk stream sediment")</f>
        <v>NGR bulk stream sediment</v>
      </c>
      <c r="K175" s="1" t="str">
        <f t="shared" ref="K175:K182" si="32">HYPERLINK("http://geochem.nrcan.gc.ca/cdogs/content/kwd/kwd080006_e.htm", "&lt;177 micron (NGR)")</f>
        <v>&lt;177 micron (NGR)</v>
      </c>
      <c r="L175">
        <v>9</v>
      </c>
      <c r="M175" t="s">
        <v>184</v>
      </c>
      <c r="N175">
        <v>174</v>
      </c>
      <c r="O175" t="s">
        <v>994</v>
      </c>
      <c r="P175" t="s">
        <v>212</v>
      </c>
      <c r="Q175" t="s">
        <v>43</v>
      </c>
      <c r="R175" t="s">
        <v>211</v>
      </c>
      <c r="S175" t="s">
        <v>151</v>
      </c>
      <c r="T175" t="s">
        <v>40</v>
      </c>
      <c r="U175" t="s">
        <v>995</v>
      </c>
      <c r="V175" t="s">
        <v>111</v>
      </c>
      <c r="W175" t="s">
        <v>40</v>
      </c>
      <c r="X175" t="s">
        <v>62</v>
      </c>
      <c r="Y175" t="s">
        <v>44</v>
      </c>
      <c r="Z175" t="s">
        <v>40</v>
      </c>
      <c r="AA175" t="s">
        <v>44</v>
      </c>
      <c r="AB175" t="s">
        <v>611</v>
      </c>
      <c r="AC175" t="s">
        <v>58</v>
      </c>
      <c r="AD175" t="s">
        <v>36</v>
      </c>
    </row>
    <row r="176" spans="1:30" x14ac:dyDescent="0.3">
      <c r="A176" t="s">
        <v>996</v>
      </c>
      <c r="B176" t="s">
        <v>997</v>
      </c>
      <c r="C176" s="1" t="str">
        <f t="shared" si="23"/>
        <v>21:0549</v>
      </c>
      <c r="D176" s="1" t="str">
        <f t="shared" si="30"/>
        <v>21:0179</v>
      </c>
      <c r="E176" t="s">
        <v>998</v>
      </c>
      <c r="F176" t="s">
        <v>999</v>
      </c>
      <c r="H176">
        <v>53.8950885</v>
      </c>
      <c r="I176">
        <v>-123.65881109999999</v>
      </c>
      <c r="J176" s="1" t="str">
        <f t="shared" si="31"/>
        <v>NGR bulk stream sediment</v>
      </c>
      <c r="K176" s="1" t="str">
        <f t="shared" si="32"/>
        <v>&lt;177 micron (NGR)</v>
      </c>
      <c r="L176">
        <v>9</v>
      </c>
      <c r="M176" t="s">
        <v>193</v>
      </c>
      <c r="N176">
        <v>175</v>
      </c>
      <c r="O176" t="s">
        <v>55</v>
      </c>
      <c r="P176" t="s">
        <v>39</v>
      </c>
      <c r="Q176" t="s">
        <v>59</v>
      </c>
      <c r="R176" t="s">
        <v>117</v>
      </c>
      <c r="S176" t="s">
        <v>43</v>
      </c>
      <c r="T176" t="s">
        <v>40</v>
      </c>
      <c r="U176" t="s">
        <v>266</v>
      </c>
      <c r="V176" t="s">
        <v>252</v>
      </c>
      <c r="W176" t="s">
        <v>40</v>
      </c>
      <c r="X176" t="s">
        <v>42</v>
      </c>
      <c r="Y176" t="s">
        <v>44</v>
      </c>
      <c r="Z176" t="s">
        <v>40</v>
      </c>
      <c r="AA176" t="s">
        <v>44</v>
      </c>
      <c r="AB176" t="s">
        <v>46</v>
      </c>
      <c r="AC176" t="s">
        <v>74</v>
      </c>
      <c r="AD176" t="s">
        <v>194</v>
      </c>
    </row>
    <row r="177" spans="1:30" x14ac:dyDescent="0.3">
      <c r="A177" t="s">
        <v>1000</v>
      </c>
      <c r="B177" t="s">
        <v>1001</v>
      </c>
      <c r="C177" s="1" t="str">
        <f t="shared" si="23"/>
        <v>21:0549</v>
      </c>
      <c r="D177" s="1" t="str">
        <f t="shared" si="30"/>
        <v>21:0179</v>
      </c>
      <c r="E177" t="s">
        <v>1002</v>
      </c>
      <c r="F177" t="s">
        <v>1003</v>
      </c>
      <c r="H177">
        <v>53.965331599999999</v>
      </c>
      <c r="I177">
        <v>-123.71086080000001</v>
      </c>
      <c r="J177" s="1" t="str">
        <f t="shared" si="31"/>
        <v>NGR bulk stream sediment</v>
      </c>
      <c r="K177" s="1" t="str">
        <f t="shared" si="32"/>
        <v>&lt;177 micron (NGR)</v>
      </c>
      <c r="L177">
        <v>9</v>
      </c>
      <c r="M177" t="s">
        <v>209</v>
      </c>
      <c r="N177">
        <v>176</v>
      </c>
      <c r="O177" t="s">
        <v>92</v>
      </c>
      <c r="P177" t="s">
        <v>39</v>
      </c>
      <c r="Q177" t="s">
        <v>59</v>
      </c>
      <c r="R177" t="s">
        <v>221</v>
      </c>
      <c r="S177" t="s">
        <v>118</v>
      </c>
      <c r="T177" t="s">
        <v>40</v>
      </c>
      <c r="U177" t="s">
        <v>1004</v>
      </c>
      <c r="V177" t="s">
        <v>62</v>
      </c>
      <c r="W177" t="s">
        <v>40</v>
      </c>
      <c r="X177" t="s">
        <v>59</v>
      </c>
      <c r="Y177" t="s">
        <v>44</v>
      </c>
      <c r="Z177" t="s">
        <v>156</v>
      </c>
      <c r="AA177" t="s">
        <v>44</v>
      </c>
      <c r="AB177" t="s">
        <v>858</v>
      </c>
      <c r="AC177" t="s">
        <v>42</v>
      </c>
      <c r="AD177" t="s">
        <v>119</v>
      </c>
    </row>
    <row r="178" spans="1:30" x14ac:dyDescent="0.3">
      <c r="A178" t="s">
        <v>1005</v>
      </c>
      <c r="B178" t="s">
        <v>1006</v>
      </c>
      <c r="C178" s="1" t="str">
        <f t="shared" si="23"/>
        <v>21:0549</v>
      </c>
      <c r="D178" s="1" t="str">
        <f t="shared" si="30"/>
        <v>21:0179</v>
      </c>
      <c r="E178" t="s">
        <v>1007</v>
      </c>
      <c r="F178" t="s">
        <v>1008</v>
      </c>
      <c r="H178">
        <v>53.961407399999999</v>
      </c>
      <c r="I178">
        <v>-123.80977559999999</v>
      </c>
      <c r="J178" s="1" t="str">
        <f t="shared" si="31"/>
        <v>NGR bulk stream sediment</v>
      </c>
      <c r="K178" s="1" t="str">
        <f t="shared" si="32"/>
        <v>&lt;177 micron (NGR)</v>
      </c>
      <c r="L178">
        <v>9</v>
      </c>
      <c r="M178" t="s">
        <v>220</v>
      </c>
      <c r="N178">
        <v>177</v>
      </c>
      <c r="O178" t="s">
        <v>297</v>
      </c>
      <c r="P178" t="s">
        <v>221</v>
      </c>
      <c r="Q178" t="s">
        <v>93</v>
      </c>
      <c r="R178" t="s">
        <v>105</v>
      </c>
      <c r="S178" t="s">
        <v>82</v>
      </c>
      <c r="T178" t="s">
        <v>40</v>
      </c>
      <c r="U178" t="s">
        <v>831</v>
      </c>
      <c r="V178" t="s">
        <v>111</v>
      </c>
      <c r="W178" t="s">
        <v>40</v>
      </c>
      <c r="X178" t="s">
        <v>43</v>
      </c>
      <c r="Y178" t="s">
        <v>44</v>
      </c>
      <c r="Z178" t="s">
        <v>447</v>
      </c>
      <c r="AA178" t="s">
        <v>44</v>
      </c>
      <c r="AB178" t="s">
        <v>563</v>
      </c>
      <c r="AC178" t="s">
        <v>111</v>
      </c>
      <c r="AD178" t="s">
        <v>119</v>
      </c>
    </row>
    <row r="179" spans="1:30" x14ac:dyDescent="0.3">
      <c r="A179" t="s">
        <v>1009</v>
      </c>
      <c r="B179" t="s">
        <v>1010</v>
      </c>
      <c r="C179" s="1" t="str">
        <f t="shared" si="23"/>
        <v>21:0549</v>
      </c>
      <c r="D179" s="1" t="str">
        <f t="shared" si="30"/>
        <v>21:0179</v>
      </c>
      <c r="E179" t="s">
        <v>1011</v>
      </c>
      <c r="F179" t="s">
        <v>1012</v>
      </c>
      <c r="H179">
        <v>53.947957000000002</v>
      </c>
      <c r="I179">
        <v>-123.8867831</v>
      </c>
      <c r="J179" s="1" t="str">
        <f t="shared" si="31"/>
        <v>NGR bulk stream sediment</v>
      </c>
      <c r="K179" s="1" t="str">
        <f t="shared" si="32"/>
        <v>&lt;177 micron (NGR)</v>
      </c>
      <c r="L179">
        <v>9</v>
      </c>
      <c r="M179" t="s">
        <v>228</v>
      </c>
      <c r="N179">
        <v>178</v>
      </c>
      <c r="O179" t="s">
        <v>421</v>
      </c>
      <c r="P179" t="s">
        <v>378</v>
      </c>
      <c r="Q179" t="s">
        <v>151</v>
      </c>
      <c r="R179" t="s">
        <v>54</v>
      </c>
      <c r="S179" t="s">
        <v>151</v>
      </c>
      <c r="T179" t="s">
        <v>40</v>
      </c>
      <c r="U179" t="s">
        <v>326</v>
      </c>
      <c r="V179" t="s">
        <v>123</v>
      </c>
      <c r="W179" t="s">
        <v>40</v>
      </c>
      <c r="X179" t="s">
        <v>272</v>
      </c>
      <c r="Y179" t="s">
        <v>44</v>
      </c>
      <c r="Z179" t="s">
        <v>60</v>
      </c>
      <c r="AA179" t="s">
        <v>44</v>
      </c>
      <c r="AB179" t="s">
        <v>85</v>
      </c>
      <c r="AC179" t="s">
        <v>617</v>
      </c>
      <c r="AD179" t="s">
        <v>36</v>
      </c>
    </row>
    <row r="180" spans="1:30" x14ac:dyDescent="0.3">
      <c r="A180" t="s">
        <v>1013</v>
      </c>
      <c r="B180" t="s">
        <v>1014</v>
      </c>
      <c r="C180" s="1" t="str">
        <f t="shared" si="23"/>
        <v>21:0549</v>
      </c>
      <c r="D180" s="1" t="str">
        <f t="shared" si="30"/>
        <v>21:0179</v>
      </c>
      <c r="E180" t="s">
        <v>1015</v>
      </c>
      <c r="F180" t="s">
        <v>1016</v>
      </c>
      <c r="H180">
        <v>53.994975199999999</v>
      </c>
      <c r="I180">
        <v>-123.9838841</v>
      </c>
      <c r="J180" s="1" t="str">
        <f t="shared" si="31"/>
        <v>NGR bulk stream sediment</v>
      </c>
      <c r="K180" s="1" t="str">
        <f t="shared" si="32"/>
        <v>&lt;177 micron (NGR)</v>
      </c>
      <c r="L180">
        <v>9</v>
      </c>
      <c r="M180" t="s">
        <v>234</v>
      </c>
      <c r="N180">
        <v>179</v>
      </c>
      <c r="O180" t="s">
        <v>1017</v>
      </c>
      <c r="P180" t="s">
        <v>242</v>
      </c>
      <c r="Q180" t="s">
        <v>56</v>
      </c>
      <c r="R180" t="s">
        <v>408</v>
      </c>
      <c r="S180" t="s">
        <v>82</v>
      </c>
      <c r="T180" t="s">
        <v>60</v>
      </c>
      <c r="U180" t="s">
        <v>459</v>
      </c>
      <c r="V180" t="s">
        <v>72</v>
      </c>
      <c r="W180" t="s">
        <v>156</v>
      </c>
      <c r="X180" t="s">
        <v>272</v>
      </c>
      <c r="Y180" t="s">
        <v>44</v>
      </c>
      <c r="Z180" t="s">
        <v>156</v>
      </c>
      <c r="AA180" t="s">
        <v>44</v>
      </c>
      <c r="AB180" t="s">
        <v>61</v>
      </c>
      <c r="AC180" t="s">
        <v>1018</v>
      </c>
      <c r="AD180" t="s">
        <v>124</v>
      </c>
    </row>
    <row r="181" spans="1:30" x14ac:dyDescent="0.3">
      <c r="A181" t="s">
        <v>1019</v>
      </c>
      <c r="B181" t="s">
        <v>1020</v>
      </c>
      <c r="C181" s="1" t="str">
        <f t="shared" si="23"/>
        <v>21:0549</v>
      </c>
      <c r="D181" s="1" t="str">
        <f t="shared" si="30"/>
        <v>21:0179</v>
      </c>
      <c r="E181" t="s">
        <v>1021</v>
      </c>
      <c r="F181" t="s">
        <v>1022</v>
      </c>
      <c r="H181">
        <v>53.994101899999997</v>
      </c>
      <c r="I181">
        <v>-123.93559930000001</v>
      </c>
      <c r="J181" s="1" t="str">
        <f t="shared" si="31"/>
        <v>NGR bulk stream sediment</v>
      </c>
      <c r="K181" s="1" t="str">
        <f t="shared" si="32"/>
        <v>&lt;177 micron (NGR)</v>
      </c>
      <c r="L181">
        <v>9</v>
      </c>
      <c r="M181" t="s">
        <v>240</v>
      </c>
      <c r="N181">
        <v>180</v>
      </c>
      <c r="O181" t="s">
        <v>142</v>
      </c>
      <c r="P181" t="s">
        <v>165</v>
      </c>
      <c r="Q181" t="s">
        <v>59</v>
      </c>
      <c r="R181" t="s">
        <v>117</v>
      </c>
      <c r="S181" t="s">
        <v>82</v>
      </c>
      <c r="T181" t="s">
        <v>40</v>
      </c>
      <c r="U181" t="s">
        <v>479</v>
      </c>
      <c r="V181" t="s">
        <v>167</v>
      </c>
      <c r="W181" t="s">
        <v>40</v>
      </c>
      <c r="X181" t="s">
        <v>151</v>
      </c>
      <c r="Y181" t="s">
        <v>44</v>
      </c>
      <c r="Z181" t="s">
        <v>40</v>
      </c>
      <c r="AA181" t="s">
        <v>44</v>
      </c>
      <c r="AB181" t="s">
        <v>433</v>
      </c>
      <c r="AC181" t="s">
        <v>286</v>
      </c>
      <c r="AD181" t="s">
        <v>36</v>
      </c>
    </row>
    <row r="182" spans="1:30" x14ac:dyDescent="0.3">
      <c r="A182" t="s">
        <v>1023</v>
      </c>
      <c r="B182" t="s">
        <v>1024</v>
      </c>
      <c r="C182" s="1" t="str">
        <f t="shared" si="23"/>
        <v>21:0549</v>
      </c>
      <c r="D182" s="1" t="str">
        <f t="shared" si="30"/>
        <v>21:0179</v>
      </c>
      <c r="E182" t="s">
        <v>1025</v>
      </c>
      <c r="F182" t="s">
        <v>1026</v>
      </c>
      <c r="H182">
        <v>53.995714800000002</v>
      </c>
      <c r="I182">
        <v>-123.4596355</v>
      </c>
      <c r="J182" s="1" t="str">
        <f t="shared" si="31"/>
        <v>NGR bulk stream sediment</v>
      </c>
      <c r="K182" s="1" t="str">
        <f t="shared" si="32"/>
        <v>&lt;177 micron (NGR)</v>
      </c>
      <c r="L182">
        <v>10</v>
      </c>
      <c r="M182" t="s">
        <v>34</v>
      </c>
      <c r="N182">
        <v>181</v>
      </c>
      <c r="O182" t="s">
        <v>69</v>
      </c>
      <c r="P182" t="s">
        <v>212</v>
      </c>
      <c r="Q182" t="s">
        <v>59</v>
      </c>
      <c r="R182" t="s">
        <v>242</v>
      </c>
      <c r="S182" t="s">
        <v>118</v>
      </c>
      <c r="T182" t="s">
        <v>40</v>
      </c>
      <c r="U182" t="s">
        <v>1027</v>
      </c>
      <c r="V182" t="s">
        <v>58</v>
      </c>
      <c r="W182" t="s">
        <v>40</v>
      </c>
      <c r="X182" t="s">
        <v>272</v>
      </c>
      <c r="Y182" t="s">
        <v>44</v>
      </c>
      <c r="Z182" t="s">
        <v>156</v>
      </c>
      <c r="AA182" t="s">
        <v>44</v>
      </c>
      <c r="AB182" t="s">
        <v>94</v>
      </c>
      <c r="AC182" t="s">
        <v>72</v>
      </c>
      <c r="AD182" t="s">
        <v>758</v>
      </c>
    </row>
    <row r="183" spans="1:30" hidden="1" x14ac:dyDescent="0.3">
      <c r="A183" t="s">
        <v>1028</v>
      </c>
      <c r="B183" t="s">
        <v>1029</v>
      </c>
      <c r="C183" s="1" t="str">
        <f t="shared" si="23"/>
        <v>21:0549</v>
      </c>
      <c r="D183" s="1" t="str">
        <f>HYPERLINK("http://geochem.nrcan.gc.ca/cdogs/content/svy/svy_e.htm", "")</f>
        <v/>
      </c>
      <c r="G183" s="1" t="str">
        <f>HYPERLINK("http://geochem.nrcan.gc.ca/cdogs/content/cr_/cr_00070_e.htm", "70")</f>
        <v>70</v>
      </c>
      <c r="J183" t="s">
        <v>198</v>
      </c>
      <c r="K183" t="s">
        <v>199</v>
      </c>
      <c r="L183">
        <v>10</v>
      </c>
      <c r="M183" t="s">
        <v>200</v>
      </c>
      <c r="N183">
        <v>182</v>
      </c>
      <c r="O183" t="s">
        <v>1030</v>
      </c>
      <c r="P183" t="s">
        <v>55</v>
      </c>
      <c r="Q183" t="s">
        <v>108</v>
      </c>
      <c r="R183" t="s">
        <v>1031</v>
      </c>
      <c r="S183" t="s">
        <v>493</v>
      </c>
      <c r="T183" t="s">
        <v>40</v>
      </c>
      <c r="U183" t="s">
        <v>433</v>
      </c>
      <c r="V183" t="s">
        <v>348</v>
      </c>
      <c r="W183" t="s">
        <v>1032</v>
      </c>
      <c r="X183" t="s">
        <v>165</v>
      </c>
      <c r="Y183" t="s">
        <v>44</v>
      </c>
      <c r="Z183" t="s">
        <v>95</v>
      </c>
      <c r="AA183" t="s">
        <v>42</v>
      </c>
      <c r="AB183" t="s">
        <v>203</v>
      </c>
      <c r="AC183" t="s">
        <v>1033</v>
      </c>
      <c r="AD183" t="s">
        <v>119</v>
      </c>
    </row>
    <row r="184" spans="1:30" x14ac:dyDescent="0.3">
      <c r="A184" t="s">
        <v>1034</v>
      </c>
      <c r="B184" t="s">
        <v>1035</v>
      </c>
      <c r="C184" s="1" t="str">
        <f t="shared" si="23"/>
        <v>21:0549</v>
      </c>
      <c r="D184" s="1" t="str">
        <f t="shared" ref="D184:D208" si="33">HYPERLINK("http://geochem.nrcan.gc.ca/cdogs/content/svy/svy210179_e.htm", "21:0179")</f>
        <v>21:0179</v>
      </c>
      <c r="E184" t="s">
        <v>1036</v>
      </c>
      <c r="F184" t="s">
        <v>1037</v>
      </c>
      <c r="H184">
        <v>53.956764300000003</v>
      </c>
      <c r="I184">
        <v>-123.2304992</v>
      </c>
      <c r="J184" s="1" t="str">
        <f t="shared" ref="J184:J208" si="34">HYPERLINK("http://geochem.nrcan.gc.ca/cdogs/content/kwd/kwd020030_e.htm", "NGR bulk stream sediment")</f>
        <v>NGR bulk stream sediment</v>
      </c>
      <c r="K184" s="1" t="str">
        <f t="shared" ref="K184:K208" si="35">HYPERLINK("http://geochem.nrcan.gc.ca/cdogs/content/kwd/kwd080006_e.htm", "&lt;177 micron (NGR)")</f>
        <v>&lt;177 micron (NGR)</v>
      </c>
      <c r="L184">
        <v>10</v>
      </c>
      <c r="M184" t="s">
        <v>53</v>
      </c>
      <c r="N184">
        <v>183</v>
      </c>
      <c r="O184" t="s">
        <v>164</v>
      </c>
      <c r="P184" t="s">
        <v>118</v>
      </c>
      <c r="Q184" t="s">
        <v>62</v>
      </c>
      <c r="R184" t="s">
        <v>242</v>
      </c>
      <c r="S184" t="s">
        <v>43</v>
      </c>
      <c r="T184" t="s">
        <v>40</v>
      </c>
      <c r="U184" t="s">
        <v>658</v>
      </c>
      <c r="V184" t="s">
        <v>415</v>
      </c>
      <c r="W184" t="s">
        <v>40</v>
      </c>
      <c r="X184" t="s">
        <v>42</v>
      </c>
      <c r="Y184" t="s">
        <v>44</v>
      </c>
      <c r="Z184" t="s">
        <v>60</v>
      </c>
      <c r="AA184" t="s">
        <v>44</v>
      </c>
      <c r="AB184" t="s">
        <v>94</v>
      </c>
      <c r="AC184" t="s">
        <v>72</v>
      </c>
      <c r="AD184" t="s">
        <v>663</v>
      </c>
    </row>
    <row r="185" spans="1:30" x14ac:dyDescent="0.3">
      <c r="A185" t="s">
        <v>1038</v>
      </c>
      <c r="B185" t="s">
        <v>1039</v>
      </c>
      <c r="C185" s="1" t="str">
        <f t="shared" si="23"/>
        <v>21:0549</v>
      </c>
      <c r="D185" s="1" t="str">
        <f t="shared" si="33"/>
        <v>21:0179</v>
      </c>
      <c r="E185" t="s">
        <v>1040</v>
      </c>
      <c r="F185" t="s">
        <v>1041</v>
      </c>
      <c r="H185">
        <v>53.982765800000003</v>
      </c>
      <c r="I185">
        <v>-123.120465</v>
      </c>
      <c r="J185" s="1" t="str">
        <f t="shared" si="34"/>
        <v>NGR bulk stream sediment</v>
      </c>
      <c r="K185" s="1" t="str">
        <f t="shared" si="35"/>
        <v>&lt;177 micron (NGR)</v>
      </c>
      <c r="L185">
        <v>10</v>
      </c>
      <c r="M185" t="s">
        <v>68</v>
      </c>
      <c r="N185">
        <v>184</v>
      </c>
      <c r="O185" t="s">
        <v>373</v>
      </c>
      <c r="P185" t="s">
        <v>120</v>
      </c>
      <c r="Q185" t="s">
        <v>272</v>
      </c>
      <c r="R185" t="s">
        <v>117</v>
      </c>
      <c r="S185" t="s">
        <v>37</v>
      </c>
      <c r="T185" t="s">
        <v>40</v>
      </c>
      <c r="U185" t="s">
        <v>778</v>
      </c>
      <c r="V185" t="s">
        <v>74</v>
      </c>
      <c r="W185" t="s">
        <v>40</v>
      </c>
      <c r="X185" t="s">
        <v>42</v>
      </c>
      <c r="Y185" t="s">
        <v>44</v>
      </c>
      <c r="Z185" t="s">
        <v>60</v>
      </c>
      <c r="AA185" t="s">
        <v>44</v>
      </c>
      <c r="AB185" t="s">
        <v>280</v>
      </c>
      <c r="AC185" t="s">
        <v>188</v>
      </c>
      <c r="AD185" t="s">
        <v>46</v>
      </c>
    </row>
    <row r="186" spans="1:30" x14ac:dyDescent="0.3">
      <c r="A186" t="s">
        <v>1042</v>
      </c>
      <c r="B186" t="s">
        <v>1043</v>
      </c>
      <c r="C186" s="1" t="str">
        <f t="shared" si="23"/>
        <v>21:0549</v>
      </c>
      <c r="D186" s="1" t="str">
        <f t="shared" si="33"/>
        <v>21:0179</v>
      </c>
      <c r="E186" t="s">
        <v>1044</v>
      </c>
      <c r="F186" t="s">
        <v>1045</v>
      </c>
      <c r="H186">
        <v>53.984569399999998</v>
      </c>
      <c r="I186">
        <v>-123.1143702</v>
      </c>
      <c r="J186" s="1" t="str">
        <f t="shared" si="34"/>
        <v>NGR bulk stream sediment</v>
      </c>
      <c r="K186" s="1" t="str">
        <f t="shared" si="35"/>
        <v>&lt;177 micron (NGR)</v>
      </c>
      <c r="L186">
        <v>10</v>
      </c>
      <c r="M186" t="s">
        <v>80</v>
      </c>
      <c r="N186">
        <v>185</v>
      </c>
      <c r="O186" t="s">
        <v>130</v>
      </c>
      <c r="P186" t="s">
        <v>212</v>
      </c>
      <c r="Q186" t="s">
        <v>272</v>
      </c>
      <c r="R186" t="s">
        <v>185</v>
      </c>
      <c r="S186" t="s">
        <v>43</v>
      </c>
      <c r="T186" t="s">
        <v>60</v>
      </c>
      <c r="U186" t="s">
        <v>332</v>
      </c>
      <c r="V186" t="s">
        <v>84</v>
      </c>
      <c r="W186" t="s">
        <v>60</v>
      </c>
      <c r="X186" t="s">
        <v>42</v>
      </c>
      <c r="Y186" t="s">
        <v>44</v>
      </c>
      <c r="Z186" t="s">
        <v>40</v>
      </c>
      <c r="AA186" t="s">
        <v>44</v>
      </c>
      <c r="AB186" t="s">
        <v>122</v>
      </c>
      <c r="AC186" t="s">
        <v>58</v>
      </c>
      <c r="AD186" t="s">
        <v>292</v>
      </c>
    </row>
    <row r="187" spans="1:30" x14ac:dyDescent="0.3">
      <c r="A187" t="s">
        <v>1046</v>
      </c>
      <c r="B187" t="s">
        <v>1047</v>
      </c>
      <c r="C187" s="1" t="str">
        <f t="shared" si="23"/>
        <v>21:0549</v>
      </c>
      <c r="D187" s="1" t="str">
        <f t="shared" si="33"/>
        <v>21:0179</v>
      </c>
      <c r="E187" t="s">
        <v>1048</v>
      </c>
      <c r="F187" t="s">
        <v>1049</v>
      </c>
      <c r="H187">
        <v>53.967832799999996</v>
      </c>
      <c r="I187">
        <v>-123.2329996</v>
      </c>
      <c r="J187" s="1" t="str">
        <f t="shared" si="34"/>
        <v>NGR bulk stream sediment</v>
      </c>
      <c r="K187" s="1" t="str">
        <f t="shared" si="35"/>
        <v>&lt;177 micron (NGR)</v>
      </c>
      <c r="L187">
        <v>10</v>
      </c>
      <c r="M187" t="s">
        <v>103</v>
      </c>
      <c r="N187">
        <v>186</v>
      </c>
      <c r="O187" t="s">
        <v>388</v>
      </c>
      <c r="P187" t="s">
        <v>70</v>
      </c>
      <c r="Q187" t="s">
        <v>42</v>
      </c>
      <c r="R187" t="s">
        <v>54</v>
      </c>
      <c r="S187" t="s">
        <v>82</v>
      </c>
      <c r="T187" t="s">
        <v>40</v>
      </c>
      <c r="U187" t="s">
        <v>831</v>
      </c>
      <c r="V187" t="s">
        <v>188</v>
      </c>
      <c r="W187" t="s">
        <v>60</v>
      </c>
      <c r="X187" t="s">
        <v>272</v>
      </c>
      <c r="Y187" t="s">
        <v>44</v>
      </c>
      <c r="Z187" t="s">
        <v>156</v>
      </c>
      <c r="AA187" t="s">
        <v>44</v>
      </c>
      <c r="AB187" t="s">
        <v>94</v>
      </c>
      <c r="AC187" t="s">
        <v>188</v>
      </c>
      <c r="AD187" t="s">
        <v>244</v>
      </c>
    </row>
    <row r="188" spans="1:30" x14ac:dyDescent="0.3">
      <c r="A188" t="s">
        <v>1050</v>
      </c>
      <c r="B188" t="s">
        <v>1051</v>
      </c>
      <c r="C188" s="1" t="str">
        <f t="shared" si="23"/>
        <v>21:0549</v>
      </c>
      <c r="D188" s="1" t="str">
        <f t="shared" si="33"/>
        <v>21:0179</v>
      </c>
      <c r="E188" t="s">
        <v>1052</v>
      </c>
      <c r="F188" t="s">
        <v>1053</v>
      </c>
      <c r="H188">
        <v>53.977188699999999</v>
      </c>
      <c r="I188">
        <v>-123.2424293</v>
      </c>
      <c r="J188" s="1" t="str">
        <f t="shared" si="34"/>
        <v>NGR bulk stream sediment</v>
      </c>
      <c r="K188" s="1" t="str">
        <f t="shared" si="35"/>
        <v>&lt;177 micron (NGR)</v>
      </c>
      <c r="L188">
        <v>10</v>
      </c>
      <c r="M188" t="s">
        <v>116</v>
      </c>
      <c r="N188">
        <v>187</v>
      </c>
      <c r="O188" t="s">
        <v>512</v>
      </c>
      <c r="P188" t="s">
        <v>37</v>
      </c>
      <c r="Q188" t="s">
        <v>44</v>
      </c>
      <c r="R188" t="s">
        <v>153</v>
      </c>
      <c r="S188" t="s">
        <v>43</v>
      </c>
      <c r="T188" t="s">
        <v>40</v>
      </c>
      <c r="U188" t="s">
        <v>562</v>
      </c>
      <c r="V188" t="s">
        <v>111</v>
      </c>
      <c r="W188" t="s">
        <v>40</v>
      </c>
      <c r="X188" t="s">
        <v>272</v>
      </c>
      <c r="Y188" t="s">
        <v>44</v>
      </c>
      <c r="Z188" t="s">
        <v>143</v>
      </c>
      <c r="AA188" t="s">
        <v>44</v>
      </c>
      <c r="AB188" t="s">
        <v>61</v>
      </c>
      <c r="AC188" t="s">
        <v>72</v>
      </c>
      <c r="AD188" t="s">
        <v>658</v>
      </c>
    </row>
    <row r="189" spans="1:30" x14ac:dyDescent="0.3">
      <c r="A189" t="s">
        <v>1054</v>
      </c>
      <c r="B189" t="s">
        <v>1055</v>
      </c>
      <c r="C189" s="1" t="str">
        <f t="shared" si="23"/>
        <v>21:0549</v>
      </c>
      <c r="D189" s="1" t="str">
        <f t="shared" si="33"/>
        <v>21:0179</v>
      </c>
      <c r="E189" t="s">
        <v>1056</v>
      </c>
      <c r="F189" t="s">
        <v>1057</v>
      </c>
      <c r="H189">
        <v>53.963836000000001</v>
      </c>
      <c r="I189">
        <v>-123.4199283</v>
      </c>
      <c r="J189" s="1" t="str">
        <f t="shared" si="34"/>
        <v>NGR bulk stream sediment</v>
      </c>
      <c r="K189" s="1" t="str">
        <f t="shared" si="35"/>
        <v>&lt;177 micron (NGR)</v>
      </c>
      <c r="L189">
        <v>10</v>
      </c>
      <c r="M189" t="s">
        <v>129</v>
      </c>
      <c r="N189">
        <v>188</v>
      </c>
      <c r="O189" t="s">
        <v>119</v>
      </c>
      <c r="P189" t="s">
        <v>118</v>
      </c>
      <c r="Q189" t="s">
        <v>62</v>
      </c>
      <c r="R189" t="s">
        <v>211</v>
      </c>
      <c r="S189" t="s">
        <v>43</v>
      </c>
      <c r="T189" t="s">
        <v>40</v>
      </c>
      <c r="U189" t="s">
        <v>409</v>
      </c>
      <c r="V189" t="s">
        <v>252</v>
      </c>
      <c r="W189" t="s">
        <v>40</v>
      </c>
      <c r="X189" t="s">
        <v>42</v>
      </c>
      <c r="Y189" t="s">
        <v>44</v>
      </c>
      <c r="Z189" t="s">
        <v>60</v>
      </c>
      <c r="AA189" t="s">
        <v>44</v>
      </c>
      <c r="AB189" t="s">
        <v>168</v>
      </c>
      <c r="AC189" t="s">
        <v>72</v>
      </c>
      <c r="AD189" t="s">
        <v>337</v>
      </c>
    </row>
    <row r="190" spans="1:30" x14ac:dyDescent="0.3">
      <c r="A190" t="s">
        <v>1058</v>
      </c>
      <c r="B190" t="s">
        <v>1059</v>
      </c>
      <c r="C190" s="1" t="str">
        <f t="shared" si="23"/>
        <v>21:0549</v>
      </c>
      <c r="D190" s="1" t="str">
        <f t="shared" si="33"/>
        <v>21:0179</v>
      </c>
      <c r="E190" t="s">
        <v>1060</v>
      </c>
      <c r="F190" t="s">
        <v>1061</v>
      </c>
      <c r="H190">
        <v>53.968406399999999</v>
      </c>
      <c r="I190">
        <v>-123.431316</v>
      </c>
      <c r="J190" s="1" t="str">
        <f t="shared" si="34"/>
        <v>NGR bulk stream sediment</v>
      </c>
      <c r="K190" s="1" t="str">
        <f t="shared" si="35"/>
        <v>&lt;177 micron (NGR)</v>
      </c>
      <c r="L190">
        <v>10</v>
      </c>
      <c r="M190" t="s">
        <v>149</v>
      </c>
      <c r="N190">
        <v>189</v>
      </c>
      <c r="O190" t="s">
        <v>512</v>
      </c>
      <c r="P190" t="s">
        <v>37</v>
      </c>
      <c r="Q190" t="s">
        <v>62</v>
      </c>
      <c r="R190" t="s">
        <v>70</v>
      </c>
      <c r="S190" t="s">
        <v>59</v>
      </c>
      <c r="T190" t="s">
        <v>40</v>
      </c>
      <c r="U190" t="s">
        <v>73</v>
      </c>
      <c r="V190" t="s">
        <v>252</v>
      </c>
      <c r="W190" t="s">
        <v>40</v>
      </c>
      <c r="X190" t="s">
        <v>42</v>
      </c>
      <c r="Y190" t="s">
        <v>44</v>
      </c>
      <c r="Z190" t="s">
        <v>40</v>
      </c>
      <c r="AA190" t="s">
        <v>44</v>
      </c>
      <c r="AB190" t="s">
        <v>94</v>
      </c>
      <c r="AC190" t="s">
        <v>123</v>
      </c>
      <c r="AD190" t="s">
        <v>215</v>
      </c>
    </row>
    <row r="191" spans="1:30" x14ac:dyDescent="0.3">
      <c r="A191" t="s">
        <v>1062</v>
      </c>
      <c r="B191" t="s">
        <v>1063</v>
      </c>
      <c r="C191" s="1" t="str">
        <f t="shared" si="23"/>
        <v>21:0549</v>
      </c>
      <c r="D191" s="1" t="str">
        <f t="shared" si="33"/>
        <v>21:0179</v>
      </c>
      <c r="E191" t="s">
        <v>1060</v>
      </c>
      <c r="F191" t="s">
        <v>1064</v>
      </c>
      <c r="H191">
        <v>53.968406399999999</v>
      </c>
      <c r="I191">
        <v>-123.431316</v>
      </c>
      <c r="J191" s="1" t="str">
        <f t="shared" si="34"/>
        <v>NGR bulk stream sediment</v>
      </c>
      <c r="K191" s="1" t="str">
        <f t="shared" si="35"/>
        <v>&lt;177 micron (NGR)</v>
      </c>
      <c r="L191">
        <v>10</v>
      </c>
      <c r="M191" t="s">
        <v>163</v>
      </c>
      <c r="N191">
        <v>190</v>
      </c>
      <c r="O191" t="s">
        <v>164</v>
      </c>
      <c r="P191" t="s">
        <v>37</v>
      </c>
      <c r="Q191" t="s">
        <v>44</v>
      </c>
      <c r="R191" t="s">
        <v>70</v>
      </c>
      <c r="S191" t="s">
        <v>59</v>
      </c>
      <c r="T191" t="s">
        <v>40</v>
      </c>
      <c r="U191" t="s">
        <v>299</v>
      </c>
      <c r="V191" t="s">
        <v>415</v>
      </c>
      <c r="W191" t="s">
        <v>40</v>
      </c>
      <c r="X191" t="s">
        <v>62</v>
      </c>
      <c r="Y191" t="s">
        <v>44</v>
      </c>
      <c r="Z191" t="s">
        <v>60</v>
      </c>
      <c r="AA191" t="s">
        <v>44</v>
      </c>
      <c r="AB191" t="s">
        <v>611</v>
      </c>
      <c r="AC191" t="s">
        <v>186</v>
      </c>
      <c r="AD191" t="s">
        <v>658</v>
      </c>
    </row>
    <row r="192" spans="1:30" x14ac:dyDescent="0.3">
      <c r="A192" t="s">
        <v>1065</v>
      </c>
      <c r="B192" t="s">
        <v>1066</v>
      </c>
      <c r="C192" s="1" t="str">
        <f t="shared" si="23"/>
        <v>21:0549</v>
      </c>
      <c r="D192" s="1" t="str">
        <f t="shared" si="33"/>
        <v>21:0179</v>
      </c>
      <c r="E192" t="s">
        <v>1067</v>
      </c>
      <c r="F192" t="s">
        <v>1068</v>
      </c>
      <c r="H192">
        <v>53.848144499999997</v>
      </c>
      <c r="I192">
        <v>-123.1078991</v>
      </c>
      <c r="J192" s="1" t="str">
        <f t="shared" si="34"/>
        <v>NGR bulk stream sediment</v>
      </c>
      <c r="K192" s="1" t="str">
        <f t="shared" si="35"/>
        <v>&lt;177 micron (NGR)</v>
      </c>
      <c r="L192">
        <v>10</v>
      </c>
      <c r="M192" t="s">
        <v>139</v>
      </c>
      <c r="N192">
        <v>191</v>
      </c>
      <c r="O192" t="s">
        <v>271</v>
      </c>
      <c r="P192" t="s">
        <v>120</v>
      </c>
      <c r="Q192" t="s">
        <v>62</v>
      </c>
      <c r="R192" t="s">
        <v>194</v>
      </c>
      <c r="S192" t="s">
        <v>151</v>
      </c>
      <c r="T192" t="s">
        <v>40</v>
      </c>
      <c r="U192" t="s">
        <v>235</v>
      </c>
      <c r="V192" t="s">
        <v>74</v>
      </c>
      <c r="W192" t="s">
        <v>60</v>
      </c>
      <c r="X192" t="s">
        <v>59</v>
      </c>
      <c r="Y192" t="s">
        <v>44</v>
      </c>
      <c r="Z192" t="s">
        <v>60</v>
      </c>
      <c r="AA192" t="s">
        <v>44</v>
      </c>
      <c r="AB192" t="s">
        <v>61</v>
      </c>
      <c r="AC192" t="s">
        <v>111</v>
      </c>
      <c r="AD192" t="s">
        <v>723</v>
      </c>
    </row>
    <row r="193" spans="1:30" x14ac:dyDescent="0.3">
      <c r="A193" t="s">
        <v>1069</v>
      </c>
      <c r="B193" t="s">
        <v>1070</v>
      </c>
      <c r="C193" s="1" t="str">
        <f t="shared" si="23"/>
        <v>21:0549</v>
      </c>
      <c r="D193" s="1" t="str">
        <f t="shared" si="33"/>
        <v>21:0179</v>
      </c>
      <c r="E193" t="s">
        <v>1071</v>
      </c>
      <c r="F193" t="s">
        <v>1072</v>
      </c>
      <c r="H193">
        <v>53.982983900000001</v>
      </c>
      <c r="I193">
        <v>-123.5300398</v>
      </c>
      <c r="J193" s="1" t="str">
        <f t="shared" si="34"/>
        <v>NGR bulk stream sediment</v>
      </c>
      <c r="K193" s="1" t="str">
        <f t="shared" si="35"/>
        <v>&lt;177 micron (NGR)</v>
      </c>
      <c r="L193">
        <v>10</v>
      </c>
      <c r="M193" t="s">
        <v>174</v>
      </c>
      <c r="N193">
        <v>192</v>
      </c>
      <c r="O193" t="s">
        <v>104</v>
      </c>
      <c r="P193" t="s">
        <v>39</v>
      </c>
      <c r="Q193" t="s">
        <v>62</v>
      </c>
      <c r="R193" t="s">
        <v>105</v>
      </c>
      <c r="S193" t="s">
        <v>93</v>
      </c>
      <c r="T193" t="s">
        <v>40</v>
      </c>
      <c r="U193" t="s">
        <v>73</v>
      </c>
      <c r="V193" t="s">
        <v>84</v>
      </c>
      <c r="W193" t="s">
        <v>40</v>
      </c>
      <c r="X193" t="s">
        <v>42</v>
      </c>
      <c r="Y193" t="s">
        <v>44</v>
      </c>
      <c r="Z193" t="s">
        <v>143</v>
      </c>
      <c r="AA193" t="s">
        <v>44</v>
      </c>
      <c r="AB193" t="s">
        <v>858</v>
      </c>
      <c r="AC193" t="s">
        <v>158</v>
      </c>
      <c r="AD193" t="s">
        <v>814</v>
      </c>
    </row>
    <row r="194" spans="1:30" x14ac:dyDescent="0.3">
      <c r="A194" t="s">
        <v>1073</v>
      </c>
      <c r="B194" t="s">
        <v>1074</v>
      </c>
      <c r="C194" s="1" t="str">
        <f t="shared" ref="C194:C257" si="36">HYPERLINK("http://geochem.nrcan.gc.ca/cdogs/content/bdl/bdl210549_e.htm", "21:0549")</f>
        <v>21:0549</v>
      </c>
      <c r="D194" s="1" t="str">
        <f t="shared" si="33"/>
        <v>21:0179</v>
      </c>
      <c r="E194" t="s">
        <v>1075</v>
      </c>
      <c r="F194" t="s">
        <v>1076</v>
      </c>
      <c r="H194">
        <v>53.982525699999997</v>
      </c>
      <c r="I194">
        <v>-123.3026199</v>
      </c>
      <c r="J194" s="1" t="str">
        <f t="shared" si="34"/>
        <v>NGR bulk stream sediment</v>
      </c>
      <c r="K194" s="1" t="str">
        <f t="shared" si="35"/>
        <v>&lt;177 micron (NGR)</v>
      </c>
      <c r="L194">
        <v>10</v>
      </c>
      <c r="M194" t="s">
        <v>184</v>
      </c>
      <c r="N194">
        <v>193</v>
      </c>
      <c r="O194" t="s">
        <v>164</v>
      </c>
      <c r="P194" t="s">
        <v>118</v>
      </c>
      <c r="Q194" t="s">
        <v>44</v>
      </c>
      <c r="R194" t="s">
        <v>105</v>
      </c>
      <c r="S194" t="s">
        <v>59</v>
      </c>
      <c r="T194" t="s">
        <v>40</v>
      </c>
      <c r="U194" t="s">
        <v>723</v>
      </c>
      <c r="V194" t="s">
        <v>616</v>
      </c>
      <c r="W194" t="s">
        <v>40</v>
      </c>
      <c r="X194" t="s">
        <v>42</v>
      </c>
      <c r="Y194" t="s">
        <v>44</v>
      </c>
      <c r="Z194" t="s">
        <v>60</v>
      </c>
      <c r="AA194" t="s">
        <v>44</v>
      </c>
      <c r="AB194" t="s">
        <v>110</v>
      </c>
      <c r="AC194" t="s">
        <v>111</v>
      </c>
      <c r="AD194" t="s">
        <v>98</v>
      </c>
    </row>
    <row r="195" spans="1:30" x14ac:dyDescent="0.3">
      <c r="A195" t="s">
        <v>1077</v>
      </c>
      <c r="B195" t="s">
        <v>1078</v>
      </c>
      <c r="C195" s="1" t="str">
        <f t="shared" si="36"/>
        <v>21:0549</v>
      </c>
      <c r="D195" s="1" t="str">
        <f t="shared" si="33"/>
        <v>21:0179</v>
      </c>
      <c r="E195" t="s">
        <v>1079</v>
      </c>
      <c r="F195" t="s">
        <v>1080</v>
      </c>
      <c r="H195">
        <v>53.985674500000002</v>
      </c>
      <c r="I195">
        <v>-123.5666909</v>
      </c>
      <c r="J195" s="1" t="str">
        <f t="shared" si="34"/>
        <v>NGR bulk stream sediment</v>
      </c>
      <c r="K195" s="1" t="str">
        <f t="shared" si="35"/>
        <v>&lt;177 micron (NGR)</v>
      </c>
      <c r="L195">
        <v>10</v>
      </c>
      <c r="M195" t="s">
        <v>193</v>
      </c>
      <c r="N195">
        <v>194</v>
      </c>
      <c r="O195" t="s">
        <v>458</v>
      </c>
      <c r="P195" t="s">
        <v>39</v>
      </c>
      <c r="Q195" t="s">
        <v>42</v>
      </c>
      <c r="R195" t="s">
        <v>211</v>
      </c>
      <c r="S195" t="s">
        <v>93</v>
      </c>
      <c r="T195" t="s">
        <v>40</v>
      </c>
      <c r="U195" t="s">
        <v>433</v>
      </c>
      <c r="V195" t="s">
        <v>111</v>
      </c>
      <c r="W195" t="s">
        <v>40</v>
      </c>
      <c r="X195" t="s">
        <v>42</v>
      </c>
      <c r="Y195" t="s">
        <v>44</v>
      </c>
      <c r="Z195" t="s">
        <v>60</v>
      </c>
      <c r="AA195" t="s">
        <v>44</v>
      </c>
      <c r="AB195" t="s">
        <v>61</v>
      </c>
      <c r="AC195" t="s">
        <v>186</v>
      </c>
      <c r="AD195" t="s">
        <v>215</v>
      </c>
    </row>
    <row r="196" spans="1:30" x14ac:dyDescent="0.3">
      <c r="A196" t="s">
        <v>1081</v>
      </c>
      <c r="B196" t="s">
        <v>1082</v>
      </c>
      <c r="C196" s="1" t="str">
        <f t="shared" si="36"/>
        <v>21:0549</v>
      </c>
      <c r="D196" s="1" t="str">
        <f t="shared" si="33"/>
        <v>21:0179</v>
      </c>
      <c r="E196" t="s">
        <v>1083</v>
      </c>
      <c r="F196" t="s">
        <v>1084</v>
      </c>
      <c r="H196">
        <v>53.968266200000002</v>
      </c>
      <c r="I196">
        <v>-123.66775370000001</v>
      </c>
      <c r="J196" s="1" t="str">
        <f t="shared" si="34"/>
        <v>NGR bulk stream sediment</v>
      </c>
      <c r="K196" s="1" t="str">
        <f t="shared" si="35"/>
        <v>&lt;177 micron (NGR)</v>
      </c>
      <c r="L196">
        <v>10</v>
      </c>
      <c r="M196" t="s">
        <v>209</v>
      </c>
      <c r="N196">
        <v>195</v>
      </c>
      <c r="O196" t="s">
        <v>104</v>
      </c>
      <c r="P196" t="s">
        <v>39</v>
      </c>
      <c r="Q196" t="s">
        <v>62</v>
      </c>
      <c r="R196" t="s">
        <v>212</v>
      </c>
      <c r="S196" t="s">
        <v>93</v>
      </c>
      <c r="T196" t="s">
        <v>40</v>
      </c>
      <c r="U196" t="s">
        <v>292</v>
      </c>
      <c r="V196" t="s">
        <v>84</v>
      </c>
      <c r="W196" t="s">
        <v>40</v>
      </c>
      <c r="X196" t="s">
        <v>42</v>
      </c>
      <c r="Y196" t="s">
        <v>44</v>
      </c>
      <c r="Z196" t="s">
        <v>143</v>
      </c>
      <c r="AA196" t="s">
        <v>44</v>
      </c>
      <c r="AB196" t="s">
        <v>61</v>
      </c>
      <c r="AC196" t="s">
        <v>42</v>
      </c>
      <c r="AD196" t="s">
        <v>735</v>
      </c>
    </row>
    <row r="197" spans="1:30" x14ac:dyDescent="0.3">
      <c r="A197" t="s">
        <v>1085</v>
      </c>
      <c r="B197" t="s">
        <v>1086</v>
      </c>
      <c r="C197" s="1" t="str">
        <f t="shared" si="36"/>
        <v>21:0549</v>
      </c>
      <c r="D197" s="1" t="str">
        <f t="shared" si="33"/>
        <v>21:0179</v>
      </c>
      <c r="E197" t="s">
        <v>1087</v>
      </c>
      <c r="F197" t="s">
        <v>1088</v>
      </c>
      <c r="H197">
        <v>53.964694100000003</v>
      </c>
      <c r="I197">
        <v>-123.6844031</v>
      </c>
      <c r="J197" s="1" t="str">
        <f t="shared" si="34"/>
        <v>NGR bulk stream sediment</v>
      </c>
      <c r="K197" s="1" t="str">
        <f t="shared" si="35"/>
        <v>&lt;177 micron (NGR)</v>
      </c>
      <c r="L197">
        <v>10</v>
      </c>
      <c r="M197" t="s">
        <v>220</v>
      </c>
      <c r="N197">
        <v>196</v>
      </c>
      <c r="O197" t="s">
        <v>36</v>
      </c>
      <c r="P197" t="s">
        <v>56</v>
      </c>
      <c r="Q197" t="s">
        <v>42</v>
      </c>
      <c r="R197" t="s">
        <v>165</v>
      </c>
      <c r="S197" t="s">
        <v>93</v>
      </c>
      <c r="T197" t="s">
        <v>40</v>
      </c>
      <c r="U197" t="s">
        <v>106</v>
      </c>
      <c r="V197" t="s">
        <v>111</v>
      </c>
      <c r="W197" t="s">
        <v>40</v>
      </c>
      <c r="X197" t="s">
        <v>272</v>
      </c>
      <c r="Y197" t="s">
        <v>44</v>
      </c>
      <c r="Z197" t="s">
        <v>45</v>
      </c>
      <c r="AA197" t="s">
        <v>44</v>
      </c>
      <c r="AB197" t="s">
        <v>46</v>
      </c>
      <c r="AC197" t="s">
        <v>188</v>
      </c>
      <c r="AD197" t="s">
        <v>946</v>
      </c>
    </row>
    <row r="198" spans="1:30" x14ac:dyDescent="0.3">
      <c r="A198" t="s">
        <v>1089</v>
      </c>
      <c r="B198" t="s">
        <v>1090</v>
      </c>
      <c r="C198" s="1" t="str">
        <f t="shared" si="36"/>
        <v>21:0549</v>
      </c>
      <c r="D198" s="1" t="str">
        <f t="shared" si="33"/>
        <v>21:0179</v>
      </c>
      <c r="E198" t="s">
        <v>1091</v>
      </c>
      <c r="F198" t="s">
        <v>1092</v>
      </c>
      <c r="H198">
        <v>53.975444899999999</v>
      </c>
      <c r="I198">
        <v>-123.71665900000001</v>
      </c>
      <c r="J198" s="1" t="str">
        <f t="shared" si="34"/>
        <v>NGR bulk stream sediment</v>
      </c>
      <c r="K198" s="1" t="str">
        <f t="shared" si="35"/>
        <v>&lt;177 micron (NGR)</v>
      </c>
      <c r="L198">
        <v>10</v>
      </c>
      <c r="M198" t="s">
        <v>228</v>
      </c>
      <c r="N198">
        <v>197</v>
      </c>
      <c r="O198" t="s">
        <v>304</v>
      </c>
      <c r="P198" t="s">
        <v>39</v>
      </c>
      <c r="Q198" t="s">
        <v>272</v>
      </c>
      <c r="R198" t="s">
        <v>108</v>
      </c>
      <c r="S198" t="s">
        <v>37</v>
      </c>
      <c r="T198" t="s">
        <v>40</v>
      </c>
      <c r="U198" t="s">
        <v>85</v>
      </c>
      <c r="V198" t="s">
        <v>111</v>
      </c>
      <c r="W198" t="s">
        <v>40</v>
      </c>
      <c r="X198" t="s">
        <v>59</v>
      </c>
      <c r="Y198" t="s">
        <v>44</v>
      </c>
      <c r="Z198" t="s">
        <v>60</v>
      </c>
      <c r="AA198" t="s">
        <v>44</v>
      </c>
      <c r="AB198" t="s">
        <v>110</v>
      </c>
      <c r="AC198" t="s">
        <v>123</v>
      </c>
      <c r="AD198" t="s">
        <v>292</v>
      </c>
    </row>
    <row r="199" spans="1:30" x14ac:dyDescent="0.3">
      <c r="A199" t="s">
        <v>1093</v>
      </c>
      <c r="B199" t="s">
        <v>1094</v>
      </c>
      <c r="C199" s="1" t="str">
        <f t="shared" si="36"/>
        <v>21:0549</v>
      </c>
      <c r="D199" s="1" t="str">
        <f t="shared" si="33"/>
        <v>21:0179</v>
      </c>
      <c r="E199" t="s">
        <v>1095</v>
      </c>
      <c r="F199" t="s">
        <v>1096</v>
      </c>
      <c r="H199">
        <v>53.988396199999997</v>
      </c>
      <c r="I199">
        <v>-123.6215272</v>
      </c>
      <c r="J199" s="1" t="str">
        <f t="shared" si="34"/>
        <v>NGR bulk stream sediment</v>
      </c>
      <c r="K199" s="1" t="str">
        <f t="shared" si="35"/>
        <v>&lt;177 micron (NGR)</v>
      </c>
      <c r="L199">
        <v>10</v>
      </c>
      <c r="M199" t="s">
        <v>234</v>
      </c>
      <c r="N199">
        <v>198</v>
      </c>
      <c r="O199" t="s">
        <v>141</v>
      </c>
      <c r="P199" t="s">
        <v>120</v>
      </c>
      <c r="Q199" t="s">
        <v>42</v>
      </c>
      <c r="R199" t="s">
        <v>153</v>
      </c>
      <c r="S199" t="s">
        <v>37</v>
      </c>
      <c r="T199" t="s">
        <v>40</v>
      </c>
      <c r="U199" t="s">
        <v>73</v>
      </c>
      <c r="V199" t="s">
        <v>74</v>
      </c>
      <c r="W199" t="s">
        <v>40</v>
      </c>
      <c r="X199" t="s">
        <v>272</v>
      </c>
      <c r="Y199" t="s">
        <v>44</v>
      </c>
      <c r="Z199" t="s">
        <v>40</v>
      </c>
      <c r="AA199" t="s">
        <v>44</v>
      </c>
      <c r="AB199" t="s">
        <v>61</v>
      </c>
      <c r="AC199" t="s">
        <v>72</v>
      </c>
      <c r="AD199" t="s">
        <v>134</v>
      </c>
    </row>
    <row r="200" spans="1:30" x14ac:dyDescent="0.3">
      <c r="A200" t="s">
        <v>1097</v>
      </c>
      <c r="B200" t="s">
        <v>1098</v>
      </c>
      <c r="C200" s="1" t="str">
        <f t="shared" si="36"/>
        <v>21:0549</v>
      </c>
      <c r="D200" s="1" t="str">
        <f t="shared" si="33"/>
        <v>21:0179</v>
      </c>
      <c r="E200" t="s">
        <v>1025</v>
      </c>
      <c r="F200" t="s">
        <v>1099</v>
      </c>
      <c r="H200">
        <v>53.995714800000002</v>
      </c>
      <c r="I200">
        <v>-123.4596355</v>
      </c>
      <c r="J200" s="1" t="str">
        <f t="shared" si="34"/>
        <v>NGR bulk stream sediment</v>
      </c>
      <c r="K200" s="1" t="str">
        <f t="shared" si="35"/>
        <v>&lt;177 micron (NGR)</v>
      </c>
      <c r="L200">
        <v>10</v>
      </c>
      <c r="M200" t="s">
        <v>90</v>
      </c>
      <c r="N200">
        <v>199</v>
      </c>
      <c r="O200" t="s">
        <v>297</v>
      </c>
      <c r="P200" t="s">
        <v>212</v>
      </c>
      <c r="Q200" t="s">
        <v>42</v>
      </c>
      <c r="R200" t="s">
        <v>105</v>
      </c>
      <c r="S200" t="s">
        <v>151</v>
      </c>
      <c r="T200" t="s">
        <v>40</v>
      </c>
      <c r="U200" t="s">
        <v>71</v>
      </c>
      <c r="V200" t="s">
        <v>58</v>
      </c>
      <c r="W200" t="s">
        <v>40</v>
      </c>
      <c r="X200" t="s">
        <v>59</v>
      </c>
      <c r="Y200" t="s">
        <v>62</v>
      </c>
      <c r="Z200" t="s">
        <v>60</v>
      </c>
      <c r="AA200" t="s">
        <v>44</v>
      </c>
      <c r="AB200" t="s">
        <v>61</v>
      </c>
      <c r="AC200" t="s">
        <v>186</v>
      </c>
      <c r="AD200" t="s">
        <v>814</v>
      </c>
    </row>
    <row r="201" spans="1:30" x14ac:dyDescent="0.3">
      <c r="A201" t="s">
        <v>1100</v>
      </c>
      <c r="B201" t="s">
        <v>1101</v>
      </c>
      <c r="C201" s="1" t="str">
        <f t="shared" si="36"/>
        <v>21:0549</v>
      </c>
      <c r="D201" s="1" t="str">
        <f t="shared" si="33"/>
        <v>21:0179</v>
      </c>
      <c r="E201" t="s">
        <v>1102</v>
      </c>
      <c r="F201" t="s">
        <v>1103</v>
      </c>
      <c r="H201">
        <v>53.985852000000001</v>
      </c>
      <c r="I201">
        <v>-123.4461369</v>
      </c>
      <c r="J201" s="1" t="str">
        <f t="shared" si="34"/>
        <v>NGR bulk stream sediment</v>
      </c>
      <c r="K201" s="1" t="str">
        <f t="shared" si="35"/>
        <v>&lt;177 micron (NGR)</v>
      </c>
      <c r="L201">
        <v>10</v>
      </c>
      <c r="M201" t="s">
        <v>240</v>
      </c>
      <c r="N201">
        <v>200</v>
      </c>
      <c r="O201" t="s">
        <v>987</v>
      </c>
      <c r="P201" t="s">
        <v>108</v>
      </c>
      <c r="Q201" t="s">
        <v>59</v>
      </c>
      <c r="R201" t="s">
        <v>378</v>
      </c>
      <c r="S201" t="s">
        <v>37</v>
      </c>
      <c r="T201" t="s">
        <v>40</v>
      </c>
      <c r="U201" t="s">
        <v>563</v>
      </c>
      <c r="V201" t="s">
        <v>107</v>
      </c>
      <c r="W201" t="s">
        <v>60</v>
      </c>
      <c r="X201" t="s">
        <v>59</v>
      </c>
      <c r="Y201" t="s">
        <v>44</v>
      </c>
      <c r="Z201" t="s">
        <v>40</v>
      </c>
      <c r="AA201" t="s">
        <v>44</v>
      </c>
      <c r="AB201" t="s">
        <v>94</v>
      </c>
      <c r="AC201" t="s">
        <v>123</v>
      </c>
      <c r="AD201" t="s">
        <v>299</v>
      </c>
    </row>
    <row r="202" spans="1:30" x14ac:dyDescent="0.3">
      <c r="A202" t="s">
        <v>1104</v>
      </c>
      <c r="B202" t="s">
        <v>1105</v>
      </c>
      <c r="C202" s="1" t="str">
        <f t="shared" si="36"/>
        <v>21:0549</v>
      </c>
      <c r="D202" s="1" t="str">
        <f t="shared" si="33"/>
        <v>21:0179</v>
      </c>
      <c r="E202" t="s">
        <v>1106</v>
      </c>
      <c r="F202" t="s">
        <v>1107</v>
      </c>
      <c r="H202">
        <v>53.520491499999999</v>
      </c>
      <c r="I202">
        <v>-123.03234399999999</v>
      </c>
      <c r="J202" s="1" t="str">
        <f t="shared" si="34"/>
        <v>NGR bulk stream sediment</v>
      </c>
      <c r="K202" s="1" t="str">
        <f t="shared" si="35"/>
        <v>&lt;177 micron (NGR)</v>
      </c>
      <c r="L202">
        <v>11</v>
      </c>
      <c r="M202" t="s">
        <v>34</v>
      </c>
      <c r="N202">
        <v>201</v>
      </c>
      <c r="O202" t="s">
        <v>304</v>
      </c>
      <c r="P202" t="s">
        <v>297</v>
      </c>
      <c r="Q202" t="s">
        <v>272</v>
      </c>
      <c r="R202" t="s">
        <v>534</v>
      </c>
      <c r="S202" t="s">
        <v>93</v>
      </c>
      <c r="T202" t="s">
        <v>40</v>
      </c>
      <c r="U202" t="s">
        <v>223</v>
      </c>
      <c r="V202" t="s">
        <v>62</v>
      </c>
      <c r="W202" t="s">
        <v>156</v>
      </c>
      <c r="X202" t="s">
        <v>42</v>
      </c>
      <c r="Y202" t="s">
        <v>44</v>
      </c>
      <c r="Z202" t="s">
        <v>60</v>
      </c>
      <c r="AA202" t="s">
        <v>44</v>
      </c>
      <c r="AB202" t="s">
        <v>187</v>
      </c>
      <c r="AC202" t="s">
        <v>84</v>
      </c>
      <c r="AD202" t="s">
        <v>223</v>
      </c>
    </row>
    <row r="203" spans="1:30" x14ac:dyDescent="0.3">
      <c r="A203" t="s">
        <v>1108</v>
      </c>
      <c r="B203" t="s">
        <v>1109</v>
      </c>
      <c r="C203" s="1" t="str">
        <f t="shared" si="36"/>
        <v>21:0549</v>
      </c>
      <c r="D203" s="1" t="str">
        <f t="shared" si="33"/>
        <v>21:0179</v>
      </c>
      <c r="E203" t="s">
        <v>1110</v>
      </c>
      <c r="F203" t="s">
        <v>1111</v>
      </c>
      <c r="H203">
        <v>53.576808399999997</v>
      </c>
      <c r="I203">
        <v>-123.01820600000001</v>
      </c>
      <c r="J203" s="1" t="str">
        <f t="shared" si="34"/>
        <v>NGR bulk stream sediment</v>
      </c>
      <c r="K203" s="1" t="str">
        <f t="shared" si="35"/>
        <v>&lt;177 micron (NGR)</v>
      </c>
      <c r="L203">
        <v>11</v>
      </c>
      <c r="M203" t="s">
        <v>53</v>
      </c>
      <c r="N203">
        <v>202</v>
      </c>
      <c r="O203" t="s">
        <v>86</v>
      </c>
      <c r="P203" t="s">
        <v>70</v>
      </c>
      <c r="Q203" t="s">
        <v>272</v>
      </c>
      <c r="R203" t="s">
        <v>753</v>
      </c>
      <c r="S203" t="s">
        <v>212</v>
      </c>
      <c r="T203" t="s">
        <v>40</v>
      </c>
      <c r="U203" t="s">
        <v>459</v>
      </c>
      <c r="V203" t="s">
        <v>42</v>
      </c>
      <c r="W203" t="s">
        <v>40</v>
      </c>
      <c r="X203" t="s">
        <v>59</v>
      </c>
      <c r="Y203" t="s">
        <v>44</v>
      </c>
      <c r="Z203" t="s">
        <v>143</v>
      </c>
      <c r="AA203" t="s">
        <v>44</v>
      </c>
      <c r="AB203" t="s">
        <v>61</v>
      </c>
      <c r="AC203" t="s">
        <v>74</v>
      </c>
      <c r="AD203" t="s">
        <v>1112</v>
      </c>
    </row>
    <row r="204" spans="1:30" x14ac:dyDescent="0.3">
      <c r="A204" t="s">
        <v>1113</v>
      </c>
      <c r="B204" t="s">
        <v>1114</v>
      </c>
      <c r="C204" s="1" t="str">
        <f t="shared" si="36"/>
        <v>21:0549</v>
      </c>
      <c r="D204" s="1" t="str">
        <f t="shared" si="33"/>
        <v>21:0179</v>
      </c>
      <c r="E204" t="s">
        <v>1115</v>
      </c>
      <c r="F204" t="s">
        <v>1116</v>
      </c>
      <c r="H204">
        <v>53.569971299999999</v>
      </c>
      <c r="I204">
        <v>-123.042545</v>
      </c>
      <c r="J204" s="1" t="str">
        <f t="shared" si="34"/>
        <v>NGR bulk stream sediment</v>
      </c>
      <c r="K204" s="1" t="str">
        <f t="shared" si="35"/>
        <v>&lt;177 micron (NGR)</v>
      </c>
      <c r="L204">
        <v>11</v>
      </c>
      <c r="M204" t="s">
        <v>68</v>
      </c>
      <c r="N204">
        <v>203</v>
      </c>
      <c r="O204" t="s">
        <v>166</v>
      </c>
      <c r="P204" t="s">
        <v>105</v>
      </c>
      <c r="Q204" t="s">
        <v>272</v>
      </c>
      <c r="R204" t="s">
        <v>142</v>
      </c>
      <c r="S204" t="s">
        <v>212</v>
      </c>
      <c r="T204" t="s">
        <v>40</v>
      </c>
      <c r="U204" t="s">
        <v>459</v>
      </c>
      <c r="V204" t="s">
        <v>72</v>
      </c>
      <c r="W204" t="s">
        <v>40</v>
      </c>
      <c r="X204" t="s">
        <v>272</v>
      </c>
      <c r="Y204" t="s">
        <v>44</v>
      </c>
      <c r="Z204" t="s">
        <v>143</v>
      </c>
      <c r="AA204" t="s">
        <v>44</v>
      </c>
      <c r="AB204" t="s">
        <v>71</v>
      </c>
      <c r="AC204" t="s">
        <v>58</v>
      </c>
      <c r="AD204" t="s">
        <v>61</v>
      </c>
    </row>
    <row r="205" spans="1:30" x14ac:dyDescent="0.3">
      <c r="A205" t="s">
        <v>1117</v>
      </c>
      <c r="B205" t="s">
        <v>1118</v>
      </c>
      <c r="C205" s="1" t="str">
        <f t="shared" si="36"/>
        <v>21:0549</v>
      </c>
      <c r="D205" s="1" t="str">
        <f t="shared" si="33"/>
        <v>21:0179</v>
      </c>
      <c r="E205" t="s">
        <v>1119</v>
      </c>
      <c r="F205" t="s">
        <v>1120</v>
      </c>
      <c r="H205">
        <v>53.581439099999997</v>
      </c>
      <c r="I205">
        <v>-123.0472693</v>
      </c>
      <c r="J205" s="1" t="str">
        <f t="shared" si="34"/>
        <v>NGR bulk stream sediment</v>
      </c>
      <c r="K205" s="1" t="str">
        <f t="shared" si="35"/>
        <v>&lt;177 micron (NGR)</v>
      </c>
      <c r="L205">
        <v>11</v>
      </c>
      <c r="M205" t="s">
        <v>80</v>
      </c>
      <c r="N205">
        <v>204</v>
      </c>
      <c r="O205" t="s">
        <v>863</v>
      </c>
      <c r="P205" t="s">
        <v>153</v>
      </c>
      <c r="Q205" t="s">
        <v>62</v>
      </c>
      <c r="R205" t="s">
        <v>1121</v>
      </c>
      <c r="S205" t="s">
        <v>70</v>
      </c>
      <c r="T205" t="s">
        <v>40</v>
      </c>
      <c r="U205" t="s">
        <v>535</v>
      </c>
      <c r="V205" t="s">
        <v>72</v>
      </c>
      <c r="W205" t="s">
        <v>40</v>
      </c>
      <c r="X205" t="s">
        <v>272</v>
      </c>
      <c r="Y205" t="s">
        <v>44</v>
      </c>
      <c r="Z205" t="s">
        <v>60</v>
      </c>
      <c r="AA205" t="s">
        <v>44</v>
      </c>
      <c r="AB205" t="s">
        <v>96</v>
      </c>
      <c r="AC205" t="s">
        <v>111</v>
      </c>
      <c r="AD205" t="s">
        <v>157</v>
      </c>
    </row>
    <row r="206" spans="1:30" x14ac:dyDescent="0.3">
      <c r="A206" t="s">
        <v>1122</v>
      </c>
      <c r="B206" t="s">
        <v>1123</v>
      </c>
      <c r="C206" s="1" t="str">
        <f t="shared" si="36"/>
        <v>21:0549</v>
      </c>
      <c r="D206" s="1" t="str">
        <f t="shared" si="33"/>
        <v>21:0179</v>
      </c>
      <c r="E206" t="s">
        <v>1124</v>
      </c>
      <c r="F206" t="s">
        <v>1125</v>
      </c>
      <c r="H206">
        <v>53.577396899999997</v>
      </c>
      <c r="I206">
        <v>-123.039396</v>
      </c>
      <c r="J206" s="1" t="str">
        <f t="shared" si="34"/>
        <v>NGR bulk stream sediment</v>
      </c>
      <c r="K206" s="1" t="str">
        <f t="shared" si="35"/>
        <v>&lt;177 micron (NGR)</v>
      </c>
      <c r="L206">
        <v>11</v>
      </c>
      <c r="M206" t="s">
        <v>103</v>
      </c>
      <c r="N206">
        <v>205</v>
      </c>
      <c r="O206" t="s">
        <v>36</v>
      </c>
      <c r="P206" t="s">
        <v>445</v>
      </c>
      <c r="Q206" t="s">
        <v>42</v>
      </c>
      <c r="R206" t="s">
        <v>1126</v>
      </c>
      <c r="S206" t="s">
        <v>185</v>
      </c>
      <c r="T206" t="s">
        <v>143</v>
      </c>
      <c r="U206" t="s">
        <v>1127</v>
      </c>
      <c r="V206" t="s">
        <v>179</v>
      </c>
      <c r="W206" t="s">
        <v>156</v>
      </c>
      <c r="X206" t="s">
        <v>59</v>
      </c>
      <c r="Y206" t="s">
        <v>44</v>
      </c>
      <c r="Z206" t="s">
        <v>60</v>
      </c>
      <c r="AA206" t="s">
        <v>44</v>
      </c>
      <c r="AB206" t="s">
        <v>110</v>
      </c>
      <c r="AC206" t="s">
        <v>74</v>
      </c>
      <c r="AD206" t="s">
        <v>1128</v>
      </c>
    </row>
    <row r="207" spans="1:30" x14ac:dyDescent="0.3">
      <c r="A207" t="s">
        <v>1129</v>
      </c>
      <c r="B207" t="s">
        <v>1130</v>
      </c>
      <c r="C207" s="1" t="str">
        <f t="shared" si="36"/>
        <v>21:0549</v>
      </c>
      <c r="D207" s="1" t="str">
        <f t="shared" si="33"/>
        <v>21:0179</v>
      </c>
      <c r="E207" t="s">
        <v>1131</v>
      </c>
      <c r="F207" t="s">
        <v>1132</v>
      </c>
      <c r="H207">
        <v>53.525496199999999</v>
      </c>
      <c r="I207">
        <v>-123.03992049999999</v>
      </c>
      <c r="J207" s="1" t="str">
        <f t="shared" si="34"/>
        <v>NGR bulk stream sediment</v>
      </c>
      <c r="K207" s="1" t="str">
        <f t="shared" si="35"/>
        <v>&lt;177 micron (NGR)</v>
      </c>
      <c r="L207">
        <v>11</v>
      </c>
      <c r="M207" t="s">
        <v>116</v>
      </c>
      <c r="N207">
        <v>206</v>
      </c>
      <c r="O207" t="s">
        <v>426</v>
      </c>
      <c r="P207" t="s">
        <v>378</v>
      </c>
      <c r="Q207" t="s">
        <v>93</v>
      </c>
      <c r="R207" t="s">
        <v>503</v>
      </c>
      <c r="S207" t="s">
        <v>56</v>
      </c>
      <c r="T207" t="s">
        <v>40</v>
      </c>
      <c r="U207" t="s">
        <v>46</v>
      </c>
      <c r="V207" t="s">
        <v>186</v>
      </c>
      <c r="W207" t="s">
        <v>40</v>
      </c>
      <c r="X207" t="s">
        <v>272</v>
      </c>
      <c r="Y207" t="s">
        <v>44</v>
      </c>
      <c r="Z207" t="s">
        <v>60</v>
      </c>
      <c r="AA207" t="s">
        <v>44</v>
      </c>
      <c r="AB207" t="s">
        <v>46</v>
      </c>
      <c r="AC207" t="s">
        <v>123</v>
      </c>
      <c r="AD207" t="s">
        <v>1004</v>
      </c>
    </row>
    <row r="208" spans="1:30" x14ac:dyDescent="0.3">
      <c r="A208" t="s">
        <v>1133</v>
      </c>
      <c r="B208" t="s">
        <v>1134</v>
      </c>
      <c r="C208" s="1" t="str">
        <f t="shared" si="36"/>
        <v>21:0549</v>
      </c>
      <c r="D208" s="1" t="str">
        <f t="shared" si="33"/>
        <v>21:0179</v>
      </c>
      <c r="E208" t="s">
        <v>1106</v>
      </c>
      <c r="F208" t="s">
        <v>1135</v>
      </c>
      <c r="H208">
        <v>53.520491499999999</v>
      </c>
      <c r="I208">
        <v>-123.03234399999999</v>
      </c>
      <c r="J208" s="1" t="str">
        <f t="shared" si="34"/>
        <v>NGR bulk stream sediment</v>
      </c>
      <c r="K208" s="1" t="str">
        <f t="shared" si="35"/>
        <v>&lt;177 micron (NGR)</v>
      </c>
      <c r="L208">
        <v>11</v>
      </c>
      <c r="M208" t="s">
        <v>90</v>
      </c>
      <c r="N208">
        <v>207</v>
      </c>
      <c r="O208" t="s">
        <v>314</v>
      </c>
      <c r="P208" t="s">
        <v>314</v>
      </c>
      <c r="Q208" t="s">
        <v>272</v>
      </c>
      <c r="R208" t="s">
        <v>175</v>
      </c>
      <c r="S208" t="s">
        <v>93</v>
      </c>
      <c r="T208" t="s">
        <v>143</v>
      </c>
      <c r="U208" t="s">
        <v>524</v>
      </c>
      <c r="V208" t="s">
        <v>84</v>
      </c>
      <c r="W208" t="s">
        <v>143</v>
      </c>
      <c r="X208" t="s">
        <v>42</v>
      </c>
      <c r="Y208" t="s">
        <v>44</v>
      </c>
      <c r="Z208" t="s">
        <v>40</v>
      </c>
      <c r="AA208" t="s">
        <v>44</v>
      </c>
      <c r="AB208" t="s">
        <v>106</v>
      </c>
      <c r="AC208" t="s">
        <v>74</v>
      </c>
      <c r="AD208" t="s">
        <v>484</v>
      </c>
    </row>
    <row r="209" spans="1:30" hidden="1" x14ac:dyDescent="0.3">
      <c r="A209" t="s">
        <v>1136</v>
      </c>
      <c r="B209" t="s">
        <v>1137</v>
      </c>
      <c r="C209" s="1" t="str">
        <f t="shared" si="36"/>
        <v>21:0549</v>
      </c>
      <c r="D209" s="1" t="str">
        <f>HYPERLINK("http://geochem.nrcan.gc.ca/cdogs/content/svy/svy_e.htm", "")</f>
        <v/>
      </c>
      <c r="G209" s="1" t="str">
        <f>HYPERLINK("http://geochem.nrcan.gc.ca/cdogs/content/cr_/cr_00069_e.htm", "69")</f>
        <v>69</v>
      </c>
      <c r="J209" t="s">
        <v>198</v>
      </c>
      <c r="K209" t="s">
        <v>199</v>
      </c>
      <c r="L209">
        <v>11</v>
      </c>
      <c r="M209" t="s">
        <v>200</v>
      </c>
      <c r="N209">
        <v>208</v>
      </c>
      <c r="O209" t="s">
        <v>38</v>
      </c>
      <c r="P209" t="s">
        <v>315</v>
      </c>
      <c r="Q209" t="s">
        <v>62</v>
      </c>
      <c r="R209" t="s">
        <v>164</v>
      </c>
      <c r="S209" t="s">
        <v>151</v>
      </c>
      <c r="T209" t="s">
        <v>40</v>
      </c>
      <c r="U209" t="s">
        <v>562</v>
      </c>
      <c r="V209" t="s">
        <v>415</v>
      </c>
      <c r="W209" t="s">
        <v>60</v>
      </c>
      <c r="X209" t="s">
        <v>272</v>
      </c>
      <c r="Y209" t="s">
        <v>44</v>
      </c>
      <c r="Z209" t="s">
        <v>156</v>
      </c>
      <c r="AA209" t="s">
        <v>44</v>
      </c>
      <c r="AB209" t="s">
        <v>1138</v>
      </c>
      <c r="AC209" t="s">
        <v>62</v>
      </c>
      <c r="AD209" t="s">
        <v>169</v>
      </c>
    </row>
    <row r="210" spans="1:30" x14ac:dyDescent="0.3">
      <c r="A210" t="s">
        <v>1139</v>
      </c>
      <c r="B210" t="s">
        <v>1140</v>
      </c>
      <c r="C210" s="1" t="str">
        <f t="shared" si="36"/>
        <v>21:0549</v>
      </c>
      <c r="D210" s="1" t="str">
        <f t="shared" ref="D210:D227" si="37">HYPERLINK("http://geochem.nrcan.gc.ca/cdogs/content/svy/svy210179_e.htm", "21:0179")</f>
        <v>21:0179</v>
      </c>
      <c r="E210" t="s">
        <v>1141</v>
      </c>
      <c r="F210" t="s">
        <v>1142</v>
      </c>
      <c r="H210">
        <v>53.434609399999999</v>
      </c>
      <c r="I210">
        <v>-123.06766709999999</v>
      </c>
      <c r="J210" s="1" t="str">
        <f t="shared" ref="J210:J227" si="38">HYPERLINK("http://geochem.nrcan.gc.ca/cdogs/content/kwd/kwd020030_e.htm", "NGR bulk stream sediment")</f>
        <v>NGR bulk stream sediment</v>
      </c>
      <c r="K210" s="1" t="str">
        <f t="shared" ref="K210:K227" si="39">HYPERLINK("http://geochem.nrcan.gc.ca/cdogs/content/kwd/kwd080006_e.htm", "&lt;177 micron (NGR)")</f>
        <v>&lt;177 micron (NGR)</v>
      </c>
      <c r="L210">
        <v>11</v>
      </c>
      <c r="M210" t="s">
        <v>129</v>
      </c>
      <c r="N210">
        <v>209</v>
      </c>
      <c r="O210" t="s">
        <v>132</v>
      </c>
      <c r="P210" t="s">
        <v>54</v>
      </c>
      <c r="Q210" t="s">
        <v>272</v>
      </c>
      <c r="R210" t="s">
        <v>36</v>
      </c>
      <c r="S210" t="s">
        <v>212</v>
      </c>
      <c r="T210" t="s">
        <v>40</v>
      </c>
      <c r="U210" t="s">
        <v>459</v>
      </c>
      <c r="V210" t="s">
        <v>42</v>
      </c>
      <c r="W210" t="s">
        <v>40</v>
      </c>
      <c r="X210" t="s">
        <v>42</v>
      </c>
      <c r="Y210" t="s">
        <v>44</v>
      </c>
      <c r="Z210" t="s">
        <v>60</v>
      </c>
      <c r="AA210" t="s">
        <v>44</v>
      </c>
      <c r="AB210" t="s">
        <v>168</v>
      </c>
      <c r="AC210" t="s">
        <v>1033</v>
      </c>
      <c r="AD210" t="s">
        <v>122</v>
      </c>
    </row>
    <row r="211" spans="1:30" x14ac:dyDescent="0.3">
      <c r="A211" t="s">
        <v>1143</v>
      </c>
      <c r="B211" t="s">
        <v>1144</v>
      </c>
      <c r="C211" s="1" t="str">
        <f t="shared" si="36"/>
        <v>21:0549</v>
      </c>
      <c r="D211" s="1" t="str">
        <f t="shared" si="37"/>
        <v>21:0179</v>
      </c>
      <c r="E211" t="s">
        <v>1145</v>
      </c>
      <c r="F211" t="s">
        <v>1146</v>
      </c>
      <c r="H211">
        <v>53.435187200000001</v>
      </c>
      <c r="I211">
        <v>-123.0909849</v>
      </c>
      <c r="J211" s="1" t="str">
        <f t="shared" si="38"/>
        <v>NGR bulk stream sediment</v>
      </c>
      <c r="K211" s="1" t="str">
        <f t="shared" si="39"/>
        <v>&lt;177 micron (NGR)</v>
      </c>
      <c r="L211">
        <v>11</v>
      </c>
      <c r="M211" t="s">
        <v>139</v>
      </c>
      <c r="N211">
        <v>210</v>
      </c>
      <c r="O211" t="s">
        <v>159</v>
      </c>
      <c r="P211" t="s">
        <v>445</v>
      </c>
      <c r="Q211" t="s">
        <v>93</v>
      </c>
      <c r="R211" t="s">
        <v>119</v>
      </c>
      <c r="S211" t="s">
        <v>212</v>
      </c>
      <c r="T211" t="s">
        <v>40</v>
      </c>
      <c r="U211" t="s">
        <v>433</v>
      </c>
      <c r="V211" t="s">
        <v>155</v>
      </c>
      <c r="W211" t="s">
        <v>40</v>
      </c>
      <c r="X211" t="s">
        <v>43</v>
      </c>
      <c r="Y211" t="s">
        <v>44</v>
      </c>
      <c r="Z211" t="s">
        <v>60</v>
      </c>
      <c r="AA211" t="s">
        <v>44</v>
      </c>
      <c r="AB211" t="s">
        <v>187</v>
      </c>
      <c r="AC211" t="s">
        <v>123</v>
      </c>
      <c r="AD211" t="s">
        <v>1147</v>
      </c>
    </row>
    <row r="212" spans="1:30" x14ac:dyDescent="0.3">
      <c r="A212" t="s">
        <v>1148</v>
      </c>
      <c r="B212" t="s">
        <v>1149</v>
      </c>
      <c r="C212" s="1" t="str">
        <f t="shared" si="36"/>
        <v>21:0549</v>
      </c>
      <c r="D212" s="1" t="str">
        <f t="shared" si="37"/>
        <v>21:0179</v>
      </c>
      <c r="E212" t="s">
        <v>1150</v>
      </c>
      <c r="F212" t="s">
        <v>1151</v>
      </c>
      <c r="H212">
        <v>53.428153000000002</v>
      </c>
      <c r="I212">
        <v>-123.2140375</v>
      </c>
      <c r="J212" s="1" t="str">
        <f t="shared" si="38"/>
        <v>NGR bulk stream sediment</v>
      </c>
      <c r="K212" s="1" t="str">
        <f t="shared" si="39"/>
        <v>&lt;177 micron (NGR)</v>
      </c>
      <c r="L212">
        <v>11</v>
      </c>
      <c r="M212" t="s">
        <v>149</v>
      </c>
      <c r="N212">
        <v>211</v>
      </c>
      <c r="O212" t="s">
        <v>297</v>
      </c>
      <c r="P212" t="s">
        <v>212</v>
      </c>
      <c r="Q212" t="s">
        <v>62</v>
      </c>
      <c r="R212" t="s">
        <v>117</v>
      </c>
      <c r="S212" t="s">
        <v>151</v>
      </c>
      <c r="T212" t="s">
        <v>40</v>
      </c>
      <c r="U212" t="s">
        <v>214</v>
      </c>
      <c r="V212" t="s">
        <v>107</v>
      </c>
      <c r="W212" t="s">
        <v>40</v>
      </c>
      <c r="X212" t="s">
        <v>43</v>
      </c>
      <c r="Y212" t="s">
        <v>44</v>
      </c>
      <c r="Z212" t="s">
        <v>40</v>
      </c>
      <c r="AA212" t="s">
        <v>44</v>
      </c>
      <c r="AB212" t="s">
        <v>280</v>
      </c>
      <c r="AC212" t="s">
        <v>622</v>
      </c>
      <c r="AD212" t="s">
        <v>524</v>
      </c>
    </row>
    <row r="213" spans="1:30" x14ac:dyDescent="0.3">
      <c r="A213" t="s">
        <v>1152</v>
      </c>
      <c r="B213" t="s">
        <v>1153</v>
      </c>
      <c r="C213" s="1" t="str">
        <f t="shared" si="36"/>
        <v>21:0549</v>
      </c>
      <c r="D213" s="1" t="str">
        <f t="shared" si="37"/>
        <v>21:0179</v>
      </c>
      <c r="E213" t="s">
        <v>1150</v>
      </c>
      <c r="F213" t="s">
        <v>1154</v>
      </c>
      <c r="H213">
        <v>53.428153000000002</v>
      </c>
      <c r="I213">
        <v>-123.2140375</v>
      </c>
      <c r="J213" s="1" t="str">
        <f t="shared" si="38"/>
        <v>NGR bulk stream sediment</v>
      </c>
      <c r="K213" s="1" t="str">
        <f t="shared" si="39"/>
        <v>&lt;177 micron (NGR)</v>
      </c>
      <c r="L213">
        <v>11</v>
      </c>
      <c r="M213" t="s">
        <v>163</v>
      </c>
      <c r="N213">
        <v>212</v>
      </c>
      <c r="O213" t="s">
        <v>36</v>
      </c>
      <c r="P213" t="s">
        <v>39</v>
      </c>
      <c r="Q213" t="s">
        <v>62</v>
      </c>
      <c r="R213" t="s">
        <v>242</v>
      </c>
      <c r="S213" t="s">
        <v>151</v>
      </c>
      <c r="T213" t="s">
        <v>40</v>
      </c>
      <c r="U213" t="s">
        <v>110</v>
      </c>
      <c r="V213" t="s">
        <v>107</v>
      </c>
      <c r="W213" t="s">
        <v>40</v>
      </c>
      <c r="X213" t="s">
        <v>56</v>
      </c>
      <c r="Y213" t="s">
        <v>44</v>
      </c>
      <c r="Z213" t="s">
        <v>40</v>
      </c>
      <c r="AA213" t="s">
        <v>44</v>
      </c>
      <c r="AB213" t="s">
        <v>96</v>
      </c>
      <c r="AC213" t="s">
        <v>734</v>
      </c>
      <c r="AD213" t="s">
        <v>1155</v>
      </c>
    </row>
    <row r="214" spans="1:30" x14ac:dyDescent="0.3">
      <c r="A214" t="s">
        <v>1156</v>
      </c>
      <c r="B214" t="s">
        <v>1157</v>
      </c>
      <c r="C214" s="1" t="str">
        <f t="shared" si="36"/>
        <v>21:0549</v>
      </c>
      <c r="D214" s="1" t="str">
        <f t="shared" si="37"/>
        <v>21:0179</v>
      </c>
      <c r="E214" t="s">
        <v>1158</v>
      </c>
      <c r="F214" t="s">
        <v>1159</v>
      </c>
      <c r="H214">
        <v>53.532501400000001</v>
      </c>
      <c r="I214">
        <v>-123.3759518</v>
      </c>
      <c r="J214" s="1" t="str">
        <f t="shared" si="38"/>
        <v>NGR bulk stream sediment</v>
      </c>
      <c r="K214" s="1" t="str">
        <f t="shared" si="39"/>
        <v>&lt;177 micron (NGR)</v>
      </c>
      <c r="L214">
        <v>11</v>
      </c>
      <c r="M214" t="s">
        <v>174</v>
      </c>
      <c r="N214">
        <v>213</v>
      </c>
      <c r="O214" t="s">
        <v>166</v>
      </c>
      <c r="P214" t="s">
        <v>70</v>
      </c>
      <c r="Q214" t="s">
        <v>62</v>
      </c>
      <c r="R214" t="s">
        <v>1017</v>
      </c>
      <c r="S214" t="s">
        <v>39</v>
      </c>
      <c r="T214" t="s">
        <v>40</v>
      </c>
      <c r="U214" t="s">
        <v>433</v>
      </c>
      <c r="V214" t="s">
        <v>74</v>
      </c>
      <c r="W214" t="s">
        <v>40</v>
      </c>
      <c r="X214" t="s">
        <v>272</v>
      </c>
      <c r="Y214" t="s">
        <v>44</v>
      </c>
      <c r="Z214" t="s">
        <v>40</v>
      </c>
      <c r="AA214" t="s">
        <v>44</v>
      </c>
      <c r="AB214" t="s">
        <v>122</v>
      </c>
      <c r="AC214" t="s">
        <v>188</v>
      </c>
      <c r="AD214" t="s">
        <v>326</v>
      </c>
    </row>
    <row r="215" spans="1:30" x14ac:dyDescent="0.3">
      <c r="A215" t="s">
        <v>1160</v>
      </c>
      <c r="B215" t="s">
        <v>1161</v>
      </c>
      <c r="C215" s="1" t="str">
        <f t="shared" si="36"/>
        <v>21:0549</v>
      </c>
      <c r="D215" s="1" t="str">
        <f t="shared" si="37"/>
        <v>21:0179</v>
      </c>
      <c r="E215" t="s">
        <v>1162</v>
      </c>
      <c r="F215" t="s">
        <v>1163</v>
      </c>
      <c r="H215">
        <v>53.520999199999999</v>
      </c>
      <c r="I215">
        <v>-123.4153838</v>
      </c>
      <c r="J215" s="1" t="str">
        <f t="shared" si="38"/>
        <v>NGR bulk stream sediment</v>
      </c>
      <c r="K215" s="1" t="str">
        <f t="shared" si="39"/>
        <v>&lt;177 micron (NGR)</v>
      </c>
      <c r="L215">
        <v>11</v>
      </c>
      <c r="M215" t="s">
        <v>184</v>
      </c>
      <c r="N215">
        <v>214</v>
      </c>
      <c r="O215" t="s">
        <v>478</v>
      </c>
      <c r="P215" t="s">
        <v>70</v>
      </c>
      <c r="Q215" t="s">
        <v>42</v>
      </c>
      <c r="R215" t="s">
        <v>176</v>
      </c>
      <c r="S215" t="s">
        <v>151</v>
      </c>
      <c r="T215" t="s">
        <v>40</v>
      </c>
      <c r="U215" t="s">
        <v>106</v>
      </c>
      <c r="V215" t="s">
        <v>343</v>
      </c>
      <c r="W215" t="s">
        <v>40</v>
      </c>
      <c r="X215" t="s">
        <v>42</v>
      </c>
      <c r="Y215" t="s">
        <v>44</v>
      </c>
      <c r="Z215" t="s">
        <v>40</v>
      </c>
      <c r="AA215" t="s">
        <v>44</v>
      </c>
      <c r="AB215" t="s">
        <v>61</v>
      </c>
      <c r="AC215" t="s">
        <v>111</v>
      </c>
      <c r="AD215" t="s">
        <v>723</v>
      </c>
    </row>
    <row r="216" spans="1:30" x14ac:dyDescent="0.3">
      <c r="A216" t="s">
        <v>1164</v>
      </c>
      <c r="B216" t="s">
        <v>1165</v>
      </c>
      <c r="C216" s="1" t="str">
        <f t="shared" si="36"/>
        <v>21:0549</v>
      </c>
      <c r="D216" s="1" t="str">
        <f t="shared" si="37"/>
        <v>21:0179</v>
      </c>
      <c r="E216" t="s">
        <v>1166</v>
      </c>
      <c r="F216" t="s">
        <v>1167</v>
      </c>
      <c r="H216">
        <v>53.519468099999997</v>
      </c>
      <c r="I216">
        <v>-123.47837010000001</v>
      </c>
      <c r="J216" s="1" t="str">
        <f t="shared" si="38"/>
        <v>NGR bulk stream sediment</v>
      </c>
      <c r="K216" s="1" t="str">
        <f t="shared" si="39"/>
        <v>&lt;177 micron (NGR)</v>
      </c>
      <c r="L216">
        <v>11</v>
      </c>
      <c r="M216" t="s">
        <v>193</v>
      </c>
      <c r="N216">
        <v>215</v>
      </c>
      <c r="O216" t="s">
        <v>426</v>
      </c>
      <c r="P216" t="s">
        <v>212</v>
      </c>
      <c r="Q216" t="s">
        <v>42</v>
      </c>
      <c r="R216" t="s">
        <v>331</v>
      </c>
      <c r="S216" t="s">
        <v>82</v>
      </c>
      <c r="T216" t="s">
        <v>40</v>
      </c>
      <c r="U216" t="s">
        <v>215</v>
      </c>
      <c r="V216" t="s">
        <v>158</v>
      </c>
      <c r="W216" t="s">
        <v>40</v>
      </c>
      <c r="X216" t="s">
        <v>62</v>
      </c>
      <c r="Y216" t="s">
        <v>44</v>
      </c>
      <c r="Z216" t="s">
        <v>40</v>
      </c>
      <c r="AA216" t="s">
        <v>44</v>
      </c>
      <c r="AB216" t="s">
        <v>85</v>
      </c>
      <c r="AC216" t="s">
        <v>74</v>
      </c>
      <c r="AD216" t="s">
        <v>788</v>
      </c>
    </row>
    <row r="217" spans="1:30" x14ac:dyDescent="0.3">
      <c r="A217" t="s">
        <v>1168</v>
      </c>
      <c r="B217" t="s">
        <v>1169</v>
      </c>
      <c r="C217" s="1" t="str">
        <f t="shared" si="36"/>
        <v>21:0549</v>
      </c>
      <c r="D217" s="1" t="str">
        <f t="shared" si="37"/>
        <v>21:0179</v>
      </c>
      <c r="E217" t="s">
        <v>1170</v>
      </c>
      <c r="F217" t="s">
        <v>1171</v>
      </c>
      <c r="H217">
        <v>53.4430932</v>
      </c>
      <c r="I217">
        <v>-123.023447</v>
      </c>
      <c r="J217" s="1" t="str">
        <f t="shared" si="38"/>
        <v>NGR bulk stream sediment</v>
      </c>
      <c r="K217" s="1" t="str">
        <f t="shared" si="39"/>
        <v>&lt;177 micron (NGR)</v>
      </c>
      <c r="L217">
        <v>11</v>
      </c>
      <c r="M217" t="s">
        <v>209</v>
      </c>
      <c r="N217">
        <v>216</v>
      </c>
      <c r="O217" t="s">
        <v>1172</v>
      </c>
      <c r="P217" t="s">
        <v>493</v>
      </c>
      <c r="Q217" t="s">
        <v>43</v>
      </c>
      <c r="R217" t="s">
        <v>159</v>
      </c>
      <c r="S217" t="s">
        <v>211</v>
      </c>
      <c r="T217" t="s">
        <v>143</v>
      </c>
      <c r="U217" t="s">
        <v>1173</v>
      </c>
      <c r="V217" t="s">
        <v>853</v>
      </c>
      <c r="W217" t="s">
        <v>143</v>
      </c>
      <c r="X217" t="s">
        <v>82</v>
      </c>
      <c r="Y217" t="s">
        <v>44</v>
      </c>
      <c r="Z217" t="s">
        <v>40</v>
      </c>
      <c r="AA217" t="s">
        <v>44</v>
      </c>
      <c r="AB217" t="s">
        <v>96</v>
      </c>
      <c r="AC217" t="s">
        <v>107</v>
      </c>
      <c r="AD217" t="s">
        <v>85</v>
      </c>
    </row>
    <row r="218" spans="1:30" x14ac:dyDescent="0.3">
      <c r="A218" t="s">
        <v>1174</v>
      </c>
      <c r="B218" t="s">
        <v>1175</v>
      </c>
      <c r="C218" s="1" t="str">
        <f t="shared" si="36"/>
        <v>21:0549</v>
      </c>
      <c r="D218" s="1" t="str">
        <f t="shared" si="37"/>
        <v>21:0179</v>
      </c>
      <c r="E218" t="s">
        <v>1176</v>
      </c>
      <c r="F218" t="s">
        <v>1177</v>
      </c>
      <c r="H218">
        <v>53.515261799999998</v>
      </c>
      <c r="I218">
        <v>-123.54333819999999</v>
      </c>
      <c r="J218" s="1" t="str">
        <f t="shared" si="38"/>
        <v>NGR bulk stream sediment</v>
      </c>
      <c r="K218" s="1" t="str">
        <f t="shared" si="39"/>
        <v>&lt;177 micron (NGR)</v>
      </c>
      <c r="L218">
        <v>11</v>
      </c>
      <c r="M218" t="s">
        <v>220</v>
      </c>
      <c r="N218">
        <v>217</v>
      </c>
      <c r="O218" t="s">
        <v>159</v>
      </c>
      <c r="P218" t="s">
        <v>285</v>
      </c>
      <c r="Q218" t="s">
        <v>43</v>
      </c>
      <c r="R218" t="s">
        <v>104</v>
      </c>
      <c r="S218" t="s">
        <v>212</v>
      </c>
      <c r="T218" t="s">
        <v>40</v>
      </c>
      <c r="U218" t="s">
        <v>122</v>
      </c>
      <c r="V218" t="s">
        <v>167</v>
      </c>
      <c r="W218" t="s">
        <v>40</v>
      </c>
      <c r="X218" t="s">
        <v>59</v>
      </c>
      <c r="Y218" t="s">
        <v>44</v>
      </c>
      <c r="Z218" t="s">
        <v>40</v>
      </c>
      <c r="AA218" t="s">
        <v>44</v>
      </c>
      <c r="AB218" t="s">
        <v>73</v>
      </c>
      <c r="AC218" t="s">
        <v>111</v>
      </c>
      <c r="AD218" t="s">
        <v>266</v>
      </c>
    </row>
    <row r="219" spans="1:30" x14ac:dyDescent="0.3">
      <c r="A219" t="s">
        <v>1178</v>
      </c>
      <c r="B219" t="s">
        <v>1179</v>
      </c>
      <c r="C219" s="1" t="str">
        <f t="shared" si="36"/>
        <v>21:0549</v>
      </c>
      <c r="D219" s="1" t="str">
        <f t="shared" si="37"/>
        <v>21:0179</v>
      </c>
      <c r="E219" t="s">
        <v>1180</v>
      </c>
      <c r="F219" t="s">
        <v>1181</v>
      </c>
      <c r="H219">
        <v>53.440020099999998</v>
      </c>
      <c r="I219">
        <v>-123.01740839999999</v>
      </c>
      <c r="J219" s="1" t="str">
        <f t="shared" si="38"/>
        <v>NGR bulk stream sediment</v>
      </c>
      <c r="K219" s="1" t="str">
        <f t="shared" si="39"/>
        <v>&lt;177 micron (NGR)</v>
      </c>
      <c r="L219">
        <v>11</v>
      </c>
      <c r="M219" t="s">
        <v>228</v>
      </c>
      <c r="N219">
        <v>218</v>
      </c>
      <c r="O219" t="s">
        <v>427</v>
      </c>
      <c r="P219" t="s">
        <v>378</v>
      </c>
      <c r="Q219" t="s">
        <v>42</v>
      </c>
      <c r="R219" t="s">
        <v>141</v>
      </c>
      <c r="S219" t="s">
        <v>212</v>
      </c>
      <c r="T219" t="s">
        <v>40</v>
      </c>
      <c r="U219" t="s">
        <v>1182</v>
      </c>
      <c r="V219" t="s">
        <v>155</v>
      </c>
      <c r="W219" t="s">
        <v>40</v>
      </c>
      <c r="X219" t="s">
        <v>59</v>
      </c>
      <c r="Y219" t="s">
        <v>44</v>
      </c>
      <c r="Z219" t="s">
        <v>40</v>
      </c>
      <c r="AA219" t="s">
        <v>44</v>
      </c>
      <c r="AB219" t="s">
        <v>96</v>
      </c>
      <c r="AC219" t="s">
        <v>74</v>
      </c>
      <c r="AD219" t="s">
        <v>144</v>
      </c>
    </row>
    <row r="220" spans="1:30" x14ac:dyDescent="0.3">
      <c r="A220" t="s">
        <v>1183</v>
      </c>
      <c r="B220" t="s">
        <v>1184</v>
      </c>
      <c r="C220" s="1" t="str">
        <f t="shared" si="36"/>
        <v>21:0549</v>
      </c>
      <c r="D220" s="1" t="str">
        <f t="shared" si="37"/>
        <v>21:0179</v>
      </c>
      <c r="E220" t="s">
        <v>1185</v>
      </c>
      <c r="F220" t="s">
        <v>1186</v>
      </c>
      <c r="H220">
        <v>53.408452799999999</v>
      </c>
      <c r="I220">
        <v>-123.0144768</v>
      </c>
      <c r="J220" s="1" t="str">
        <f t="shared" si="38"/>
        <v>NGR bulk stream sediment</v>
      </c>
      <c r="K220" s="1" t="str">
        <f t="shared" si="39"/>
        <v>&lt;177 micron (NGR)</v>
      </c>
      <c r="L220">
        <v>11</v>
      </c>
      <c r="M220" t="s">
        <v>234</v>
      </c>
      <c r="N220">
        <v>219</v>
      </c>
      <c r="O220" t="s">
        <v>458</v>
      </c>
      <c r="P220" t="s">
        <v>221</v>
      </c>
      <c r="Q220" t="s">
        <v>42</v>
      </c>
      <c r="R220" t="s">
        <v>331</v>
      </c>
      <c r="S220" t="s">
        <v>37</v>
      </c>
      <c r="T220" t="s">
        <v>40</v>
      </c>
      <c r="U220" t="s">
        <v>582</v>
      </c>
      <c r="V220" t="s">
        <v>84</v>
      </c>
      <c r="W220" t="s">
        <v>40</v>
      </c>
      <c r="X220" t="s">
        <v>272</v>
      </c>
      <c r="Y220" t="s">
        <v>44</v>
      </c>
      <c r="Z220" t="s">
        <v>60</v>
      </c>
      <c r="AA220" t="s">
        <v>44</v>
      </c>
      <c r="AB220" t="s">
        <v>73</v>
      </c>
      <c r="AC220" t="s">
        <v>107</v>
      </c>
      <c r="AD220" t="s">
        <v>716</v>
      </c>
    </row>
    <row r="221" spans="1:30" x14ac:dyDescent="0.3">
      <c r="A221" t="s">
        <v>1187</v>
      </c>
      <c r="B221" t="s">
        <v>1188</v>
      </c>
      <c r="C221" s="1" t="str">
        <f t="shared" si="36"/>
        <v>21:0549</v>
      </c>
      <c r="D221" s="1" t="str">
        <f t="shared" si="37"/>
        <v>21:0179</v>
      </c>
      <c r="E221" t="s">
        <v>1189</v>
      </c>
      <c r="F221" t="s">
        <v>1190</v>
      </c>
      <c r="H221">
        <v>53.418628599999998</v>
      </c>
      <c r="I221">
        <v>-123.0058135</v>
      </c>
      <c r="J221" s="1" t="str">
        <f t="shared" si="38"/>
        <v>NGR bulk stream sediment</v>
      </c>
      <c r="K221" s="1" t="str">
        <f t="shared" si="39"/>
        <v>&lt;177 micron (NGR)</v>
      </c>
      <c r="L221">
        <v>11</v>
      </c>
      <c r="M221" t="s">
        <v>240</v>
      </c>
      <c r="N221">
        <v>220</v>
      </c>
      <c r="O221" t="s">
        <v>119</v>
      </c>
      <c r="P221" t="s">
        <v>82</v>
      </c>
      <c r="Q221" t="s">
        <v>272</v>
      </c>
      <c r="R221" t="s">
        <v>285</v>
      </c>
      <c r="S221" t="s">
        <v>43</v>
      </c>
      <c r="T221" t="s">
        <v>40</v>
      </c>
      <c r="U221" t="s">
        <v>299</v>
      </c>
      <c r="V221" t="s">
        <v>353</v>
      </c>
      <c r="W221" t="s">
        <v>40</v>
      </c>
      <c r="X221" t="s">
        <v>62</v>
      </c>
      <c r="Y221" t="s">
        <v>44</v>
      </c>
      <c r="Z221" t="s">
        <v>40</v>
      </c>
      <c r="AA221" t="s">
        <v>44</v>
      </c>
      <c r="AB221" t="s">
        <v>73</v>
      </c>
      <c r="AC221" t="s">
        <v>111</v>
      </c>
      <c r="AD221" t="s">
        <v>716</v>
      </c>
    </row>
    <row r="222" spans="1:30" x14ac:dyDescent="0.3">
      <c r="A222" t="s">
        <v>1191</v>
      </c>
      <c r="B222" t="s">
        <v>1192</v>
      </c>
      <c r="C222" s="1" t="str">
        <f t="shared" si="36"/>
        <v>21:0549</v>
      </c>
      <c r="D222" s="1" t="str">
        <f t="shared" si="37"/>
        <v>21:0179</v>
      </c>
      <c r="E222" t="s">
        <v>1193</v>
      </c>
      <c r="F222" t="s">
        <v>1194</v>
      </c>
      <c r="H222">
        <v>53.340133700000003</v>
      </c>
      <c r="I222">
        <v>-123.0356893</v>
      </c>
      <c r="J222" s="1" t="str">
        <f t="shared" si="38"/>
        <v>NGR bulk stream sediment</v>
      </c>
      <c r="K222" s="1" t="str">
        <f t="shared" si="39"/>
        <v>&lt;177 micron (NGR)</v>
      </c>
      <c r="L222">
        <v>12</v>
      </c>
      <c r="M222" t="s">
        <v>34</v>
      </c>
      <c r="N222">
        <v>221</v>
      </c>
      <c r="O222" t="s">
        <v>297</v>
      </c>
      <c r="P222" t="s">
        <v>82</v>
      </c>
      <c r="Q222" t="s">
        <v>62</v>
      </c>
      <c r="R222" t="s">
        <v>70</v>
      </c>
      <c r="S222" t="s">
        <v>93</v>
      </c>
      <c r="T222" t="s">
        <v>40</v>
      </c>
      <c r="U222" t="s">
        <v>535</v>
      </c>
      <c r="V222" t="s">
        <v>84</v>
      </c>
      <c r="W222" t="s">
        <v>40</v>
      </c>
      <c r="X222" t="s">
        <v>272</v>
      </c>
      <c r="Y222" t="s">
        <v>44</v>
      </c>
      <c r="Z222" t="s">
        <v>40</v>
      </c>
      <c r="AA222" t="s">
        <v>44</v>
      </c>
      <c r="AB222" t="s">
        <v>134</v>
      </c>
      <c r="AC222" t="s">
        <v>74</v>
      </c>
      <c r="AD222" t="s">
        <v>582</v>
      </c>
    </row>
    <row r="223" spans="1:30" x14ac:dyDescent="0.3">
      <c r="A223" t="s">
        <v>1195</v>
      </c>
      <c r="B223" t="s">
        <v>1196</v>
      </c>
      <c r="C223" s="1" t="str">
        <f t="shared" si="36"/>
        <v>21:0549</v>
      </c>
      <c r="D223" s="1" t="str">
        <f t="shared" si="37"/>
        <v>21:0179</v>
      </c>
      <c r="E223" t="s">
        <v>1197</v>
      </c>
      <c r="F223" t="s">
        <v>1198</v>
      </c>
      <c r="H223">
        <v>53.378089000000003</v>
      </c>
      <c r="I223">
        <v>-123.06623860000001</v>
      </c>
      <c r="J223" s="1" t="str">
        <f t="shared" si="38"/>
        <v>NGR bulk stream sediment</v>
      </c>
      <c r="K223" s="1" t="str">
        <f t="shared" si="39"/>
        <v>&lt;177 micron (NGR)</v>
      </c>
      <c r="L223">
        <v>12</v>
      </c>
      <c r="M223" t="s">
        <v>53</v>
      </c>
      <c r="N223">
        <v>222</v>
      </c>
      <c r="O223" t="s">
        <v>159</v>
      </c>
      <c r="P223" t="s">
        <v>185</v>
      </c>
      <c r="Q223" t="s">
        <v>43</v>
      </c>
      <c r="R223" t="s">
        <v>285</v>
      </c>
      <c r="S223" t="s">
        <v>56</v>
      </c>
      <c r="T223" t="s">
        <v>40</v>
      </c>
      <c r="U223" t="s">
        <v>401</v>
      </c>
      <c r="V223" t="s">
        <v>42</v>
      </c>
      <c r="W223" t="s">
        <v>40</v>
      </c>
      <c r="X223" t="s">
        <v>42</v>
      </c>
      <c r="Y223" t="s">
        <v>44</v>
      </c>
      <c r="Z223" t="s">
        <v>143</v>
      </c>
      <c r="AA223" t="s">
        <v>44</v>
      </c>
      <c r="AB223" t="s">
        <v>96</v>
      </c>
      <c r="AC223" t="s">
        <v>107</v>
      </c>
      <c r="AD223" t="s">
        <v>235</v>
      </c>
    </row>
    <row r="224" spans="1:30" x14ac:dyDescent="0.3">
      <c r="A224" t="s">
        <v>1199</v>
      </c>
      <c r="B224" t="s">
        <v>1200</v>
      </c>
      <c r="C224" s="1" t="str">
        <f t="shared" si="36"/>
        <v>21:0549</v>
      </c>
      <c r="D224" s="1" t="str">
        <f t="shared" si="37"/>
        <v>21:0179</v>
      </c>
      <c r="E224" t="s">
        <v>1193</v>
      </c>
      <c r="F224" t="s">
        <v>1201</v>
      </c>
      <c r="H224">
        <v>53.340133700000003</v>
      </c>
      <c r="I224">
        <v>-123.0356893</v>
      </c>
      <c r="J224" s="1" t="str">
        <f t="shared" si="38"/>
        <v>NGR bulk stream sediment</v>
      </c>
      <c r="K224" s="1" t="str">
        <f t="shared" si="39"/>
        <v>&lt;177 micron (NGR)</v>
      </c>
      <c r="L224">
        <v>12</v>
      </c>
      <c r="M224" t="s">
        <v>90</v>
      </c>
      <c r="N224">
        <v>223</v>
      </c>
      <c r="O224" t="s">
        <v>201</v>
      </c>
      <c r="P224" t="s">
        <v>118</v>
      </c>
      <c r="Q224" t="s">
        <v>44</v>
      </c>
      <c r="R224" t="s">
        <v>70</v>
      </c>
      <c r="S224" t="s">
        <v>43</v>
      </c>
      <c r="T224" t="s">
        <v>40</v>
      </c>
      <c r="U224" t="s">
        <v>428</v>
      </c>
      <c r="V224" t="s">
        <v>84</v>
      </c>
      <c r="W224" t="s">
        <v>40</v>
      </c>
      <c r="X224" t="s">
        <v>59</v>
      </c>
      <c r="Y224" t="s">
        <v>44</v>
      </c>
      <c r="Z224" t="s">
        <v>40</v>
      </c>
      <c r="AA224" t="s">
        <v>44</v>
      </c>
      <c r="AB224" t="s">
        <v>168</v>
      </c>
      <c r="AC224" t="s">
        <v>111</v>
      </c>
      <c r="AD224" t="s">
        <v>251</v>
      </c>
    </row>
    <row r="225" spans="1:30" x14ac:dyDescent="0.3">
      <c r="A225" t="s">
        <v>1202</v>
      </c>
      <c r="B225" t="s">
        <v>1203</v>
      </c>
      <c r="C225" s="1" t="str">
        <f t="shared" si="36"/>
        <v>21:0549</v>
      </c>
      <c r="D225" s="1" t="str">
        <f t="shared" si="37"/>
        <v>21:0179</v>
      </c>
      <c r="E225" t="s">
        <v>1204</v>
      </c>
      <c r="F225" t="s">
        <v>1205</v>
      </c>
      <c r="H225">
        <v>53.343921600000002</v>
      </c>
      <c r="I225">
        <v>-123.0219635</v>
      </c>
      <c r="J225" s="1" t="str">
        <f t="shared" si="38"/>
        <v>NGR bulk stream sediment</v>
      </c>
      <c r="K225" s="1" t="str">
        <f t="shared" si="39"/>
        <v>&lt;177 micron (NGR)</v>
      </c>
      <c r="L225">
        <v>12</v>
      </c>
      <c r="M225" t="s">
        <v>68</v>
      </c>
      <c r="N225">
        <v>224</v>
      </c>
      <c r="O225" t="s">
        <v>36</v>
      </c>
      <c r="P225" t="s">
        <v>56</v>
      </c>
      <c r="Q225" t="s">
        <v>44</v>
      </c>
      <c r="R225" t="s">
        <v>165</v>
      </c>
      <c r="S225" t="s">
        <v>93</v>
      </c>
      <c r="T225" t="s">
        <v>40</v>
      </c>
      <c r="U225" t="s">
        <v>831</v>
      </c>
      <c r="V225" t="s">
        <v>1206</v>
      </c>
      <c r="W225" t="s">
        <v>40</v>
      </c>
      <c r="X225" t="s">
        <v>59</v>
      </c>
      <c r="Y225" t="s">
        <v>44</v>
      </c>
      <c r="Z225" t="s">
        <v>40</v>
      </c>
      <c r="AA225" t="s">
        <v>44</v>
      </c>
      <c r="AB225" t="s">
        <v>280</v>
      </c>
      <c r="AC225" t="s">
        <v>494</v>
      </c>
      <c r="AD225" t="s">
        <v>73</v>
      </c>
    </row>
    <row r="226" spans="1:30" x14ac:dyDescent="0.3">
      <c r="A226" t="s">
        <v>1207</v>
      </c>
      <c r="B226" t="s">
        <v>1208</v>
      </c>
      <c r="C226" s="1" t="str">
        <f t="shared" si="36"/>
        <v>21:0549</v>
      </c>
      <c r="D226" s="1" t="str">
        <f t="shared" si="37"/>
        <v>21:0179</v>
      </c>
      <c r="E226" t="s">
        <v>1209</v>
      </c>
      <c r="F226" t="s">
        <v>1210</v>
      </c>
      <c r="H226">
        <v>53.349468000000002</v>
      </c>
      <c r="I226">
        <v>-123.0201637</v>
      </c>
      <c r="J226" s="1" t="str">
        <f t="shared" si="38"/>
        <v>NGR bulk stream sediment</v>
      </c>
      <c r="K226" s="1" t="str">
        <f t="shared" si="39"/>
        <v>&lt;177 micron (NGR)</v>
      </c>
      <c r="L226">
        <v>12</v>
      </c>
      <c r="M226" t="s">
        <v>80</v>
      </c>
      <c r="N226">
        <v>225</v>
      </c>
      <c r="O226" t="s">
        <v>36</v>
      </c>
      <c r="P226" t="s">
        <v>212</v>
      </c>
      <c r="Q226" t="s">
        <v>62</v>
      </c>
      <c r="R226" t="s">
        <v>153</v>
      </c>
      <c r="S226" t="s">
        <v>151</v>
      </c>
      <c r="T226" t="s">
        <v>40</v>
      </c>
      <c r="U226" t="s">
        <v>1147</v>
      </c>
      <c r="V226" t="s">
        <v>111</v>
      </c>
      <c r="W226" t="s">
        <v>40</v>
      </c>
      <c r="X226" t="s">
        <v>42</v>
      </c>
      <c r="Y226" t="s">
        <v>44</v>
      </c>
      <c r="Z226" t="s">
        <v>40</v>
      </c>
      <c r="AA226" t="s">
        <v>44</v>
      </c>
      <c r="AB226" t="s">
        <v>187</v>
      </c>
      <c r="AC226" t="s">
        <v>58</v>
      </c>
      <c r="AD226" t="s">
        <v>332</v>
      </c>
    </row>
    <row r="227" spans="1:30" x14ac:dyDescent="0.3">
      <c r="A227" t="s">
        <v>1211</v>
      </c>
      <c r="B227" t="s">
        <v>1212</v>
      </c>
      <c r="C227" s="1" t="str">
        <f t="shared" si="36"/>
        <v>21:0549</v>
      </c>
      <c r="D227" s="1" t="str">
        <f t="shared" si="37"/>
        <v>21:0179</v>
      </c>
      <c r="E227" t="s">
        <v>1213</v>
      </c>
      <c r="F227" t="s">
        <v>1214</v>
      </c>
      <c r="H227">
        <v>53.445445100000001</v>
      </c>
      <c r="I227">
        <v>-123.4406953</v>
      </c>
      <c r="J227" s="1" t="str">
        <f t="shared" si="38"/>
        <v>NGR bulk stream sediment</v>
      </c>
      <c r="K227" s="1" t="str">
        <f t="shared" si="39"/>
        <v>&lt;177 micron (NGR)</v>
      </c>
      <c r="L227">
        <v>12</v>
      </c>
      <c r="M227" t="s">
        <v>103</v>
      </c>
      <c r="N227">
        <v>226</v>
      </c>
      <c r="O227" t="s">
        <v>388</v>
      </c>
      <c r="P227" t="s">
        <v>534</v>
      </c>
      <c r="Q227" t="s">
        <v>62</v>
      </c>
      <c r="R227" t="s">
        <v>316</v>
      </c>
      <c r="S227" t="s">
        <v>39</v>
      </c>
      <c r="T227" t="s">
        <v>45</v>
      </c>
      <c r="U227" t="s">
        <v>663</v>
      </c>
      <c r="V227" t="s">
        <v>853</v>
      </c>
      <c r="W227" t="s">
        <v>60</v>
      </c>
      <c r="X227" t="s">
        <v>272</v>
      </c>
      <c r="Y227" t="s">
        <v>62</v>
      </c>
      <c r="Z227" t="s">
        <v>62</v>
      </c>
      <c r="AA227" t="s">
        <v>44</v>
      </c>
      <c r="AB227" t="s">
        <v>332</v>
      </c>
      <c r="AC227" t="s">
        <v>47</v>
      </c>
      <c r="AD227" t="s">
        <v>106</v>
      </c>
    </row>
    <row r="228" spans="1:30" hidden="1" x14ac:dyDescent="0.3">
      <c r="A228" t="s">
        <v>1215</v>
      </c>
      <c r="B228" t="s">
        <v>1216</v>
      </c>
      <c r="C228" s="1" t="str">
        <f t="shared" si="36"/>
        <v>21:0549</v>
      </c>
      <c r="D228" s="1" t="str">
        <f>HYPERLINK("http://geochem.nrcan.gc.ca/cdogs/content/svy/svy_e.htm", "")</f>
        <v/>
      </c>
      <c r="G228" s="1" t="str">
        <f>HYPERLINK("http://geochem.nrcan.gc.ca/cdogs/content/cr_/cr_00070_e.htm", "70")</f>
        <v>70</v>
      </c>
      <c r="J228" t="s">
        <v>198</v>
      </c>
      <c r="K228" t="s">
        <v>199</v>
      </c>
      <c r="L228">
        <v>12</v>
      </c>
      <c r="M228" t="s">
        <v>200</v>
      </c>
      <c r="N228">
        <v>227</v>
      </c>
      <c r="O228" t="s">
        <v>1121</v>
      </c>
      <c r="P228" t="s">
        <v>229</v>
      </c>
      <c r="Q228" t="s">
        <v>70</v>
      </c>
      <c r="R228" t="s">
        <v>1031</v>
      </c>
      <c r="S228" t="s">
        <v>493</v>
      </c>
      <c r="T228" t="s">
        <v>60</v>
      </c>
      <c r="U228" t="s">
        <v>831</v>
      </c>
      <c r="V228" t="s">
        <v>348</v>
      </c>
      <c r="W228" t="s">
        <v>1032</v>
      </c>
      <c r="X228" t="s">
        <v>165</v>
      </c>
      <c r="Y228" t="s">
        <v>44</v>
      </c>
      <c r="Z228" t="s">
        <v>45</v>
      </c>
      <c r="AA228" t="s">
        <v>272</v>
      </c>
      <c r="AB228" t="s">
        <v>1217</v>
      </c>
      <c r="AC228" t="s">
        <v>853</v>
      </c>
      <c r="AD228" t="s">
        <v>159</v>
      </c>
    </row>
    <row r="229" spans="1:30" x14ac:dyDescent="0.3">
      <c r="A229" t="s">
        <v>1218</v>
      </c>
      <c r="B229" t="s">
        <v>1219</v>
      </c>
      <c r="C229" s="1" t="str">
        <f t="shared" si="36"/>
        <v>21:0549</v>
      </c>
      <c r="D229" s="1" t="str">
        <f t="shared" ref="D229:D257" si="40">HYPERLINK("http://geochem.nrcan.gc.ca/cdogs/content/svy/svy210179_e.htm", "21:0179")</f>
        <v>21:0179</v>
      </c>
      <c r="E229" t="s">
        <v>1220</v>
      </c>
      <c r="F229" t="s">
        <v>1221</v>
      </c>
      <c r="H229">
        <v>53.411526000000002</v>
      </c>
      <c r="I229">
        <v>-123.4316944</v>
      </c>
      <c r="J229" s="1" t="str">
        <f t="shared" ref="J229:J257" si="41">HYPERLINK("http://geochem.nrcan.gc.ca/cdogs/content/kwd/kwd020030_e.htm", "NGR bulk stream sediment")</f>
        <v>NGR bulk stream sediment</v>
      </c>
      <c r="K229" s="1" t="str">
        <f t="shared" ref="K229:K257" si="42">HYPERLINK("http://geochem.nrcan.gc.ca/cdogs/content/kwd/kwd080006_e.htm", "&lt;177 micron (NGR)")</f>
        <v>&lt;177 micron (NGR)</v>
      </c>
      <c r="L229">
        <v>12</v>
      </c>
      <c r="M229" t="s">
        <v>116</v>
      </c>
      <c r="N229">
        <v>228</v>
      </c>
      <c r="O229" t="s">
        <v>1222</v>
      </c>
      <c r="P229" t="s">
        <v>304</v>
      </c>
      <c r="Q229" t="s">
        <v>272</v>
      </c>
      <c r="R229" t="s">
        <v>1223</v>
      </c>
      <c r="S229" t="s">
        <v>165</v>
      </c>
      <c r="T229" t="s">
        <v>143</v>
      </c>
      <c r="U229" t="s">
        <v>446</v>
      </c>
      <c r="V229" t="s">
        <v>1033</v>
      </c>
      <c r="W229" t="s">
        <v>143</v>
      </c>
      <c r="X229" t="s">
        <v>42</v>
      </c>
      <c r="Y229" t="s">
        <v>44</v>
      </c>
      <c r="Z229" t="s">
        <v>143</v>
      </c>
      <c r="AA229" t="s">
        <v>44</v>
      </c>
      <c r="AB229" t="s">
        <v>332</v>
      </c>
      <c r="AC229" t="s">
        <v>107</v>
      </c>
      <c r="AD229" t="s">
        <v>643</v>
      </c>
    </row>
    <row r="230" spans="1:30" x14ac:dyDescent="0.3">
      <c r="A230" t="s">
        <v>1224</v>
      </c>
      <c r="B230" t="s">
        <v>1225</v>
      </c>
      <c r="C230" s="1" t="str">
        <f t="shared" si="36"/>
        <v>21:0549</v>
      </c>
      <c r="D230" s="1" t="str">
        <f t="shared" si="40"/>
        <v>21:0179</v>
      </c>
      <c r="E230" t="s">
        <v>1226</v>
      </c>
      <c r="F230" t="s">
        <v>1227</v>
      </c>
      <c r="H230">
        <v>53.3917225</v>
      </c>
      <c r="I230">
        <v>-123.4193284</v>
      </c>
      <c r="J230" s="1" t="str">
        <f t="shared" si="41"/>
        <v>NGR bulk stream sediment</v>
      </c>
      <c r="K230" s="1" t="str">
        <f t="shared" si="42"/>
        <v>&lt;177 micron (NGR)</v>
      </c>
      <c r="L230">
        <v>12</v>
      </c>
      <c r="M230" t="s">
        <v>129</v>
      </c>
      <c r="N230">
        <v>229</v>
      </c>
      <c r="O230" t="s">
        <v>445</v>
      </c>
      <c r="P230" t="s">
        <v>211</v>
      </c>
      <c r="Q230" t="s">
        <v>62</v>
      </c>
      <c r="R230" t="s">
        <v>813</v>
      </c>
      <c r="S230" t="s">
        <v>82</v>
      </c>
      <c r="T230" t="s">
        <v>40</v>
      </c>
      <c r="U230" t="s">
        <v>402</v>
      </c>
      <c r="V230" t="s">
        <v>42</v>
      </c>
      <c r="W230" t="s">
        <v>40</v>
      </c>
      <c r="X230" t="s">
        <v>43</v>
      </c>
      <c r="Y230" t="s">
        <v>44</v>
      </c>
      <c r="Z230" t="s">
        <v>40</v>
      </c>
      <c r="AA230" t="s">
        <v>44</v>
      </c>
      <c r="AB230" t="s">
        <v>73</v>
      </c>
      <c r="AC230" t="s">
        <v>74</v>
      </c>
      <c r="AD230" t="s">
        <v>454</v>
      </c>
    </row>
    <row r="231" spans="1:30" x14ac:dyDescent="0.3">
      <c r="A231" t="s">
        <v>1228</v>
      </c>
      <c r="B231" t="s">
        <v>1229</v>
      </c>
      <c r="C231" s="1" t="str">
        <f t="shared" si="36"/>
        <v>21:0549</v>
      </c>
      <c r="D231" s="1" t="str">
        <f t="shared" si="40"/>
        <v>21:0179</v>
      </c>
      <c r="E231" t="s">
        <v>1230</v>
      </c>
      <c r="F231" t="s">
        <v>1231</v>
      </c>
      <c r="H231">
        <v>53.382907899999999</v>
      </c>
      <c r="I231">
        <v>-123.39993749999999</v>
      </c>
      <c r="J231" s="1" t="str">
        <f t="shared" si="41"/>
        <v>NGR bulk stream sediment</v>
      </c>
      <c r="K231" s="1" t="str">
        <f t="shared" si="42"/>
        <v>&lt;177 micron (NGR)</v>
      </c>
      <c r="L231">
        <v>12</v>
      </c>
      <c r="M231" t="s">
        <v>139</v>
      </c>
      <c r="N231">
        <v>230</v>
      </c>
      <c r="O231" t="s">
        <v>249</v>
      </c>
      <c r="P231" t="s">
        <v>39</v>
      </c>
      <c r="Q231" t="s">
        <v>44</v>
      </c>
      <c r="R231" t="s">
        <v>210</v>
      </c>
      <c r="S231" t="s">
        <v>151</v>
      </c>
      <c r="T231" t="s">
        <v>40</v>
      </c>
      <c r="U231" t="s">
        <v>778</v>
      </c>
      <c r="V231" t="s">
        <v>62</v>
      </c>
      <c r="W231" t="s">
        <v>40</v>
      </c>
      <c r="X231" t="s">
        <v>42</v>
      </c>
      <c r="Y231" t="s">
        <v>44</v>
      </c>
      <c r="Z231" t="s">
        <v>40</v>
      </c>
      <c r="AA231" t="s">
        <v>44</v>
      </c>
      <c r="AB231" t="s">
        <v>61</v>
      </c>
      <c r="AC231" t="s">
        <v>58</v>
      </c>
      <c r="AD231" t="s">
        <v>524</v>
      </c>
    </row>
    <row r="232" spans="1:30" x14ac:dyDescent="0.3">
      <c r="A232" t="s">
        <v>1232</v>
      </c>
      <c r="B232" t="s">
        <v>1233</v>
      </c>
      <c r="C232" s="1" t="str">
        <f t="shared" si="36"/>
        <v>21:0549</v>
      </c>
      <c r="D232" s="1" t="str">
        <f t="shared" si="40"/>
        <v>21:0179</v>
      </c>
      <c r="E232" t="s">
        <v>1234</v>
      </c>
      <c r="F232" t="s">
        <v>1235</v>
      </c>
      <c r="H232">
        <v>53.378711000000003</v>
      </c>
      <c r="I232">
        <v>-123.39426090000001</v>
      </c>
      <c r="J232" s="1" t="str">
        <f t="shared" si="41"/>
        <v>NGR bulk stream sediment</v>
      </c>
      <c r="K232" s="1" t="str">
        <f t="shared" si="42"/>
        <v>&lt;177 micron (NGR)</v>
      </c>
      <c r="L232">
        <v>12</v>
      </c>
      <c r="M232" t="s">
        <v>174</v>
      </c>
      <c r="N232">
        <v>231</v>
      </c>
      <c r="O232" t="s">
        <v>54</v>
      </c>
      <c r="P232" t="s">
        <v>39</v>
      </c>
      <c r="Q232" t="s">
        <v>44</v>
      </c>
      <c r="R232" t="s">
        <v>458</v>
      </c>
      <c r="S232" t="s">
        <v>59</v>
      </c>
      <c r="T232" t="s">
        <v>40</v>
      </c>
      <c r="U232" t="s">
        <v>658</v>
      </c>
      <c r="V232" t="s">
        <v>494</v>
      </c>
      <c r="W232" t="s">
        <v>40</v>
      </c>
      <c r="X232" t="s">
        <v>557</v>
      </c>
      <c r="Y232" t="s">
        <v>44</v>
      </c>
      <c r="Z232" t="s">
        <v>40</v>
      </c>
      <c r="AA232" t="s">
        <v>44</v>
      </c>
      <c r="AB232" t="s">
        <v>106</v>
      </c>
      <c r="AC232" t="s">
        <v>616</v>
      </c>
      <c r="AD232" t="s">
        <v>744</v>
      </c>
    </row>
    <row r="233" spans="1:30" x14ac:dyDescent="0.3">
      <c r="A233" t="s">
        <v>1236</v>
      </c>
      <c r="B233" t="s">
        <v>1237</v>
      </c>
      <c r="C233" s="1" t="str">
        <f t="shared" si="36"/>
        <v>21:0549</v>
      </c>
      <c r="D233" s="1" t="str">
        <f t="shared" si="40"/>
        <v>21:0179</v>
      </c>
      <c r="E233" t="s">
        <v>1238</v>
      </c>
      <c r="F233" t="s">
        <v>1239</v>
      </c>
      <c r="H233">
        <v>53.4047634</v>
      </c>
      <c r="I233">
        <v>-123.3534968</v>
      </c>
      <c r="J233" s="1" t="str">
        <f t="shared" si="41"/>
        <v>NGR bulk stream sediment</v>
      </c>
      <c r="K233" s="1" t="str">
        <f t="shared" si="42"/>
        <v>&lt;177 micron (NGR)</v>
      </c>
      <c r="L233">
        <v>12</v>
      </c>
      <c r="M233" t="s">
        <v>184</v>
      </c>
      <c r="N233">
        <v>232</v>
      </c>
      <c r="O233" t="s">
        <v>314</v>
      </c>
      <c r="P233" t="s">
        <v>56</v>
      </c>
      <c r="Q233" t="s">
        <v>44</v>
      </c>
      <c r="R233" t="s">
        <v>119</v>
      </c>
      <c r="S233" t="s">
        <v>93</v>
      </c>
      <c r="T233" t="s">
        <v>40</v>
      </c>
      <c r="U233" t="s">
        <v>215</v>
      </c>
      <c r="V233" t="s">
        <v>415</v>
      </c>
      <c r="W233" t="s">
        <v>40</v>
      </c>
      <c r="X233" t="s">
        <v>62</v>
      </c>
      <c r="Y233" t="s">
        <v>44</v>
      </c>
      <c r="Z233" t="s">
        <v>40</v>
      </c>
      <c r="AA233" t="s">
        <v>44</v>
      </c>
      <c r="AB233" t="s">
        <v>168</v>
      </c>
      <c r="AC233" t="s">
        <v>252</v>
      </c>
      <c r="AD233" t="s">
        <v>337</v>
      </c>
    </row>
    <row r="234" spans="1:30" x14ac:dyDescent="0.3">
      <c r="A234" t="s">
        <v>1240</v>
      </c>
      <c r="B234" t="s">
        <v>1241</v>
      </c>
      <c r="C234" s="1" t="str">
        <f t="shared" si="36"/>
        <v>21:0549</v>
      </c>
      <c r="D234" s="1" t="str">
        <f t="shared" si="40"/>
        <v>21:0179</v>
      </c>
      <c r="E234" t="s">
        <v>1242</v>
      </c>
      <c r="F234" t="s">
        <v>1243</v>
      </c>
      <c r="H234">
        <v>53.409506800000003</v>
      </c>
      <c r="I234">
        <v>-123.3663384</v>
      </c>
      <c r="J234" s="1" t="str">
        <f t="shared" si="41"/>
        <v>NGR bulk stream sediment</v>
      </c>
      <c r="K234" s="1" t="str">
        <f t="shared" si="42"/>
        <v>&lt;177 micron (NGR)</v>
      </c>
      <c r="L234">
        <v>12</v>
      </c>
      <c r="M234" t="s">
        <v>193</v>
      </c>
      <c r="N234">
        <v>233</v>
      </c>
      <c r="O234" t="s">
        <v>305</v>
      </c>
      <c r="P234" t="s">
        <v>212</v>
      </c>
      <c r="Q234" t="s">
        <v>44</v>
      </c>
      <c r="R234" t="s">
        <v>124</v>
      </c>
      <c r="S234" t="s">
        <v>82</v>
      </c>
      <c r="T234" t="s">
        <v>40</v>
      </c>
      <c r="U234" t="s">
        <v>144</v>
      </c>
      <c r="V234" t="s">
        <v>188</v>
      </c>
      <c r="W234" t="s">
        <v>40</v>
      </c>
      <c r="X234" t="s">
        <v>62</v>
      </c>
      <c r="Y234" t="s">
        <v>44</v>
      </c>
      <c r="Z234" t="s">
        <v>143</v>
      </c>
      <c r="AA234" t="s">
        <v>44</v>
      </c>
      <c r="AB234" t="s">
        <v>96</v>
      </c>
      <c r="AC234" t="s">
        <v>74</v>
      </c>
      <c r="AD234" t="s">
        <v>420</v>
      </c>
    </row>
    <row r="235" spans="1:30" x14ac:dyDescent="0.3">
      <c r="A235" t="s">
        <v>1244</v>
      </c>
      <c r="B235" t="s">
        <v>1245</v>
      </c>
      <c r="C235" s="1" t="str">
        <f t="shared" si="36"/>
        <v>21:0549</v>
      </c>
      <c r="D235" s="1" t="str">
        <f t="shared" si="40"/>
        <v>21:0179</v>
      </c>
      <c r="E235" t="s">
        <v>1246</v>
      </c>
      <c r="F235" t="s">
        <v>1247</v>
      </c>
      <c r="H235">
        <v>53.468675699999999</v>
      </c>
      <c r="I235">
        <v>-123.3629442</v>
      </c>
      <c r="J235" s="1" t="str">
        <f t="shared" si="41"/>
        <v>NGR bulk stream sediment</v>
      </c>
      <c r="K235" s="1" t="str">
        <f t="shared" si="42"/>
        <v>&lt;177 micron (NGR)</v>
      </c>
      <c r="L235">
        <v>12</v>
      </c>
      <c r="M235" t="s">
        <v>209</v>
      </c>
      <c r="N235">
        <v>234</v>
      </c>
      <c r="O235" t="s">
        <v>438</v>
      </c>
      <c r="P235" t="s">
        <v>212</v>
      </c>
      <c r="Q235" t="s">
        <v>44</v>
      </c>
      <c r="R235" t="s">
        <v>373</v>
      </c>
      <c r="S235" t="s">
        <v>39</v>
      </c>
      <c r="T235" t="s">
        <v>40</v>
      </c>
      <c r="U235" t="s">
        <v>223</v>
      </c>
      <c r="V235" t="s">
        <v>72</v>
      </c>
      <c r="W235" t="s">
        <v>40</v>
      </c>
      <c r="X235" t="s">
        <v>557</v>
      </c>
      <c r="Y235" t="s">
        <v>44</v>
      </c>
      <c r="Z235" t="s">
        <v>60</v>
      </c>
      <c r="AA235" t="s">
        <v>44</v>
      </c>
      <c r="AB235" t="s">
        <v>299</v>
      </c>
      <c r="AC235" t="s">
        <v>415</v>
      </c>
      <c r="AD235" t="s">
        <v>337</v>
      </c>
    </row>
    <row r="236" spans="1:30" x14ac:dyDescent="0.3">
      <c r="A236" t="s">
        <v>1248</v>
      </c>
      <c r="B236" t="s">
        <v>1249</v>
      </c>
      <c r="C236" s="1" t="str">
        <f t="shared" si="36"/>
        <v>21:0549</v>
      </c>
      <c r="D236" s="1" t="str">
        <f t="shared" si="40"/>
        <v>21:0179</v>
      </c>
      <c r="E236" t="s">
        <v>1250</v>
      </c>
      <c r="F236" t="s">
        <v>1251</v>
      </c>
      <c r="H236">
        <v>53.484739699999999</v>
      </c>
      <c r="I236">
        <v>-123.39381</v>
      </c>
      <c r="J236" s="1" t="str">
        <f t="shared" si="41"/>
        <v>NGR bulk stream sediment</v>
      </c>
      <c r="K236" s="1" t="str">
        <f t="shared" si="42"/>
        <v>&lt;177 micron (NGR)</v>
      </c>
      <c r="L236">
        <v>12</v>
      </c>
      <c r="M236" t="s">
        <v>220</v>
      </c>
      <c r="N236">
        <v>235</v>
      </c>
      <c r="O236" t="s">
        <v>92</v>
      </c>
      <c r="P236" t="s">
        <v>152</v>
      </c>
      <c r="Q236" t="s">
        <v>62</v>
      </c>
      <c r="R236" t="s">
        <v>36</v>
      </c>
      <c r="S236" t="s">
        <v>59</v>
      </c>
      <c r="T236" t="s">
        <v>40</v>
      </c>
      <c r="U236" t="s">
        <v>1155</v>
      </c>
      <c r="V236" t="s">
        <v>353</v>
      </c>
      <c r="W236" t="s">
        <v>156</v>
      </c>
      <c r="X236" t="s">
        <v>557</v>
      </c>
      <c r="Y236" t="s">
        <v>44</v>
      </c>
      <c r="Z236" t="s">
        <v>60</v>
      </c>
      <c r="AA236" t="s">
        <v>44</v>
      </c>
      <c r="AB236" t="s">
        <v>298</v>
      </c>
      <c r="AC236" t="s">
        <v>186</v>
      </c>
      <c r="AD236" t="s">
        <v>400</v>
      </c>
    </row>
    <row r="237" spans="1:30" x14ac:dyDescent="0.3">
      <c r="A237" t="s">
        <v>1252</v>
      </c>
      <c r="B237" t="s">
        <v>1253</v>
      </c>
      <c r="C237" s="1" t="str">
        <f t="shared" si="36"/>
        <v>21:0549</v>
      </c>
      <c r="D237" s="1" t="str">
        <f t="shared" si="40"/>
        <v>21:0179</v>
      </c>
      <c r="E237" t="s">
        <v>1254</v>
      </c>
      <c r="F237" t="s">
        <v>1255</v>
      </c>
      <c r="H237">
        <v>53.4758055</v>
      </c>
      <c r="I237">
        <v>-123.5260193</v>
      </c>
      <c r="J237" s="1" t="str">
        <f t="shared" si="41"/>
        <v>NGR bulk stream sediment</v>
      </c>
      <c r="K237" s="1" t="str">
        <f t="shared" si="42"/>
        <v>&lt;177 micron (NGR)</v>
      </c>
      <c r="L237">
        <v>12</v>
      </c>
      <c r="M237" t="s">
        <v>228</v>
      </c>
      <c r="N237">
        <v>236</v>
      </c>
      <c r="O237" t="s">
        <v>863</v>
      </c>
      <c r="P237" t="s">
        <v>130</v>
      </c>
      <c r="Q237" t="s">
        <v>62</v>
      </c>
      <c r="R237" t="s">
        <v>271</v>
      </c>
      <c r="S237" t="s">
        <v>59</v>
      </c>
      <c r="T237" t="s">
        <v>60</v>
      </c>
      <c r="U237" t="s">
        <v>946</v>
      </c>
      <c r="V237" t="s">
        <v>252</v>
      </c>
      <c r="W237" t="s">
        <v>45</v>
      </c>
      <c r="X237" t="s">
        <v>42</v>
      </c>
      <c r="Y237" t="s">
        <v>44</v>
      </c>
      <c r="Z237" t="s">
        <v>60</v>
      </c>
      <c r="AA237" t="s">
        <v>44</v>
      </c>
      <c r="AB237" t="s">
        <v>265</v>
      </c>
      <c r="AC237" t="s">
        <v>186</v>
      </c>
      <c r="AD237" t="s">
        <v>524</v>
      </c>
    </row>
    <row r="238" spans="1:30" x14ac:dyDescent="0.3">
      <c r="A238" t="s">
        <v>1256</v>
      </c>
      <c r="B238" t="s">
        <v>1257</v>
      </c>
      <c r="C238" s="1" t="str">
        <f t="shared" si="36"/>
        <v>21:0549</v>
      </c>
      <c r="D238" s="1" t="str">
        <f t="shared" si="40"/>
        <v>21:0179</v>
      </c>
      <c r="E238" t="s">
        <v>1258</v>
      </c>
      <c r="F238" t="s">
        <v>1259</v>
      </c>
      <c r="H238">
        <v>53.492445099999998</v>
      </c>
      <c r="I238">
        <v>-123.5113175</v>
      </c>
      <c r="J238" s="1" t="str">
        <f t="shared" si="41"/>
        <v>NGR bulk stream sediment</v>
      </c>
      <c r="K238" s="1" t="str">
        <f t="shared" si="42"/>
        <v>&lt;177 micron (NGR)</v>
      </c>
      <c r="L238">
        <v>12</v>
      </c>
      <c r="M238" t="s">
        <v>234</v>
      </c>
      <c r="N238">
        <v>237</v>
      </c>
      <c r="O238" t="s">
        <v>104</v>
      </c>
      <c r="P238" t="s">
        <v>165</v>
      </c>
      <c r="Q238" t="s">
        <v>62</v>
      </c>
      <c r="R238" t="s">
        <v>297</v>
      </c>
      <c r="S238" t="s">
        <v>82</v>
      </c>
      <c r="T238" t="s">
        <v>40</v>
      </c>
      <c r="U238" t="s">
        <v>83</v>
      </c>
      <c r="V238" t="s">
        <v>188</v>
      </c>
      <c r="W238" t="s">
        <v>40</v>
      </c>
      <c r="X238" t="s">
        <v>272</v>
      </c>
      <c r="Y238" t="s">
        <v>44</v>
      </c>
      <c r="Z238" t="s">
        <v>60</v>
      </c>
      <c r="AA238" t="s">
        <v>44</v>
      </c>
      <c r="AB238" t="s">
        <v>299</v>
      </c>
      <c r="AC238" t="s">
        <v>415</v>
      </c>
      <c r="AD238" t="s">
        <v>402</v>
      </c>
    </row>
    <row r="239" spans="1:30" x14ac:dyDescent="0.3">
      <c r="A239" t="s">
        <v>1260</v>
      </c>
      <c r="B239" t="s">
        <v>1261</v>
      </c>
      <c r="C239" s="1" t="str">
        <f t="shared" si="36"/>
        <v>21:0549</v>
      </c>
      <c r="D239" s="1" t="str">
        <f t="shared" si="40"/>
        <v>21:0179</v>
      </c>
      <c r="E239" t="s">
        <v>1262</v>
      </c>
      <c r="F239" t="s">
        <v>1263</v>
      </c>
      <c r="H239">
        <v>53.4242183</v>
      </c>
      <c r="I239">
        <v>-123.5613206</v>
      </c>
      <c r="J239" s="1" t="str">
        <f t="shared" si="41"/>
        <v>NGR bulk stream sediment</v>
      </c>
      <c r="K239" s="1" t="str">
        <f t="shared" si="42"/>
        <v>&lt;177 micron (NGR)</v>
      </c>
      <c r="L239">
        <v>12</v>
      </c>
      <c r="M239" t="s">
        <v>240</v>
      </c>
      <c r="N239">
        <v>238</v>
      </c>
      <c r="O239" t="s">
        <v>1264</v>
      </c>
      <c r="P239" t="s">
        <v>315</v>
      </c>
      <c r="Q239" t="s">
        <v>59</v>
      </c>
      <c r="R239" t="s">
        <v>305</v>
      </c>
      <c r="S239" t="s">
        <v>120</v>
      </c>
      <c r="T239" t="s">
        <v>40</v>
      </c>
      <c r="U239" t="s">
        <v>168</v>
      </c>
      <c r="V239" t="s">
        <v>343</v>
      </c>
      <c r="W239" t="s">
        <v>40</v>
      </c>
      <c r="X239" t="s">
        <v>272</v>
      </c>
      <c r="Y239" t="s">
        <v>44</v>
      </c>
      <c r="Z239" t="s">
        <v>60</v>
      </c>
      <c r="AA239" t="s">
        <v>44</v>
      </c>
      <c r="AB239" t="s">
        <v>251</v>
      </c>
      <c r="AC239" t="s">
        <v>111</v>
      </c>
      <c r="AD239" t="s">
        <v>85</v>
      </c>
    </row>
    <row r="240" spans="1:30" x14ac:dyDescent="0.3">
      <c r="A240" t="s">
        <v>1265</v>
      </c>
      <c r="B240" t="s">
        <v>1266</v>
      </c>
      <c r="C240" s="1" t="str">
        <f t="shared" si="36"/>
        <v>21:0549</v>
      </c>
      <c r="D240" s="1" t="str">
        <f t="shared" si="40"/>
        <v>21:0179</v>
      </c>
      <c r="E240" t="s">
        <v>1267</v>
      </c>
      <c r="F240" t="s">
        <v>1268</v>
      </c>
      <c r="H240">
        <v>53.426306099999998</v>
      </c>
      <c r="I240">
        <v>-123.58884430000001</v>
      </c>
      <c r="J240" s="1" t="str">
        <f t="shared" si="41"/>
        <v>NGR bulk stream sediment</v>
      </c>
      <c r="K240" s="1" t="str">
        <f t="shared" si="42"/>
        <v>&lt;177 micron (NGR)</v>
      </c>
      <c r="L240">
        <v>12</v>
      </c>
      <c r="M240" t="s">
        <v>149</v>
      </c>
      <c r="N240">
        <v>239</v>
      </c>
      <c r="O240" t="s">
        <v>86</v>
      </c>
      <c r="P240" t="s">
        <v>120</v>
      </c>
      <c r="Q240" t="s">
        <v>62</v>
      </c>
      <c r="R240" t="s">
        <v>36</v>
      </c>
      <c r="S240" t="s">
        <v>82</v>
      </c>
      <c r="T240" t="s">
        <v>40</v>
      </c>
      <c r="U240" t="s">
        <v>134</v>
      </c>
      <c r="V240" t="s">
        <v>188</v>
      </c>
      <c r="W240" t="s">
        <v>40</v>
      </c>
      <c r="X240" t="s">
        <v>42</v>
      </c>
      <c r="Y240" t="s">
        <v>44</v>
      </c>
      <c r="Z240" t="s">
        <v>40</v>
      </c>
      <c r="AA240" t="s">
        <v>44</v>
      </c>
      <c r="AB240" t="s">
        <v>187</v>
      </c>
      <c r="AC240" t="s">
        <v>252</v>
      </c>
      <c r="AD240" t="s">
        <v>1155</v>
      </c>
    </row>
    <row r="241" spans="1:30" x14ac:dyDescent="0.3">
      <c r="A241" t="s">
        <v>1269</v>
      </c>
      <c r="B241" t="s">
        <v>1270</v>
      </c>
      <c r="C241" s="1" t="str">
        <f t="shared" si="36"/>
        <v>21:0549</v>
      </c>
      <c r="D241" s="1" t="str">
        <f t="shared" si="40"/>
        <v>21:0179</v>
      </c>
      <c r="E241" t="s">
        <v>1267</v>
      </c>
      <c r="F241" t="s">
        <v>1271</v>
      </c>
      <c r="H241">
        <v>53.426306099999998</v>
      </c>
      <c r="I241">
        <v>-123.58884430000001</v>
      </c>
      <c r="J241" s="1" t="str">
        <f t="shared" si="41"/>
        <v>NGR bulk stream sediment</v>
      </c>
      <c r="K241" s="1" t="str">
        <f t="shared" si="42"/>
        <v>&lt;177 micron (NGR)</v>
      </c>
      <c r="L241">
        <v>12</v>
      </c>
      <c r="M241" t="s">
        <v>163</v>
      </c>
      <c r="N241">
        <v>240</v>
      </c>
      <c r="O241" t="s">
        <v>438</v>
      </c>
      <c r="P241" t="s">
        <v>70</v>
      </c>
      <c r="Q241" t="s">
        <v>62</v>
      </c>
      <c r="R241" t="s">
        <v>297</v>
      </c>
      <c r="S241" t="s">
        <v>82</v>
      </c>
      <c r="T241" t="s">
        <v>40</v>
      </c>
      <c r="U241" t="s">
        <v>202</v>
      </c>
      <c r="V241" t="s">
        <v>72</v>
      </c>
      <c r="W241" t="s">
        <v>40</v>
      </c>
      <c r="X241" t="s">
        <v>42</v>
      </c>
      <c r="Y241" t="s">
        <v>44</v>
      </c>
      <c r="Z241" t="s">
        <v>40</v>
      </c>
      <c r="AA241" t="s">
        <v>44</v>
      </c>
      <c r="AB241" t="s">
        <v>73</v>
      </c>
      <c r="AC241" t="s">
        <v>84</v>
      </c>
      <c r="AD241" t="s">
        <v>195</v>
      </c>
    </row>
    <row r="242" spans="1:30" x14ac:dyDescent="0.3">
      <c r="A242" t="s">
        <v>1272</v>
      </c>
      <c r="B242" t="s">
        <v>1273</v>
      </c>
      <c r="C242" s="1" t="str">
        <f t="shared" si="36"/>
        <v>21:0549</v>
      </c>
      <c r="D242" s="1" t="str">
        <f t="shared" si="40"/>
        <v>21:0179</v>
      </c>
      <c r="E242" t="s">
        <v>1274</v>
      </c>
      <c r="F242" t="s">
        <v>1275</v>
      </c>
      <c r="H242">
        <v>53.2757942</v>
      </c>
      <c r="I242">
        <v>-123.50556829999999</v>
      </c>
      <c r="J242" s="1" t="str">
        <f t="shared" si="41"/>
        <v>NGR bulk stream sediment</v>
      </c>
      <c r="K242" s="1" t="str">
        <f t="shared" si="42"/>
        <v>&lt;177 micron (NGR)</v>
      </c>
      <c r="L242">
        <v>13</v>
      </c>
      <c r="M242" t="s">
        <v>34</v>
      </c>
      <c r="N242">
        <v>241</v>
      </c>
      <c r="O242" t="s">
        <v>131</v>
      </c>
      <c r="P242" t="s">
        <v>118</v>
      </c>
      <c r="Q242" t="s">
        <v>62</v>
      </c>
      <c r="R242" t="s">
        <v>331</v>
      </c>
      <c r="S242" t="s">
        <v>93</v>
      </c>
      <c r="T242" t="s">
        <v>40</v>
      </c>
      <c r="U242" t="s">
        <v>643</v>
      </c>
      <c r="V242" t="s">
        <v>415</v>
      </c>
      <c r="W242" t="s">
        <v>40</v>
      </c>
      <c r="X242" t="s">
        <v>42</v>
      </c>
      <c r="Y242" t="s">
        <v>44</v>
      </c>
      <c r="Z242" t="s">
        <v>40</v>
      </c>
      <c r="AA242" t="s">
        <v>44</v>
      </c>
      <c r="AB242" t="s">
        <v>280</v>
      </c>
      <c r="AC242" t="s">
        <v>84</v>
      </c>
      <c r="AD242" t="s">
        <v>814</v>
      </c>
    </row>
    <row r="243" spans="1:30" x14ac:dyDescent="0.3">
      <c r="A243" t="s">
        <v>1276</v>
      </c>
      <c r="B243" t="s">
        <v>1277</v>
      </c>
      <c r="C243" s="1" t="str">
        <f t="shared" si="36"/>
        <v>21:0549</v>
      </c>
      <c r="D243" s="1" t="str">
        <f t="shared" si="40"/>
        <v>21:0179</v>
      </c>
      <c r="E243" t="s">
        <v>1278</v>
      </c>
      <c r="F243" t="s">
        <v>1279</v>
      </c>
      <c r="H243">
        <v>53.435303400000002</v>
      </c>
      <c r="I243">
        <v>-123.547422</v>
      </c>
      <c r="J243" s="1" t="str">
        <f t="shared" si="41"/>
        <v>NGR bulk stream sediment</v>
      </c>
      <c r="K243" s="1" t="str">
        <f t="shared" si="42"/>
        <v>&lt;177 micron (NGR)</v>
      </c>
      <c r="L243">
        <v>13</v>
      </c>
      <c r="M243" t="s">
        <v>53</v>
      </c>
      <c r="N243">
        <v>242</v>
      </c>
      <c r="O243" t="s">
        <v>38</v>
      </c>
      <c r="P243" t="s">
        <v>117</v>
      </c>
      <c r="Q243" t="s">
        <v>211</v>
      </c>
      <c r="R243" t="s">
        <v>285</v>
      </c>
      <c r="S243" t="s">
        <v>272</v>
      </c>
      <c r="T243" t="s">
        <v>40</v>
      </c>
      <c r="U243" t="s">
        <v>1280</v>
      </c>
      <c r="V243" t="s">
        <v>84</v>
      </c>
      <c r="W243" t="s">
        <v>60</v>
      </c>
      <c r="X243" t="s">
        <v>62</v>
      </c>
      <c r="Y243" t="s">
        <v>44</v>
      </c>
      <c r="Z243" t="s">
        <v>40</v>
      </c>
      <c r="AA243" t="s">
        <v>44</v>
      </c>
      <c r="AB243" t="s">
        <v>337</v>
      </c>
      <c r="AC243" t="s">
        <v>45</v>
      </c>
      <c r="AD243" t="s">
        <v>663</v>
      </c>
    </row>
    <row r="244" spans="1:30" x14ac:dyDescent="0.3">
      <c r="A244" t="s">
        <v>1281</v>
      </c>
      <c r="B244" t="s">
        <v>1282</v>
      </c>
      <c r="C244" s="1" t="str">
        <f t="shared" si="36"/>
        <v>21:0549</v>
      </c>
      <c r="D244" s="1" t="str">
        <f t="shared" si="40"/>
        <v>21:0179</v>
      </c>
      <c r="E244" t="s">
        <v>1283</v>
      </c>
      <c r="F244" t="s">
        <v>1284</v>
      </c>
      <c r="H244">
        <v>53.291776200000001</v>
      </c>
      <c r="I244">
        <v>-123.3775888</v>
      </c>
      <c r="J244" s="1" t="str">
        <f t="shared" si="41"/>
        <v>NGR bulk stream sediment</v>
      </c>
      <c r="K244" s="1" t="str">
        <f t="shared" si="42"/>
        <v>&lt;177 micron (NGR)</v>
      </c>
      <c r="L244">
        <v>13</v>
      </c>
      <c r="M244" t="s">
        <v>68</v>
      </c>
      <c r="N244">
        <v>243</v>
      </c>
      <c r="O244" t="s">
        <v>166</v>
      </c>
      <c r="P244" t="s">
        <v>119</v>
      </c>
      <c r="Q244" t="s">
        <v>59</v>
      </c>
      <c r="R244" t="s">
        <v>1280</v>
      </c>
      <c r="S244" t="s">
        <v>120</v>
      </c>
      <c r="T244" t="s">
        <v>60</v>
      </c>
      <c r="U244" t="s">
        <v>83</v>
      </c>
      <c r="V244" t="s">
        <v>343</v>
      </c>
      <c r="W244" t="s">
        <v>40</v>
      </c>
      <c r="X244" t="s">
        <v>42</v>
      </c>
      <c r="Y244" t="s">
        <v>44</v>
      </c>
      <c r="Z244" t="s">
        <v>40</v>
      </c>
      <c r="AA244" t="s">
        <v>44</v>
      </c>
      <c r="AB244" t="s">
        <v>110</v>
      </c>
      <c r="AC244" t="s">
        <v>58</v>
      </c>
      <c r="AD244" t="s">
        <v>716</v>
      </c>
    </row>
    <row r="245" spans="1:30" x14ac:dyDescent="0.3">
      <c r="A245" t="s">
        <v>1285</v>
      </c>
      <c r="B245" t="s">
        <v>1286</v>
      </c>
      <c r="C245" s="1" t="str">
        <f t="shared" si="36"/>
        <v>21:0549</v>
      </c>
      <c r="D245" s="1" t="str">
        <f t="shared" si="40"/>
        <v>21:0179</v>
      </c>
      <c r="E245" t="s">
        <v>1287</v>
      </c>
      <c r="F245" t="s">
        <v>1288</v>
      </c>
      <c r="H245">
        <v>53.308134199999998</v>
      </c>
      <c r="I245">
        <v>-123.418735</v>
      </c>
      <c r="J245" s="1" t="str">
        <f t="shared" si="41"/>
        <v>NGR bulk stream sediment</v>
      </c>
      <c r="K245" s="1" t="str">
        <f t="shared" si="42"/>
        <v>&lt;177 micron (NGR)</v>
      </c>
      <c r="L245">
        <v>13</v>
      </c>
      <c r="M245" t="s">
        <v>80</v>
      </c>
      <c r="N245">
        <v>244</v>
      </c>
      <c r="O245" t="s">
        <v>445</v>
      </c>
      <c r="P245" t="s">
        <v>408</v>
      </c>
      <c r="Q245" t="s">
        <v>62</v>
      </c>
      <c r="R245" t="s">
        <v>1172</v>
      </c>
      <c r="S245" t="s">
        <v>56</v>
      </c>
      <c r="T245" t="s">
        <v>40</v>
      </c>
      <c r="U245" t="s">
        <v>914</v>
      </c>
      <c r="V245" t="s">
        <v>188</v>
      </c>
      <c r="W245" t="s">
        <v>40</v>
      </c>
      <c r="X245" t="s">
        <v>42</v>
      </c>
      <c r="Y245" t="s">
        <v>44</v>
      </c>
      <c r="Z245" t="s">
        <v>40</v>
      </c>
      <c r="AA245" t="s">
        <v>44</v>
      </c>
      <c r="AB245" t="s">
        <v>85</v>
      </c>
      <c r="AC245" t="s">
        <v>58</v>
      </c>
      <c r="AD245" t="s">
        <v>663</v>
      </c>
    </row>
    <row r="246" spans="1:30" x14ac:dyDescent="0.3">
      <c r="A246" t="s">
        <v>1289</v>
      </c>
      <c r="B246" t="s">
        <v>1290</v>
      </c>
      <c r="C246" s="1" t="str">
        <f t="shared" si="36"/>
        <v>21:0549</v>
      </c>
      <c r="D246" s="1" t="str">
        <f t="shared" si="40"/>
        <v>21:0179</v>
      </c>
      <c r="E246" t="s">
        <v>1291</v>
      </c>
      <c r="F246" t="s">
        <v>1292</v>
      </c>
      <c r="H246">
        <v>53.315840100000003</v>
      </c>
      <c r="I246">
        <v>-123.4307439</v>
      </c>
      <c r="J246" s="1" t="str">
        <f t="shared" si="41"/>
        <v>NGR bulk stream sediment</v>
      </c>
      <c r="K246" s="1" t="str">
        <f t="shared" si="42"/>
        <v>&lt;177 micron (NGR)</v>
      </c>
      <c r="L246">
        <v>13</v>
      </c>
      <c r="M246" t="s">
        <v>103</v>
      </c>
      <c r="N246">
        <v>245</v>
      </c>
      <c r="O246" t="s">
        <v>201</v>
      </c>
      <c r="P246" t="s">
        <v>408</v>
      </c>
      <c r="Q246" t="s">
        <v>42</v>
      </c>
      <c r="R246" t="s">
        <v>1293</v>
      </c>
      <c r="S246" t="s">
        <v>56</v>
      </c>
      <c r="T246" t="s">
        <v>40</v>
      </c>
      <c r="U246" t="s">
        <v>235</v>
      </c>
      <c r="V246" t="s">
        <v>72</v>
      </c>
      <c r="W246" t="s">
        <v>40</v>
      </c>
      <c r="X246" t="s">
        <v>42</v>
      </c>
      <c r="Y246" t="s">
        <v>44</v>
      </c>
      <c r="Z246" t="s">
        <v>60</v>
      </c>
      <c r="AA246" t="s">
        <v>44</v>
      </c>
      <c r="AB246" t="s">
        <v>85</v>
      </c>
      <c r="AC246" t="s">
        <v>107</v>
      </c>
      <c r="AD246" t="s">
        <v>663</v>
      </c>
    </row>
    <row r="247" spans="1:30" x14ac:dyDescent="0.3">
      <c r="A247" t="s">
        <v>1294</v>
      </c>
      <c r="B247" t="s">
        <v>1295</v>
      </c>
      <c r="C247" s="1" t="str">
        <f t="shared" si="36"/>
        <v>21:0549</v>
      </c>
      <c r="D247" s="1" t="str">
        <f t="shared" si="40"/>
        <v>21:0179</v>
      </c>
      <c r="E247" t="s">
        <v>1296</v>
      </c>
      <c r="F247" t="s">
        <v>1297</v>
      </c>
      <c r="H247">
        <v>53.309847900000001</v>
      </c>
      <c r="I247">
        <v>-123.4297083</v>
      </c>
      <c r="J247" s="1" t="str">
        <f t="shared" si="41"/>
        <v>NGR bulk stream sediment</v>
      </c>
      <c r="K247" s="1" t="str">
        <f t="shared" si="42"/>
        <v>&lt;177 micron (NGR)</v>
      </c>
      <c r="L247">
        <v>13</v>
      </c>
      <c r="M247" t="s">
        <v>116</v>
      </c>
      <c r="N247">
        <v>246</v>
      </c>
      <c r="O247" t="s">
        <v>863</v>
      </c>
      <c r="P247" t="s">
        <v>54</v>
      </c>
      <c r="Q247" t="s">
        <v>62</v>
      </c>
      <c r="R247" t="s">
        <v>1298</v>
      </c>
      <c r="S247" t="s">
        <v>221</v>
      </c>
      <c r="T247" t="s">
        <v>40</v>
      </c>
      <c r="U247" t="s">
        <v>273</v>
      </c>
      <c r="V247" t="s">
        <v>155</v>
      </c>
      <c r="W247" t="s">
        <v>40</v>
      </c>
      <c r="X247" t="s">
        <v>43</v>
      </c>
      <c r="Y247" t="s">
        <v>44</v>
      </c>
      <c r="Z247" t="s">
        <v>60</v>
      </c>
      <c r="AA247" t="s">
        <v>44</v>
      </c>
      <c r="AB247" t="s">
        <v>157</v>
      </c>
      <c r="AC247" t="s">
        <v>415</v>
      </c>
      <c r="AD247" t="s">
        <v>733</v>
      </c>
    </row>
    <row r="248" spans="1:30" x14ac:dyDescent="0.3">
      <c r="A248" t="s">
        <v>1299</v>
      </c>
      <c r="B248" t="s">
        <v>1300</v>
      </c>
      <c r="C248" s="1" t="str">
        <f t="shared" si="36"/>
        <v>21:0549</v>
      </c>
      <c r="D248" s="1" t="str">
        <f t="shared" si="40"/>
        <v>21:0179</v>
      </c>
      <c r="E248" t="s">
        <v>1301</v>
      </c>
      <c r="F248" t="s">
        <v>1302</v>
      </c>
      <c r="H248">
        <v>53.292248299999997</v>
      </c>
      <c r="I248">
        <v>-123.421701</v>
      </c>
      <c r="J248" s="1" t="str">
        <f t="shared" si="41"/>
        <v>NGR bulk stream sediment</v>
      </c>
      <c r="K248" s="1" t="str">
        <f t="shared" si="42"/>
        <v>&lt;177 micron (NGR)</v>
      </c>
      <c r="L248">
        <v>13</v>
      </c>
      <c r="M248" t="s">
        <v>129</v>
      </c>
      <c r="N248">
        <v>247</v>
      </c>
      <c r="O248" t="s">
        <v>141</v>
      </c>
      <c r="P248" t="s">
        <v>285</v>
      </c>
      <c r="Q248" t="s">
        <v>42</v>
      </c>
      <c r="R248" t="s">
        <v>732</v>
      </c>
      <c r="S248" t="s">
        <v>242</v>
      </c>
      <c r="T248" t="s">
        <v>40</v>
      </c>
      <c r="U248" t="s">
        <v>643</v>
      </c>
      <c r="V248" t="s">
        <v>711</v>
      </c>
      <c r="W248" t="s">
        <v>40</v>
      </c>
      <c r="X248" t="s">
        <v>272</v>
      </c>
      <c r="Y248" t="s">
        <v>44</v>
      </c>
      <c r="Z248" t="s">
        <v>60</v>
      </c>
      <c r="AA248" t="s">
        <v>44</v>
      </c>
      <c r="AB248" t="s">
        <v>168</v>
      </c>
      <c r="AC248" t="s">
        <v>62</v>
      </c>
      <c r="AD248" t="s">
        <v>663</v>
      </c>
    </row>
    <row r="249" spans="1:30" x14ac:dyDescent="0.3">
      <c r="A249" t="s">
        <v>1303</v>
      </c>
      <c r="B249" t="s">
        <v>1304</v>
      </c>
      <c r="C249" s="1" t="str">
        <f t="shared" si="36"/>
        <v>21:0549</v>
      </c>
      <c r="D249" s="1" t="str">
        <f t="shared" si="40"/>
        <v>21:0179</v>
      </c>
      <c r="E249" t="s">
        <v>1305</v>
      </c>
      <c r="F249" t="s">
        <v>1306</v>
      </c>
      <c r="H249">
        <v>53.275824999999998</v>
      </c>
      <c r="I249">
        <v>-123.4917715</v>
      </c>
      <c r="J249" s="1" t="str">
        <f t="shared" si="41"/>
        <v>NGR bulk stream sediment</v>
      </c>
      <c r="K249" s="1" t="str">
        <f t="shared" si="42"/>
        <v>&lt;177 micron (NGR)</v>
      </c>
      <c r="L249">
        <v>13</v>
      </c>
      <c r="M249" t="s">
        <v>139</v>
      </c>
      <c r="N249">
        <v>248</v>
      </c>
      <c r="O249" t="s">
        <v>36</v>
      </c>
      <c r="P249" t="s">
        <v>221</v>
      </c>
      <c r="Q249" t="s">
        <v>44</v>
      </c>
      <c r="R249" t="s">
        <v>297</v>
      </c>
      <c r="S249" t="s">
        <v>93</v>
      </c>
      <c r="T249" t="s">
        <v>40</v>
      </c>
      <c r="U249" t="s">
        <v>326</v>
      </c>
      <c r="V249" t="s">
        <v>188</v>
      </c>
      <c r="W249" t="s">
        <v>40</v>
      </c>
      <c r="X249" t="s">
        <v>42</v>
      </c>
      <c r="Y249" t="s">
        <v>44</v>
      </c>
      <c r="Z249" t="s">
        <v>40</v>
      </c>
      <c r="AA249" t="s">
        <v>44</v>
      </c>
      <c r="AB249" t="s">
        <v>85</v>
      </c>
      <c r="AC249" t="s">
        <v>58</v>
      </c>
      <c r="AD249" t="s">
        <v>1307</v>
      </c>
    </row>
    <row r="250" spans="1:30" x14ac:dyDescent="0.3">
      <c r="A250" t="s">
        <v>1308</v>
      </c>
      <c r="B250" t="s">
        <v>1309</v>
      </c>
      <c r="C250" s="1" t="str">
        <f t="shared" si="36"/>
        <v>21:0549</v>
      </c>
      <c r="D250" s="1" t="str">
        <f t="shared" si="40"/>
        <v>21:0179</v>
      </c>
      <c r="E250" t="s">
        <v>1274</v>
      </c>
      <c r="F250" t="s">
        <v>1310</v>
      </c>
      <c r="H250">
        <v>53.2757942</v>
      </c>
      <c r="I250">
        <v>-123.50556829999999</v>
      </c>
      <c r="J250" s="1" t="str">
        <f t="shared" si="41"/>
        <v>NGR bulk stream sediment</v>
      </c>
      <c r="K250" s="1" t="str">
        <f t="shared" si="42"/>
        <v>&lt;177 micron (NGR)</v>
      </c>
      <c r="L250">
        <v>13</v>
      </c>
      <c r="M250" t="s">
        <v>90</v>
      </c>
      <c r="N250">
        <v>249</v>
      </c>
      <c r="O250" t="s">
        <v>119</v>
      </c>
      <c r="P250" t="s">
        <v>82</v>
      </c>
      <c r="Q250" t="s">
        <v>62</v>
      </c>
      <c r="R250" t="s">
        <v>331</v>
      </c>
      <c r="S250" t="s">
        <v>93</v>
      </c>
      <c r="T250" t="s">
        <v>40</v>
      </c>
      <c r="U250" t="s">
        <v>643</v>
      </c>
      <c r="V250" t="s">
        <v>415</v>
      </c>
      <c r="W250" t="s">
        <v>40</v>
      </c>
      <c r="X250" t="s">
        <v>59</v>
      </c>
      <c r="Y250" t="s">
        <v>44</v>
      </c>
      <c r="Z250" t="s">
        <v>40</v>
      </c>
      <c r="AA250" t="s">
        <v>44</v>
      </c>
      <c r="AB250" t="s">
        <v>280</v>
      </c>
      <c r="AC250" t="s">
        <v>84</v>
      </c>
      <c r="AD250" t="s">
        <v>814</v>
      </c>
    </row>
    <row r="251" spans="1:30" x14ac:dyDescent="0.3">
      <c r="A251" t="s">
        <v>1311</v>
      </c>
      <c r="B251" t="s">
        <v>1312</v>
      </c>
      <c r="C251" s="1" t="str">
        <f t="shared" si="36"/>
        <v>21:0549</v>
      </c>
      <c r="D251" s="1" t="str">
        <f t="shared" si="40"/>
        <v>21:0179</v>
      </c>
      <c r="E251" t="s">
        <v>1313</v>
      </c>
      <c r="F251" t="s">
        <v>1314</v>
      </c>
      <c r="H251">
        <v>53.305888000000003</v>
      </c>
      <c r="I251">
        <v>-123.49550739999999</v>
      </c>
      <c r="J251" s="1" t="str">
        <f t="shared" si="41"/>
        <v>NGR bulk stream sediment</v>
      </c>
      <c r="K251" s="1" t="str">
        <f t="shared" si="42"/>
        <v>&lt;177 micron (NGR)</v>
      </c>
      <c r="L251">
        <v>13</v>
      </c>
      <c r="M251" t="s">
        <v>174</v>
      </c>
      <c r="N251">
        <v>250</v>
      </c>
      <c r="O251" t="s">
        <v>38</v>
      </c>
      <c r="P251" t="s">
        <v>43</v>
      </c>
      <c r="Q251" t="s">
        <v>42</v>
      </c>
      <c r="R251" t="s">
        <v>82</v>
      </c>
      <c r="S251" t="s">
        <v>59</v>
      </c>
      <c r="T251" t="s">
        <v>40</v>
      </c>
      <c r="U251" t="s">
        <v>133</v>
      </c>
      <c r="V251" t="s">
        <v>252</v>
      </c>
      <c r="W251" t="s">
        <v>40</v>
      </c>
      <c r="X251" t="s">
        <v>42</v>
      </c>
      <c r="Y251" t="s">
        <v>44</v>
      </c>
      <c r="Z251" t="s">
        <v>40</v>
      </c>
      <c r="AA251" t="s">
        <v>44</v>
      </c>
      <c r="AB251" t="s">
        <v>168</v>
      </c>
      <c r="AC251" t="s">
        <v>343</v>
      </c>
      <c r="AD251" t="s">
        <v>75</v>
      </c>
    </row>
    <row r="252" spans="1:30" x14ac:dyDescent="0.3">
      <c r="A252" t="s">
        <v>1315</v>
      </c>
      <c r="B252" t="s">
        <v>1316</v>
      </c>
      <c r="C252" s="1" t="str">
        <f t="shared" si="36"/>
        <v>21:0549</v>
      </c>
      <c r="D252" s="1" t="str">
        <f t="shared" si="40"/>
        <v>21:0179</v>
      </c>
      <c r="E252" t="s">
        <v>1317</v>
      </c>
      <c r="F252" t="s">
        <v>1318</v>
      </c>
      <c r="H252">
        <v>53.291515699999998</v>
      </c>
      <c r="I252">
        <v>-123.540738</v>
      </c>
      <c r="J252" s="1" t="str">
        <f t="shared" si="41"/>
        <v>NGR bulk stream sediment</v>
      </c>
      <c r="K252" s="1" t="str">
        <f t="shared" si="42"/>
        <v>&lt;177 micron (NGR)</v>
      </c>
      <c r="L252">
        <v>13</v>
      </c>
      <c r="M252" t="s">
        <v>184</v>
      </c>
      <c r="N252">
        <v>251</v>
      </c>
      <c r="O252" t="s">
        <v>36</v>
      </c>
      <c r="P252" t="s">
        <v>37</v>
      </c>
      <c r="Q252" t="s">
        <v>62</v>
      </c>
      <c r="R252" t="s">
        <v>211</v>
      </c>
      <c r="S252" t="s">
        <v>43</v>
      </c>
      <c r="T252" t="s">
        <v>40</v>
      </c>
      <c r="U252" t="s">
        <v>337</v>
      </c>
      <c r="V252" t="s">
        <v>62</v>
      </c>
      <c r="W252" t="s">
        <v>40</v>
      </c>
      <c r="X252" t="s">
        <v>42</v>
      </c>
      <c r="Y252" t="s">
        <v>44</v>
      </c>
      <c r="Z252" t="s">
        <v>40</v>
      </c>
      <c r="AA252" t="s">
        <v>44</v>
      </c>
      <c r="AB252" t="s">
        <v>96</v>
      </c>
      <c r="AC252" t="s">
        <v>58</v>
      </c>
      <c r="AD252" t="s">
        <v>292</v>
      </c>
    </row>
    <row r="253" spans="1:30" x14ac:dyDescent="0.3">
      <c r="A253" t="s">
        <v>1319</v>
      </c>
      <c r="B253" t="s">
        <v>1320</v>
      </c>
      <c r="C253" s="1" t="str">
        <f t="shared" si="36"/>
        <v>21:0549</v>
      </c>
      <c r="D253" s="1" t="str">
        <f t="shared" si="40"/>
        <v>21:0179</v>
      </c>
      <c r="E253" t="s">
        <v>1321</v>
      </c>
      <c r="F253" t="s">
        <v>1322</v>
      </c>
      <c r="H253">
        <v>53.262920000000001</v>
      </c>
      <c r="I253">
        <v>-123.5308131</v>
      </c>
      <c r="J253" s="1" t="str">
        <f t="shared" si="41"/>
        <v>NGR bulk stream sediment</v>
      </c>
      <c r="K253" s="1" t="str">
        <f t="shared" si="42"/>
        <v>&lt;177 micron (NGR)</v>
      </c>
      <c r="L253">
        <v>13</v>
      </c>
      <c r="M253" t="s">
        <v>193</v>
      </c>
      <c r="N253">
        <v>252</v>
      </c>
      <c r="O253" t="s">
        <v>81</v>
      </c>
      <c r="P253" t="s">
        <v>43</v>
      </c>
      <c r="Q253" t="s">
        <v>44</v>
      </c>
      <c r="R253" t="s">
        <v>118</v>
      </c>
      <c r="S253" t="s">
        <v>272</v>
      </c>
      <c r="T253" t="s">
        <v>40</v>
      </c>
      <c r="U253" t="s">
        <v>536</v>
      </c>
      <c r="V253" t="s">
        <v>415</v>
      </c>
      <c r="W253" t="s">
        <v>40</v>
      </c>
      <c r="X253" t="s">
        <v>42</v>
      </c>
      <c r="Y253" t="s">
        <v>44</v>
      </c>
      <c r="Z253" t="s">
        <v>40</v>
      </c>
      <c r="AA253" t="s">
        <v>44</v>
      </c>
      <c r="AB253" t="s">
        <v>73</v>
      </c>
      <c r="AC253" t="s">
        <v>158</v>
      </c>
      <c r="AD253" t="s">
        <v>744</v>
      </c>
    </row>
    <row r="254" spans="1:30" x14ac:dyDescent="0.3">
      <c r="A254" t="s">
        <v>1323</v>
      </c>
      <c r="B254" t="s">
        <v>1324</v>
      </c>
      <c r="C254" s="1" t="str">
        <f t="shared" si="36"/>
        <v>21:0549</v>
      </c>
      <c r="D254" s="1" t="str">
        <f t="shared" si="40"/>
        <v>21:0179</v>
      </c>
      <c r="E254" t="s">
        <v>1325</v>
      </c>
      <c r="F254" t="s">
        <v>1326</v>
      </c>
      <c r="H254">
        <v>53.258341000000001</v>
      </c>
      <c r="I254">
        <v>-123.8815639</v>
      </c>
      <c r="J254" s="1" t="str">
        <f t="shared" si="41"/>
        <v>NGR bulk stream sediment</v>
      </c>
      <c r="K254" s="1" t="str">
        <f t="shared" si="42"/>
        <v>&lt;177 micron (NGR)</v>
      </c>
      <c r="L254">
        <v>13</v>
      </c>
      <c r="M254" t="s">
        <v>209</v>
      </c>
      <c r="N254">
        <v>253</v>
      </c>
      <c r="O254" t="s">
        <v>529</v>
      </c>
      <c r="P254" t="s">
        <v>108</v>
      </c>
      <c r="Q254" t="s">
        <v>56</v>
      </c>
      <c r="R254" t="s">
        <v>108</v>
      </c>
      <c r="S254" t="s">
        <v>37</v>
      </c>
      <c r="T254" t="s">
        <v>40</v>
      </c>
      <c r="U254" t="s">
        <v>459</v>
      </c>
      <c r="V254" t="s">
        <v>123</v>
      </c>
      <c r="W254" t="s">
        <v>45</v>
      </c>
      <c r="X254" t="s">
        <v>59</v>
      </c>
      <c r="Y254" t="s">
        <v>44</v>
      </c>
      <c r="Z254" t="s">
        <v>40</v>
      </c>
      <c r="AA254" t="s">
        <v>44</v>
      </c>
      <c r="AB254" t="s">
        <v>402</v>
      </c>
      <c r="AC254" t="s">
        <v>415</v>
      </c>
      <c r="AD254" t="s">
        <v>342</v>
      </c>
    </row>
    <row r="255" spans="1:30" x14ac:dyDescent="0.3">
      <c r="A255" t="s">
        <v>1327</v>
      </c>
      <c r="B255" t="s">
        <v>1328</v>
      </c>
      <c r="C255" s="1" t="str">
        <f t="shared" si="36"/>
        <v>21:0549</v>
      </c>
      <c r="D255" s="1" t="str">
        <f t="shared" si="40"/>
        <v>21:0179</v>
      </c>
      <c r="E255" t="s">
        <v>1329</v>
      </c>
      <c r="F255" t="s">
        <v>1330</v>
      </c>
      <c r="H255">
        <v>53.2609663</v>
      </c>
      <c r="I255">
        <v>-123.8693384</v>
      </c>
      <c r="J255" s="1" t="str">
        <f t="shared" si="41"/>
        <v>NGR bulk stream sediment</v>
      </c>
      <c r="K255" s="1" t="str">
        <f t="shared" si="42"/>
        <v>&lt;177 micron (NGR)</v>
      </c>
      <c r="L255">
        <v>13</v>
      </c>
      <c r="M255" t="s">
        <v>220</v>
      </c>
      <c r="N255">
        <v>254</v>
      </c>
      <c r="O255" t="s">
        <v>36</v>
      </c>
      <c r="P255" t="s">
        <v>118</v>
      </c>
      <c r="Q255" t="s">
        <v>272</v>
      </c>
      <c r="R255" t="s">
        <v>82</v>
      </c>
      <c r="S255" t="s">
        <v>272</v>
      </c>
      <c r="T255" t="s">
        <v>40</v>
      </c>
      <c r="U255" t="s">
        <v>454</v>
      </c>
      <c r="V255" t="s">
        <v>353</v>
      </c>
      <c r="W255" t="s">
        <v>40</v>
      </c>
      <c r="X255" t="s">
        <v>62</v>
      </c>
      <c r="Y255" t="s">
        <v>44</v>
      </c>
      <c r="Z255" t="s">
        <v>40</v>
      </c>
      <c r="AA255" t="s">
        <v>44</v>
      </c>
      <c r="AB255" t="s">
        <v>73</v>
      </c>
      <c r="AC255" t="s">
        <v>62</v>
      </c>
      <c r="AD255" t="s">
        <v>1155</v>
      </c>
    </row>
    <row r="256" spans="1:30" x14ac:dyDescent="0.3">
      <c r="A256" t="s">
        <v>1331</v>
      </c>
      <c r="B256" t="s">
        <v>1332</v>
      </c>
      <c r="C256" s="1" t="str">
        <f t="shared" si="36"/>
        <v>21:0549</v>
      </c>
      <c r="D256" s="1" t="str">
        <f t="shared" si="40"/>
        <v>21:0179</v>
      </c>
      <c r="E256" t="s">
        <v>1333</v>
      </c>
      <c r="F256" t="s">
        <v>1334</v>
      </c>
      <c r="H256">
        <v>53.268509999999999</v>
      </c>
      <c r="I256">
        <v>-123.7603105</v>
      </c>
      <c r="J256" s="1" t="str">
        <f t="shared" si="41"/>
        <v>NGR bulk stream sediment</v>
      </c>
      <c r="K256" s="1" t="str">
        <f t="shared" si="42"/>
        <v>&lt;177 micron (NGR)</v>
      </c>
      <c r="L256">
        <v>13</v>
      </c>
      <c r="M256" t="s">
        <v>228</v>
      </c>
      <c r="N256">
        <v>255</v>
      </c>
      <c r="O256" t="s">
        <v>201</v>
      </c>
      <c r="P256" t="s">
        <v>272</v>
      </c>
      <c r="Q256" t="s">
        <v>62</v>
      </c>
      <c r="R256" t="s">
        <v>93</v>
      </c>
      <c r="S256" t="s">
        <v>42</v>
      </c>
      <c r="T256" t="s">
        <v>40</v>
      </c>
      <c r="U256" t="s">
        <v>814</v>
      </c>
      <c r="V256" t="s">
        <v>622</v>
      </c>
      <c r="W256" t="s">
        <v>40</v>
      </c>
      <c r="X256" t="s">
        <v>62</v>
      </c>
      <c r="Y256" t="s">
        <v>44</v>
      </c>
      <c r="Z256" t="s">
        <v>40</v>
      </c>
      <c r="AA256" t="s">
        <v>44</v>
      </c>
      <c r="AB256" t="s">
        <v>168</v>
      </c>
      <c r="AC256" t="s">
        <v>353</v>
      </c>
      <c r="AD256" t="s">
        <v>48</v>
      </c>
    </row>
    <row r="257" spans="1:30" x14ac:dyDescent="0.3">
      <c r="A257" t="s">
        <v>1335</v>
      </c>
      <c r="B257" t="s">
        <v>1336</v>
      </c>
      <c r="C257" s="1" t="str">
        <f t="shared" si="36"/>
        <v>21:0549</v>
      </c>
      <c r="D257" s="1" t="str">
        <f t="shared" si="40"/>
        <v>21:0179</v>
      </c>
      <c r="E257" t="s">
        <v>1337</v>
      </c>
      <c r="F257" t="s">
        <v>1338</v>
      </c>
      <c r="H257">
        <v>53.663631700000003</v>
      </c>
      <c r="I257">
        <v>-123.9187281</v>
      </c>
      <c r="J257" s="1" t="str">
        <f t="shared" si="41"/>
        <v>NGR bulk stream sediment</v>
      </c>
      <c r="K257" s="1" t="str">
        <f t="shared" si="42"/>
        <v>&lt;177 micron (NGR)</v>
      </c>
      <c r="L257">
        <v>13</v>
      </c>
      <c r="M257" t="s">
        <v>234</v>
      </c>
      <c r="N257">
        <v>256</v>
      </c>
      <c r="O257" t="s">
        <v>201</v>
      </c>
      <c r="P257" t="s">
        <v>165</v>
      </c>
      <c r="Q257" t="s">
        <v>272</v>
      </c>
      <c r="R257" t="s">
        <v>408</v>
      </c>
      <c r="S257" t="s">
        <v>118</v>
      </c>
      <c r="T257" t="s">
        <v>40</v>
      </c>
      <c r="U257" t="s">
        <v>778</v>
      </c>
      <c r="V257" t="s">
        <v>107</v>
      </c>
      <c r="W257" t="s">
        <v>40</v>
      </c>
      <c r="X257" t="s">
        <v>42</v>
      </c>
      <c r="Y257" t="s">
        <v>44</v>
      </c>
      <c r="Z257" t="s">
        <v>60</v>
      </c>
      <c r="AA257" t="s">
        <v>44</v>
      </c>
      <c r="AB257" t="s">
        <v>611</v>
      </c>
      <c r="AC257" t="s">
        <v>74</v>
      </c>
      <c r="AD257" t="s">
        <v>202</v>
      </c>
    </row>
    <row r="258" spans="1:30" hidden="1" x14ac:dyDescent="0.3">
      <c r="A258" t="s">
        <v>1339</v>
      </c>
      <c r="B258" t="s">
        <v>1340</v>
      </c>
      <c r="C258" s="1" t="str">
        <f t="shared" ref="C258:C321" si="43">HYPERLINK("http://geochem.nrcan.gc.ca/cdogs/content/bdl/bdl210549_e.htm", "21:0549")</f>
        <v>21:0549</v>
      </c>
      <c r="D258" s="1" t="str">
        <f>HYPERLINK("http://geochem.nrcan.gc.ca/cdogs/content/svy/svy_e.htm", "")</f>
        <v/>
      </c>
      <c r="G258" s="1" t="str">
        <f>HYPERLINK("http://geochem.nrcan.gc.ca/cdogs/content/cr_/cr_00064_e.htm", "64")</f>
        <v>64</v>
      </c>
      <c r="J258" t="s">
        <v>198</v>
      </c>
      <c r="K258" t="s">
        <v>199</v>
      </c>
      <c r="L258">
        <v>13</v>
      </c>
      <c r="M258" t="s">
        <v>200</v>
      </c>
      <c r="N258">
        <v>257</v>
      </c>
      <c r="O258" t="s">
        <v>445</v>
      </c>
      <c r="P258" t="s">
        <v>39</v>
      </c>
      <c r="Q258" t="s">
        <v>272</v>
      </c>
      <c r="R258" t="s">
        <v>82</v>
      </c>
      <c r="S258" t="s">
        <v>272</v>
      </c>
      <c r="T258" t="s">
        <v>40</v>
      </c>
      <c r="U258" t="s">
        <v>202</v>
      </c>
      <c r="V258" t="s">
        <v>84</v>
      </c>
      <c r="W258" t="s">
        <v>40</v>
      </c>
      <c r="X258" t="s">
        <v>62</v>
      </c>
      <c r="Y258" t="s">
        <v>44</v>
      </c>
      <c r="Z258" t="s">
        <v>40</v>
      </c>
      <c r="AA258" t="s">
        <v>44</v>
      </c>
      <c r="AB258" t="s">
        <v>203</v>
      </c>
      <c r="AC258" t="s">
        <v>1341</v>
      </c>
      <c r="AD258" t="s">
        <v>36</v>
      </c>
    </row>
    <row r="259" spans="1:30" x14ac:dyDescent="0.3">
      <c r="A259" t="s">
        <v>1342</v>
      </c>
      <c r="B259" t="s">
        <v>1343</v>
      </c>
      <c r="C259" s="1" t="str">
        <f t="shared" si="43"/>
        <v>21:0549</v>
      </c>
      <c r="D259" s="1" t="str">
        <f>HYPERLINK("http://geochem.nrcan.gc.ca/cdogs/content/svy/svy210179_e.htm", "21:0179")</f>
        <v>21:0179</v>
      </c>
      <c r="E259" t="s">
        <v>1344</v>
      </c>
      <c r="F259" t="s">
        <v>1345</v>
      </c>
      <c r="H259">
        <v>53.7044785</v>
      </c>
      <c r="I259">
        <v>-123.7982051</v>
      </c>
      <c r="J259" s="1" t="str">
        <f>HYPERLINK("http://geochem.nrcan.gc.ca/cdogs/content/kwd/kwd020030_e.htm", "NGR bulk stream sediment")</f>
        <v>NGR bulk stream sediment</v>
      </c>
      <c r="K259" s="1" t="str">
        <f>HYPERLINK("http://geochem.nrcan.gc.ca/cdogs/content/kwd/kwd080006_e.htm", "&lt;177 micron (NGR)")</f>
        <v>&lt;177 micron (NGR)</v>
      </c>
      <c r="L259">
        <v>13</v>
      </c>
      <c r="M259" t="s">
        <v>149</v>
      </c>
      <c r="N259">
        <v>258</v>
      </c>
      <c r="O259" t="s">
        <v>164</v>
      </c>
      <c r="P259" t="s">
        <v>151</v>
      </c>
      <c r="Q259" t="s">
        <v>44</v>
      </c>
      <c r="R259" t="s">
        <v>70</v>
      </c>
      <c r="S259" t="s">
        <v>59</v>
      </c>
      <c r="T259" t="s">
        <v>40</v>
      </c>
      <c r="U259" t="s">
        <v>279</v>
      </c>
      <c r="V259" t="s">
        <v>111</v>
      </c>
      <c r="W259" t="s">
        <v>40</v>
      </c>
      <c r="X259" t="s">
        <v>59</v>
      </c>
      <c r="Y259" t="s">
        <v>44</v>
      </c>
      <c r="Z259" t="s">
        <v>40</v>
      </c>
      <c r="AA259" t="s">
        <v>44</v>
      </c>
      <c r="AB259" t="s">
        <v>122</v>
      </c>
      <c r="AC259" t="s">
        <v>1346</v>
      </c>
      <c r="AD259" t="s">
        <v>519</v>
      </c>
    </row>
    <row r="260" spans="1:30" x14ac:dyDescent="0.3">
      <c r="A260" t="s">
        <v>1347</v>
      </c>
      <c r="B260" t="s">
        <v>1348</v>
      </c>
      <c r="C260" s="1" t="str">
        <f t="shared" si="43"/>
        <v>21:0549</v>
      </c>
      <c r="D260" s="1" t="str">
        <f>HYPERLINK("http://geochem.nrcan.gc.ca/cdogs/content/svy/svy210179_e.htm", "21:0179")</f>
        <v>21:0179</v>
      </c>
      <c r="E260" t="s">
        <v>1344</v>
      </c>
      <c r="F260" t="s">
        <v>1349</v>
      </c>
      <c r="H260">
        <v>53.7044785</v>
      </c>
      <c r="I260">
        <v>-123.7982051</v>
      </c>
      <c r="J260" s="1" t="str">
        <f>HYPERLINK("http://geochem.nrcan.gc.ca/cdogs/content/kwd/kwd020030_e.htm", "NGR bulk stream sediment")</f>
        <v>NGR bulk stream sediment</v>
      </c>
      <c r="K260" s="1" t="str">
        <f>HYPERLINK("http://geochem.nrcan.gc.ca/cdogs/content/kwd/kwd080006_e.htm", "&lt;177 micron (NGR)")</f>
        <v>&lt;177 micron (NGR)</v>
      </c>
      <c r="L260">
        <v>13</v>
      </c>
      <c r="M260" t="s">
        <v>163</v>
      </c>
      <c r="N260">
        <v>259</v>
      </c>
      <c r="O260" t="s">
        <v>131</v>
      </c>
      <c r="P260" t="s">
        <v>151</v>
      </c>
      <c r="Q260" t="s">
        <v>44</v>
      </c>
      <c r="R260" t="s">
        <v>70</v>
      </c>
      <c r="S260" t="s">
        <v>43</v>
      </c>
      <c r="T260" t="s">
        <v>40</v>
      </c>
      <c r="U260" t="s">
        <v>154</v>
      </c>
      <c r="V260" t="s">
        <v>58</v>
      </c>
      <c r="W260" t="s">
        <v>40</v>
      </c>
      <c r="X260" t="s">
        <v>43</v>
      </c>
      <c r="Y260" t="s">
        <v>44</v>
      </c>
      <c r="Z260" t="s">
        <v>40</v>
      </c>
      <c r="AA260" t="s">
        <v>44</v>
      </c>
      <c r="AB260" t="s">
        <v>110</v>
      </c>
      <c r="AC260" t="s">
        <v>1350</v>
      </c>
      <c r="AD260" t="s">
        <v>202</v>
      </c>
    </row>
    <row r="261" spans="1:30" x14ac:dyDescent="0.3">
      <c r="A261" t="s">
        <v>1351</v>
      </c>
      <c r="B261" t="s">
        <v>1352</v>
      </c>
      <c r="C261" s="1" t="str">
        <f t="shared" si="43"/>
        <v>21:0549</v>
      </c>
      <c r="D261" s="1" t="str">
        <f>HYPERLINK("http://geochem.nrcan.gc.ca/cdogs/content/svy/svy210179_e.htm", "21:0179")</f>
        <v>21:0179</v>
      </c>
      <c r="E261" t="s">
        <v>1353</v>
      </c>
      <c r="F261" t="s">
        <v>1354</v>
      </c>
      <c r="H261">
        <v>53.700653299999999</v>
      </c>
      <c r="I261">
        <v>-123.79081619999999</v>
      </c>
      <c r="J261" s="1" t="str">
        <f>HYPERLINK("http://geochem.nrcan.gc.ca/cdogs/content/kwd/kwd020030_e.htm", "NGR bulk stream sediment")</f>
        <v>NGR bulk stream sediment</v>
      </c>
      <c r="K261" s="1" t="str">
        <f>HYPERLINK("http://geochem.nrcan.gc.ca/cdogs/content/kwd/kwd080006_e.htm", "&lt;177 micron (NGR)")</f>
        <v>&lt;177 micron (NGR)</v>
      </c>
      <c r="L261">
        <v>13</v>
      </c>
      <c r="M261" t="s">
        <v>240</v>
      </c>
      <c r="N261">
        <v>260</v>
      </c>
      <c r="O261" t="s">
        <v>119</v>
      </c>
      <c r="P261" t="s">
        <v>151</v>
      </c>
      <c r="Q261" t="s">
        <v>62</v>
      </c>
      <c r="R261" t="s">
        <v>36</v>
      </c>
      <c r="S261" t="s">
        <v>93</v>
      </c>
      <c r="T261" t="s">
        <v>40</v>
      </c>
      <c r="U261" t="s">
        <v>401</v>
      </c>
      <c r="V261" t="s">
        <v>188</v>
      </c>
      <c r="W261" t="s">
        <v>40</v>
      </c>
      <c r="X261" t="s">
        <v>93</v>
      </c>
      <c r="Y261" t="s">
        <v>44</v>
      </c>
      <c r="Z261" t="s">
        <v>40</v>
      </c>
      <c r="AA261" t="s">
        <v>44</v>
      </c>
      <c r="AB261" t="s">
        <v>110</v>
      </c>
      <c r="AC261" t="s">
        <v>1355</v>
      </c>
      <c r="AD261" t="s">
        <v>332</v>
      </c>
    </row>
    <row r="262" spans="1:30" x14ac:dyDescent="0.3">
      <c r="A262" t="s">
        <v>1356</v>
      </c>
      <c r="B262" t="s">
        <v>1357</v>
      </c>
      <c r="C262" s="1" t="str">
        <f t="shared" si="43"/>
        <v>21:0549</v>
      </c>
      <c r="D262" s="1" t="str">
        <f>HYPERLINK("http://geochem.nrcan.gc.ca/cdogs/content/svy/svy210179_e.htm", "21:0179")</f>
        <v>21:0179</v>
      </c>
      <c r="E262" t="s">
        <v>1358</v>
      </c>
      <c r="F262" t="s">
        <v>1359</v>
      </c>
      <c r="H262">
        <v>53.742036300000002</v>
      </c>
      <c r="I262">
        <v>-123.7786718</v>
      </c>
      <c r="J262" s="1" t="str">
        <f>HYPERLINK("http://geochem.nrcan.gc.ca/cdogs/content/kwd/kwd020030_e.htm", "NGR bulk stream sediment")</f>
        <v>NGR bulk stream sediment</v>
      </c>
      <c r="K262" s="1" t="str">
        <f>HYPERLINK("http://geochem.nrcan.gc.ca/cdogs/content/kwd/kwd080006_e.htm", "&lt;177 micron (NGR)")</f>
        <v>&lt;177 micron (NGR)</v>
      </c>
      <c r="L262">
        <v>14</v>
      </c>
      <c r="M262" t="s">
        <v>34</v>
      </c>
      <c r="N262">
        <v>261</v>
      </c>
      <c r="O262" t="s">
        <v>304</v>
      </c>
      <c r="P262" t="s">
        <v>118</v>
      </c>
      <c r="Q262" t="s">
        <v>43</v>
      </c>
      <c r="R262" t="s">
        <v>117</v>
      </c>
      <c r="S262" t="s">
        <v>59</v>
      </c>
      <c r="T262" t="s">
        <v>40</v>
      </c>
      <c r="U262" t="s">
        <v>733</v>
      </c>
      <c r="V262" t="s">
        <v>353</v>
      </c>
      <c r="W262" t="s">
        <v>40</v>
      </c>
      <c r="X262" t="s">
        <v>62</v>
      </c>
      <c r="Y262" t="s">
        <v>44</v>
      </c>
      <c r="Z262" t="s">
        <v>40</v>
      </c>
      <c r="AA262" t="s">
        <v>44</v>
      </c>
      <c r="AB262" t="s">
        <v>71</v>
      </c>
      <c r="AC262" t="s">
        <v>58</v>
      </c>
      <c r="AD262" t="s">
        <v>75</v>
      </c>
    </row>
    <row r="263" spans="1:30" x14ac:dyDescent="0.3">
      <c r="A263" t="s">
        <v>1360</v>
      </c>
      <c r="B263" t="s">
        <v>1361</v>
      </c>
      <c r="C263" s="1" t="str">
        <f t="shared" si="43"/>
        <v>21:0549</v>
      </c>
      <c r="D263" s="1" t="str">
        <f>HYPERLINK("http://geochem.nrcan.gc.ca/cdogs/content/svy/svy210179_e.htm", "21:0179")</f>
        <v>21:0179</v>
      </c>
      <c r="E263" t="s">
        <v>1362</v>
      </c>
      <c r="F263" t="s">
        <v>1363</v>
      </c>
      <c r="H263">
        <v>53.7413089</v>
      </c>
      <c r="I263">
        <v>-123.7688327</v>
      </c>
      <c r="J263" s="1" t="str">
        <f>HYPERLINK("http://geochem.nrcan.gc.ca/cdogs/content/kwd/kwd020030_e.htm", "NGR bulk stream sediment")</f>
        <v>NGR bulk stream sediment</v>
      </c>
      <c r="K263" s="1" t="str">
        <f>HYPERLINK("http://geochem.nrcan.gc.ca/cdogs/content/kwd/kwd080006_e.htm", "&lt;177 micron (NGR)")</f>
        <v>&lt;177 micron (NGR)</v>
      </c>
      <c r="L263">
        <v>14</v>
      </c>
      <c r="M263" t="s">
        <v>53</v>
      </c>
      <c r="N263">
        <v>262</v>
      </c>
      <c r="O263" t="s">
        <v>176</v>
      </c>
      <c r="P263" t="s">
        <v>118</v>
      </c>
      <c r="Q263" t="s">
        <v>62</v>
      </c>
      <c r="R263" t="s">
        <v>105</v>
      </c>
      <c r="S263" t="s">
        <v>70</v>
      </c>
      <c r="T263" t="s">
        <v>40</v>
      </c>
      <c r="U263" t="s">
        <v>535</v>
      </c>
      <c r="V263" t="s">
        <v>72</v>
      </c>
      <c r="W263" t="s">
        <v>40</v>
      </c>
      <c r="X263" t="s">
        <v>42</v>
      </c>
      <c r="Y263" t="s">
        <v>44</v>
      </c>
      <c r="Z263" t="s">
        <v>40</v>
      </c>
      <c r="AA263" t="s">
        <v>44</v>
      </c>
      <c r="AB263" t="s">
        <v>96</v>
      </c>
      <c r="AC263" t="s">
        <v>107</v>
      </c>
      <c r="AD263" t="s">
        <v>459</v>
      </c>
    </row>
    <row r="264" spans="1:30" hidden="1" x14ac:dyDescent="0.3">
      <c r="A264" t="s">
        <v>1364</v>
      </c>
      <c r="B264" t="s">
        <v>1365</v>
      </c>
      <c r="C264" s="1" t="str">
        <f t="shared" si="43"/>
        <v>21:0549</v>
      </c>
      <c r="D264" s="1" t="str">
        <f>HYPERLINK("http://geochem.nrcan.gc.ca/cdogs/content/svy/svy_e.htm", "")</f>
        <v/>
      </c>
      <c r="G264" s="1" t="str">
        <f>HYPERLINK("http://geochem.nrcan.gc.ca/cdogs/content/cr_/cr_00070_e.htm", "70")</f>
        <v>70</v>
      </c>
      <c r="J264" t="s">
        <v>198</v>
      </c>
      <c r="K264" t="s">
        <v>199</v>
      </c>
      <c r="L264">
        <v>14</v>
      </c>
      <c r="M264" t="s">
        <v>200</v>
      </c>
      <c r="N264">
        <v>263</v>
      </c>
      <c r="O264" t="s">
        <v>1366</v>
      </c>
      <c r="P264" t="s">
        <v>229</v>
      </c>
      <c r="Q264" t="s">
        <v>70</v>
      </c>
      <c r="R264" t="s">
        <v>400</v>
      </c>
      <c r="S264" t="s">
        <v>194</v>
      </c>
      <c r="T264" t="s">
        <v>40</v>
      </c>
      <c r="U264" t="s">
        <v>433</v>
      </c>
      <c r="V264" t="s">
        <v>348</v>
      </c>
      <c r="W264" t="s">
        <v>1367</v>
      </c>
      <c r="X264" t="s">
        <v>153</v>
      </c>
      <c r="Y264" t="s">
        <v>44</v>
      </c>
      <c r="Z264" t="s">
        <v>45</v>
      </c>
      <c r="AA264" t="s">
        <v>272</v>
      </c>
      <c r="AB264" t="s">
        <v>203</v>
      </c>
      <c r="AC264" t="s">
        <v>853</v>
      </c>
      <c r="AD264" t="s">
        <v>86</v>
      </c>
    </row>
    <row r="265" spans="1:30" x14ac:dyDescent="0.3">
      <c r="A265" t="s">
        <v>1368</v>
      </c>
      <c r="B265" t="s">
        <v>1369</v>
      </c>
      <c r="C265" s="1" t="str">
        <f t="shared" si="43"/>
        <v>21:0549</v>
      </c>
      <c r="D265" s="1" t="str">
        <f t="shared" ref="D265:D291" si="44">HYPERLINK("http://geochem.nrcan.gc.ca/cdogs/content/svy/svy210179_e.htm", "21:0179")</f>
        <v>21:0179</v>
      </c>
      <c r="E265" t="s">
        <v>1358</v>
      </c>
      <c r="F265" t="s">
        <v>1370</v>
      </c>
      <c r="H265">
        <v>53.742036300000002</v>
      </c>
      <c r="I265">
        <v>-123.7786718</v>
      </c>
      <c r="J265" s="1" t="str">
        <f t="shared" ref="J265:J291" si="45">HYPERLINK("http://geochem.nrcan.gc.ca/cdogs/content/kwd/kwd020030_e.htm", "NGR bulk stream sediment")</f>
        <v>NGR bulk stream sediment</v>
      </c>
      <c r="K265" s="1" t="str">
        <f t="shared" ref="K265:K291" si="46">HYPERLINK("http://geochem.nrcan.gc.ca/cdogs/content/kwd/kwd080006_e.htm", "&lt;177 micron (NGR)")</f>
        <v>&lt;177 micron (NGR)</v>
      </c>
      <c r="L265">
        <v>14</v>
      </c>
      <c r="M265" t="s">
        <v>90</v>
      </c>
      <c r="N265">
        <v>264</v>
      </c>
      <c r="O265" t="s">
        <v>297</v>
      </c>
      <c r="P265" t="s">
        <v>151</v>
      </c>
      <c r="Q265" t="s">
        <v>59</v>
      </c>
      <c r="R265" t="s">
        <v>117</v>
      </c>
      <c r="S265" t="s">
        <v>59</v>
      </c>
      <c r="T265" t="s">
        <v>40</v>
      </c>
      <c r="U265" t="s">
        <v>663</v>
      </c>
      <c r="V265" t="s">
        <v>616</v>
      </c>
      <c r="W265" t="s">
        <v>40</v>
      </c>
      <c r="X265" t="s">
        <v>557</v>
      </c>
      <c r="Y265" t="s">
        <v>44</v>
      </c>
      <c r="Z265" t="s">
        <v>40</v>
      </c>
      <c r="AA265" t="s">
        <v>44</v>
      </c>
      <c r="AB265" t="s">
        <v>61</v>
      </c>
      <c r="AC265" t="s">
        <v>58</v>
      </c>
      <c r="AD265" t="s">
        <v>159</v>
      </c>
    </row>
    <row r="266" spans="1:30" x14ac:dyDescent="0.3">
      <c r="A266" t="s">
        <v>1371</v>
      </c>
      <c r="B266" t="s">
        <v>1372</v>
      </c>
      <c r="C266" s="1" t="str">
        <f t="shared" si="43"/>
        <v>21:0549</v>
      </c>
      <c r="D266" s="1" t="str">
        <f t="shared" si="44"/>
        <v>21:0179</v>
      </c>
      <c r="E266" t="s">
        <v>1373</v>
      </c>
      <c r="F266" t="s">
        <v>1374</v>
      </c>
      <c r="H266">
        <v>53.363777399999996</v>
      </c>
      <c r="I266">
        <v>-123.6243192</v>
      </c>
      <c r="J266" s="1" t="str">
        <f t="shared" si="45"/>
        <v>NGR bulk stream sediment</v>
      </c>
      <c r="K266" s="1" t="str">
        <f t="shared" si="46"/>
        <v>&lt;177 micron (NGR)</v>
      </c>
      <c r="L266">
        <v>14</v>
      </c>
      <c r="M266" t="s">
        <v>68</v>
      </c>
      <c r="N266">
        <v>265</v>
      </c>
      <c r="O266" t="s">
        <v>36</v>
      </c>
      <c r="P266" t="s">
        <v>378</v>
      </c>
      <c r="Q266" t="s">
        <v>44</v>
      </c>
      <c r="R266" t="s">
        <v>119</v>
      </c>
      <c r="S266" t="s">
        <v>151</v>
      </c>
      <c r="T266" t="s">
        <v>40</v>
      </c>
      <c r="U266" t="s">
        <v>468</v>
      </c>
      <c r="V266" t="s">
        <v>158</v>
      </c>
      <c r="W266" t="s">
        <v>40</v>
      </c>
      <c r="X266" t="s">
        <v>42</v>
      </c>
      <c r="Y266" t="s">
        <v>44</v>
      </c>
      <c r="Z266" t="s">
        <v>40</v>
      </c>
      <c r="AA266" t="s">
        <v>44</v>
      </c>
      <c r="AB266" t="s">
        <v>106</v>
      </c>
      <c r="AC266" t="s">
        <v>123</v>
      </c>
      <c r="AD266" t="s">
        <v>402</v>
      </c>
    </row>
    <row r="267" spans="1:30" x14ac:dyDescent="0.3">
      <c r="A267" t="s">
        <v>1375</v>
      </c>
      <c r="B267" t="s">
        <v>1376</v>
      </c>
      <c r="C267" s="1" t="str">
        <f t="shared" si="43"/>
        <v>21:0549</v>
      </c>
      <c r="D267" s="1" t="str">
        <f t="shared" si="44"/>
        <v>21:0179</v>
      </c>
      <c r="E267" t="s">
        <v>1377</v>
      </c>
      <c r="F267" t="s">
        <v>1378</v>
      </c>
      <c r="H267">
        <v>53.364627599999999</v>
      </c>
      <c r="I267">
        <v>-123.6146385</v>
      </c>
      <c r="J267" s="1" t="str">
        <f t="shared" si="45"/>
        <v>NGR bulk stream sediment</v>
      </c>
      <c r="K267" s="1" t="str">
        <f t="shared" si="46"/>
        <v>&lt;177 micron (NGR)</v>
      </c>
      <c r="L267">
        <v>14</v>
      </c>
      <c r="M267" t="s">
        <v>80</v>
      </c>
      <c r="N267">
        <v>266</v>
      </c>
      <c r="O267" t="s">
        <v>92</v>
      </c>
      <c r="P267" t="s">
        <v>378</v>
      </c>
      <c r="Q267" t="s">
        <v>44</v>
      </c>
      <c r="R267" t="s">
        <v>177</v>
      </c>
      <c r="S267" t="s">
        <v>37</v>
      </c>
      <c r="T267" t="s">
        <v>40</v>
      </c>
      <c r="U267" t="s">
        <v>61</v>
      </c>
      <c r="V267" t="s">
        <v>188</v>
      </c>
      <c r="W267" t="s">
        <v>40</v>
      </c>
      <c r="X267" t="s">
        <v>272</v>
      </c>
      <c r="Y267" t="s">
        <v>44</v>
      </c>
      <c r="Z267" t="s">
        <v>40</v>
      </c>
      <c r="AA267" t="s">
        <v>44</v>
      </c>
      <c r="AB267" t="s">
        <v>299</v>
      </c>
      <c r="AC267" t="s">
        <v>343</v>
      </c>
      <c r="AD267" t="s">
        <v>215</v>
      </c>
    </row>
    <row r="268" spans="1:30" x14ac:dyDescent="0.3">
      <c r="A268" t="s">
        <v>1379</v>
      </c>
      <c r="B268" t="s">
        <v>1380</v>
      </c>
      <c r="C268" s="1" t="str">
        <f t="shared" si="43"/>
        <v>21:0549</v>
      </c>
      <c r="D268" s="1" t="str">
        <f t="shared" si="44"/>
        <v>21:0179</v>
      </c>
      <c r="E268" t="s">
        <v>1381</v>
      </c>
      <c r="F268" t="s">
        <v>1382</v>
      </c>
      <c r="H268">
        <v>53.355790200000001</v>
      </c>
      <c r="I268">
        <v>-123.58069</v>
      </c>
      <c r="J268" s="1" t="str">
        <f t="shared" si="45"/>
        <v>NGR bulk stream sediment</v>
      </c>
      <c r="K268" s="1" t="str">
        <f t="shared" si="46"/>
        <v>&lt;177 micron (NGR)</v>
      </c>
      <c r="L268">
        <v>14</v>
      </c>
      <c r="M268" t="s">
        <v>103</v>
      </c>
      <c r="N268">
        <v>267</v>
      </c>
      <c r="O268" t="s">
        <v>445</v>
      </c>
      <c r="P268" t="s">
        <v>221</v>
      </c>
      <c r="Q268" t="s">
        <v>62</v>
      </c>
      <c r="R268" t="s">
        <v>378</v>
      </c>
      <c r="S268" t="s">
        <v>118</v>
      </c>
      <c r="T268" t="s">
        <v>40</v>
      </c>
      <c r="U268" t="s">
        <v>788</v>
      </c>
      <c r="V268" t="s">
        <v>58</v>
      </c>
      <c r="W268" t="s">
        <v>40</v>
      </c>
      <c r="X268" t="s">
        <v>62</v>
      </c>
      <c r="Y268" t="s">
        <v>44</v>
      </c>
      <c r="Z268" t="s">
        <v>60</v>
      </c>
      <c r="AA268" t="s">
        <v>44</v>
      </c>
      <c r="AB268" t="s">
        <v>202</v>
      </c>
      <c r="AC268" t="s">
        <v>186</v>
      </c>
      <c r="AD268" t="s">
        <v>298</v>
      </c>
    </row>
    <row r="269" spans="1:30" x14ac:dyDescent="0.3">
      <c r="A269" t="s">
        <v>1383</v>
      </c>
      <c r="B269" t="s">
        <v>1384</v>
      </c>
      <c r="C269" s="1" t="str">
        <f t="shared" si="43"/>
        <v>21:0549</v>
      </c>
      <c r="D269" s="1" t="str">
        <f t="shared" si="44"/>
        <v>21:0179</v>
      </c>
      <c r="E269" t="s">
        <v>1385</v>
      </c>
      <c r="F269" t="s">
        <v>1386</v>
      </c>
      <c r="H269">
        <v>53.331381499999999</v>
      </c>
      <c r="I269">
        <v>-123.58498350000001</v>
      </c>
      <c r="J269" s="1" t="str">
        <f t="shared" si="45"/>
        <v>NGR bulk stream sediment</v>
      </c>
      <c r="K269" s="1" t="str">
        <f t="shared" si="46"/>
        <v>&lt;177 micron (NGR)</v>
      </c>
      <c r="L269">
        <v>14</v>
      </c>
      <c r="M269" t="s">
        <v>116</v>
      </c>
      <c r="N269">
        <v>268</v>
      </c>
      <c r="O269" t="s">
        <v>503</v>
      </c>
      <c r="P269" t="s">
        <v>285</v>
      </c>
      <c r="Q269" t="s">
        <v>44</v>
      </c>
      <c r="R269" t="s">
        <v>305</v>
      </c>
      <c r="S269" t="s">
        <v>37</v>
      </c>
      <c r="T269" t="s">
        <v>40</v>
      </c>
      <c r="U269" t="s">
        <v>1155</v>
      </c>
      <c r="V269" t="s">
        <v>74</v>
      </c>
      <c r="W269" t="s">
        <v>40</v>
      </c>
      <c r="X269" t="s">
        <v>59</v>
      </c>
      <c r="Y269" t="s">
        <v>44</v>
      </c>
      <c r="Z269" t="s">
        <v>40</v>
      </c>
      <c r="AA269" t="s">
        <v>44</v>
      </c>
      <c r="AB269" t="s">
        <v>332</v>
      </c>
      <c r="AC269" t="s">
        <v>1387</v>
      </c>
      <c r="AD269" t="s">
        <v>946</v>
      </c>
    </row>
    <row r="270" spans="1:30" x14ac:dyDescent="0.3">
      <c r="A270" t="s">
        <v>1388</v>
      </c>
      <c r="B270" t="s">
        <v>1389</v>
      </c>
      <c r="C270" s="1" t="str">
        <f t="shared" si="43"/>
        <v>21:0549</v>
      </c>
      <c r="D270" s="1" t="str">
        <f t="shared" si="44"/>
        <v>21:0179</v>
      </c>
      <c r="E270" t="s">
        <v>1390</v>
      </c>
      <c r="F270" t="s">
        <v>1391</v>
      </c>
      <c r="H270">
        <v>53.382913199999997</v>
      </c>
      <c r="I270">
        <v>-123.64830929999999</v>
      </c>
      <c r="J270" s="1" t="str">
        <f t="shared" si="45"/>
        <v>NGR bulk stream sediment</v>
      </c>
      <c r="K270" s="1" t="str">
        <f t="shared" si="46"/>
        <v>&lt;177 micron (NGR)</v>
      </c>
      <c r="L270">
        <v>14</v>
      </c>
      <c r="M270" t="s">
        <v>129</v>
      </c>
      <c r="N270">
        <v>269</v>
      </c>
      <c r="O270" t="s">
        <v>92</v>
      </c>
      <c r="P270" t="s">
        <v>153</v>
      </c>
      <c r="Q270" t="s">
        <v>62</v>
      </c>
      <c r="R270" t="s">
        <v>378</v>
      </c>
      <c r="S270" t="s">
        <v>93</v>
      </c>
      <c r="T270" t="s">
        <v>40</v>
      </c>
      <c r="U270" t="s">
        <v>332</v>
      </c>
      <c r="V270" t="s">
        <v>111</v>
      </c>
      <c r="W270" t="s">
        <v>40</v>
      </c>
      <c r="X270" t="s">
        <v>62</v>
      </c>
      <c r="Y270" t="s">
        <v>44</v>
      </c>
      <c r="Z270" t="s">
        <v>40</v>
      </c>
      <c r="AA270" t="s">
        <v>44</v>
      </c>
      <c r="AB270" t="s">
        <v>223</v>
      </c>
      <c r="AC270" t="s">
        <v>158</v>
      </c>
      <c r="AD270" t="s">
        <v>292</v>
      </c>
    </row>
    <row r="271" spans="1:30" x14ac:dyDescent="0.3">
      <c r="A271" t="s">
        <v>1392</v>
      </c>
      <c r="B271" t="s">
        <v>1393</v>
      </c>
      <c r="C271" s="1" t="str">
        <f t="shared" si="43"/>
        <v>21:0549</v>
      </c>
      <c r="D271" s="1" t="str">
        <f t="shared" si="44"/>
        <v>21:0179</v>
      </c>
      <c r="E271" t="s">
        <v>1394</v>
      </c>
      <c r="F271" t="s">
        <v>1395</v>
      </c>
      <c r="H271">
        <v>53.268114599999997</v>
      </c>
      <c r="I271">
        <v>-123.9366168</v>
      </c>
      <c r="J271" s="1" t="str">
        <f t="shared" si="45"/>
        <v>NGR bulk stream sediment</v>
      </c>
      <c r="K271" s="1" t="str">
        <f t="shared" si="46"/>
        <v>&lt;177 micron (NGR)</v>
      </c>
      <c r="L271">
        <v>14</v>
      </c>
      <c r="M271" t="s">
        <v>139</v>
      </c>
      <c r="N271">
        <v>270</v>
      </c>
      <c r="O271" t="s">
        <v>1396</v>
      </c>
      <c r="P271" t="s">
        <v>388</v>
      </c>
      <c r="Q271" t="s">
        <v>44</v>
      </c>
      <c r="R271" t="s">
        <v>105</v>
      </c>
      <c r="S271" t="s">
        <v>118</v>
      </c>
      <c r="T271" t="s">
        <v>40</v>
      </c>
      <c r="U271" t="s">
        <v>1397</v>
      </c>
      <c r="V271" t="s">
        <v>494</v>
      </c>
      <c r="W271" t="s">
        <v>415</v>
      </c>
      <c r="X271" t="s">
        <v>272</v>
      </c>
      <c r="Y271" t="s">
        <v>44</v>
      </c>
      <c r="Z271" t="s">
        <v>60</v>
      </c>
      <c r="AA271" t="s">
        <v>44</v>
      </c>
      <c r="AB271" t="s">
        <v>788</v>
      </c>
      <c r="AC271" t="s">
        <v>123</v>
      </c>
      <c r="AD271" t="s">
        <v>677</v>
      </c>
    </row>
    <row r="272" spans="1:30" x14ac:dyDescent="0.3">
      <c r="A272" t="s">
        <v>1398</v>
      </c>
      <c r="B272" t="s">
        <v>1399</v>
      </c>
      <c r="C272" s="1" t="str">
        <f t="shared" si="43"/>
        <v>21:0549</v>
      </c>
      <c r="D272" s="1" t="str">
        <f t="shared" si="44"/>
        <v>21:0179</v>
      </c>
      <c r="E272" t="s">
        <v>1400</v>
      </c>
      <c r="F272" t="s">
        <v>1401</v>
      </c>
      <c r="H272">
        <v>53.268969900000002</v>
      </c>
      <c r="I272">
        <v>-123.9669088</v>
      </c>
      <c r="J272" s="1" t="str">
        <f t="shared" si="45"/>
        <v>NGR bulk stream sediment</v>
      </c>
      <c r="K272" s="1" t="str">
        <f t="shared" si="46"/>
        <v>&lt;177 micron (NGR)</v>
      </c>
      <c r="L272">
        <v>14</v>
      </c>
      <c r="M272" t="s">
        <v>174</v>
      </c>
      <c r="N272">
        <v>271</v>
      </c>
      <c r="O272" t="s">
        <v>1264</v>
      </c>
      <c r="P272" t="s">
        <v>54</v>
      </c>
      <c r="Q272" t="s">
        <v>62</v>
      </c>
      <c r="R272" t="s">
        <v>105</v>
      </c>
      <c r="S272" t="s">
        <v>82</v>
      </c>
      <c r="T272" t="s">
        <v>40</v>
      </c>
      <c r="U272" t="s">
        <v>587</v>
      </c>
      <c r="V272" t="s">
        <v>58</v>
      </c>
      <c r="W272" t="s">
        <v>252</v>
      </c>
      <c r="X272" t="s">
        <v>42</v>
      </c>
      <c r="Y272" t="s">
        <v>44</v>
      </c>
      <c r="Z272" t="s">
        <v>40</v>
      </c>
      <c r="AA272" t="s">
        <v>44</v>
      </c>
      <c r="AB272" t="s">
        <v>265</v>
      </c>
      <c r="AC272" t="s">
        <v>494</v>
      </c>
      <c r="AD272" t="s">
        <v>157</v>
      </c>
    </row>
    <row r="273" spans="1:30" x14ac:dyDescent="0.3">
      <c r="A273" t="s">
        <v>1402</v>
      </c>
      <c r="B273" t="s">
        <v>1403</v>
      </c>
      <c r="C273" s="1" t="str">
        <f t="shared" si="43"/>
        <v>21:0549</v>
      </c>
      <c r="D273" s="1" t="str">
        <f t="shared" si="44"/>
        <v>21:0179</v>
      </c>
      <c r="E273" t="s">
        <v>1404</v>
      </c>
      <c r="F273" t="s">
        <v>1405</v>
      </c>
      <c r="H273">
        <v>53.263460199999997</v>
      </c>
      <c r="I273">
        <v>-123.9756299</v>
      </c>
      <c r="J273" s="1" t="str">
        <f t="shared" si="45"/>
        <v>NGR bulk stream sediment</v>
      </c>
      <c r="K273" s="1" t="str">
        <f t="shared" si="46"/>
        <v>&lt;177 micron (NGR)</v>
      </c>
      <c r="L273">
        <v>14</v>
      </c>
      <c r="M273" t="s">
        <v>184</v>
      </c>
      <c r="N273">
        <v>272</v>
      </c>
      <c r="O273" t="s">
        <v>98</v>
      </c>
      <c r="P273" t="s">
        <v>211</v>
      </c>
      <c r="Q273" t="s">
        <v>44</v>
      </c>
      <c r="R273" t="s">
        <v>249</v>
      </c>
      <c r="S273" t="s">
        <v>176</v>
      </c>
      <c r="T273" t="s">
        <v>40</v>
      </c>
      <c r="U273" t="s">
        <v>1406</v>
      </c>
      <c r="V273" t="s">
        <v>42</v>
      </c>
      <c r="W273" t="s">
        <v>1032</v>
      </c>
      <c r="X273" t="s">
        <v>93</v>
      </c>
      <c r="Y273" t="s">
        <v>272</v>
      </c>
      <c r="Z273" t="s">
        <v>40</v>
      </c>
      <c r="AA273" t="s">
        <v>44</v>
      </c>
      <c r="AB273" t="s">
        <v>1217</v>
      </c>
      <c r="AC273" t="s">
        <v>622</v>
      </c>
      <c r="AD273" t="s">
        <v>57</v>
      </c>
    </row>
    <row r="274" spans="1:30" x14ac:dyDescent="0.3">
      <c r="A274" t="s">
        <v>1407</v>
      </c>
      <c r="B274" t="s">
        <v>1408</v>
      </c>
      <c r="C274" s="1" t="str">
        <f t="shared" si="43"/>
        <v>21:0549</v>
      </c>
      <c r="D274" s="1" t="str">
        <f t="shared" si="44"/>
        <v>21:0179</v>
      </c>
      <c r="E274" t="s">
        <v>1409</v>
      </c>
      <c r="F274" t="s">
        <v>1410</v>
      </c>
      <c r="H274">
        <v>53.313784400000003</v>
      </c>
      <c r="I274">
        <v>-123.58604889999999</v>
      </c>
      <c r="J274" s="1" t="str">
        <f t="shared" si="45"/>
        <v>NGR bulk stream sediment</v>
      </c>
      <c r="K274" s="1" t="str">
        <f t="shared" si="46"/>
        <v>&lt;177 micron (NGR)</v>
      </c>
      <c r="L274">
        <v>14</v>
      </c>
      <c r="M274" t="s">
        <v>193</v>
      </c>
      <c r="N274">
        <v>273</v>
      </c>
      <c r="O274" t="s">
        <v>164</v>
      </c>
      <c r="P274" t="s">
        <v>151</v>
      </c>
      <c r="Q274" t="s">
        <v>44</v>
      </c>
      <c r="R274" t="s">
        <v>105</v>
      </c>
      <c r="S274" t="s">
        <v>93</v>
      </c>
      <c r="T274" t="s">
        <v>40</v>
      </c>
      <c r="U274" t="s">
        <v>299</v>
      </c>
      <c r="V274" t="s">
        <v>84</v>
      </c>
      <c r="W274" t="s">
        <v>40</v>
      </c>
      <c r="X274" t="s">
        <v>42</v>
      </c>
      <c r="Y274" t="s">
        <v>44</v>
      </c>
      <c r="Z274" t="s">
        <v>40</v>
      </c>
      <c r="AA274" t="s">
        <v>44</v>
      </c>
      <c r="AB274" t="s">
        <v>168</v>
      </c>
      <c r="AC274" t="s">
        <v>188</v>
      </c>
      <c r="AD274" t="s">
        <v>1411</v>
      </c>
    </row>
    <row r="275" spans="1:30" x14ac:dyDescent="0.3">
      <c r="A275" t="s">
        <v>1412</v>
      </c>
      <c r="B275" t="s">
        <v>1413</v>
      </c>
      <c r="C275" s="1" t="str">
        <f t="shared" si="43"/>
        <v>21:0549</v>
      </c>
      <c r="D275" s="1" t="str">
        <f t="shared" si="44"/>
        <v>21:0179</v>
      </c>
      <c r="E275" t="s">
        <v>1414</v>
      </c>
      <c r="F275" t="s">
        <v>1415</v>
      </c>
      <c r="H275">
        <v>53.276492500000003</v>
      </c>
      <c r="I275">
        <v>-123.7093407</v>
      </c>
      <c r="J275" s="1" t="str">
        <f t="shared" si="45"/>
        <v>NGR bulk stream sediment</v>
      </c>
      <c r="K275" s="1" t="str">
        <f t="shared" si="46"/>
        <v>&lt;177 micron (NGR)</v>
      </c>
      <c r="L275">
        <v>14</v>
      </c>
      <c r="M275" t="s">
        <v>209</v>
      </c>
      <c r="N275">
        <v>274</v>
      </c>
      <c r="O275" t="s">
        <v>81</v>
      </c>
      <c r="P275" t="s">
        <v>92</v>
      </c>
      <c r="Q275" t="s">
        <v>272</v>
      </c>
      <c r="R275" t="s">
        <v>70</v>
      </c>
      <c r="S275" t="s">
        <v>272</v>
      </c>
      <c r="T275" t="s">
        <v>40</v>
      </c>
      <c r="U275" t="s">
        <v>716</v>
      </c>
      <c r="V275" t="s">
        <v>622</v>
      </c>
      <c r="W275" t="s">
        <v>40</v>
      </c>
      <c r="X275" t="s">
        <v>59</v>
      </c>
      <c r="Y275" t="s">
        <v>62</v>
      </c>
      <c r="Z275" t="s">
        <v>45</v>
      </c>
      <c r="AA275" t="s">
        <v>44</v>
      </c>
      <c r="AB275" t="s">
        <v>299</v>
      </c>
      <c r="AC275" t="s">
        <v>1350</v>
      </c>
      <c r="AD275" t="s">
        <v>582</v>
      </c>
    </row>
    <row r="276" spans="1:30" x14ac:dyDescent="0.3">
      <c r="A276" t="s">
        <v>1416</v>
      </c>
      <c r="B276" t="s">
        <v>1417</v>
      </c>
      <c r="C276" s="1" t="str">
        <f t="shared" si="43"/>
        <v>21:0549</v>
      </c>
      <c r="D276" s="1" t="str">
        <f t="shared" si="44"/>
        <v>21:0179</v>
      </c>
      <c r="E276" t="s">
        <v>1418</v>
      </c>
      <c r="F276" t="s">
        <v>1419</v>
      </c>
      <c r="H276">
        <v>53.315491000000002</v>
      </c>
      <c r="I276">
        <v>-123.9319347</v>
      </c>
      <c r="J276" s="1" t="str">
        <f t="shared" si="45"/>
        <v>NGR bulk stream sediment</v>
      </c>
      <c r="K276" s="1" t="str">
        <f t="shared" si="46"/>
        <v>&lt;177 micron (NGR)</v>
      </c>
      <c r="L276">
        <v>14</v>
      </c>
      <c r="M276" t="s">
        <v>220</v>
      </c>
      <c r="N276">
        <v>275</v>
      </c>
      <c r="O276" t="s">
        <v>176</v>
      </c>
      <c r="P276" t="s">
        <v>249</v>
      </c>
      <c r="Q276" t="s">
        <v>272</v>
      </c>
      <c r="R276" t="s">
        <v>108</v>
      </c>
      <c r="S276" t="s">
        <v>42</v>
      </c>
      <c r="T276" t="s">
        <v>40</v>
      </c>
      <c r="U276" t="s">
        <v>332</v>
      </c>
      <c r="V276" t="s">
        <v>622</v>
      </c>
      <c r="W276" t="s">
        <v>40</v>
      </c>
      <c r="X276" t="s">
        <v>272</v>
      </c>
      <c r="Y276" t="s">
        <v>44</v>
      </c>
      <c r="Z276" t="s">
        <v>40</v>
      </c>
      <c r="AA276" t="s">
        <v>44</v>
      </c>
      <c r="AB276" t="s">
        <v>409</v>
      </c>
      <c r="AC276" t="s">
        <v>348</v>
      </c>
      <c r="AD276" t="s">
        <v>735</v>
      </c>
    </row>
    <row r="277" spans="1:30" x14ac:dyDescent="0.3">
      <c r="A277" t="s">
        <v>1420</v>
      </c>
      <c r="B277" t="s">
        <v>1421</v>
      </c>
      <c r="C277" s="1" t="str">
        <f t="shared" si="43"/>
        <v>21:0549</v>
      </c>
      <c r="D277" s="1" t="str">
        <f t="shared" si="44"/>
        <v>21:0179</v>
      </c>
      <c r="E277" t="s">
        <v>1422</v>
      </c>
      <c r="F277" t="s">
        <v>1423</v>
      </c>
      <c r="H277">
        <v>53.3131135</v>
      </c>
      <c r="I277">
        <v>-123.91157370000001</v>
      </c>
      <c r="J277" s="1" t="str">
        <f t="shared" si="45"/>
        <v>NGR bulk stream sediment</v>
      </c>
      <c r="K277" s="1" t="str">
        <f t="shared" si="46"/>
        <v>&lt;177 micron (NGR)</v>
      </c>
      <c r="L277">
        <v>14</v>
      </c>
      <c r="M277" t="s">
        <v>149</v>
      </c>
      <c r="N277">
        <v>276</v>
      </c>
      <c r="O277" t="s">
        <v>201</v>
      </c>
      <c r="P277" t="s">
        <v>37</v>
      </c>
      <c r="Q277" t="s">
        <v>42</v>
      </c>
      <c r="R277" t="s">
        <v>212</v>
      </c>
      <c r="S277" t="s">
        <v>118</v>
      </c>
      <c r="T277" t="s">
        <v>40</v>
      </c>
      <c r="U277" t="s">
        <v>1147</v>
      </c>
      <c r="V277" t="s">
        <v>353</v>
      </c>
      <c r="W277" t="s">
        <v>40</v>
      </c>
      <c r="X277" t="s">
        <v>42</v>
      </c>
      <c r="Y277" t="s">
        <v>44</v>
      </c>
      <c r="Z277" t="s">
        <v>40</v>
      </c>
      <c r="AA277" t="s">
        <v>44</v>
      </c>
      <c r="AB277" t="s">
        <v>96</v>
      </c>
      <c r="AC277" t="s">
        <v>74</v>
      </c>
      <c r="AD277" t="s">
        <v>1155</v>
      </c>
    </row>
    <row r="278" spans="1:30" x14ac:dyDescent="0.3">
      <c r="A278" t="s">
        <v>1424</v>
      </c>
      <c r="B278" t="s">
        <v>1425</v>
      </c>
      <c r="C278" s="1" t="str">
        <f t="shared" si="43"/>
        <v>21:0549</v>
      </c>
      <c r="D278" s="1" t="str">
        <f t="shared" si="44"/>
        <v>21:0179</v>
      </c>
      <c r="E278" t="s">
        <v>1422</v>
      </c>
      <c r="F278" t="s">
        <v>1426</v>
      </c>
      <c r="H278">
        <v>53.3131135</v>
      </c>
      <c r="I278">
        <v>-123.91157370000001</v>
      </c>
      <c r="J278" s="1" t="str">
        <f t="shared" si="45"/>
        <v>NGR bulk stream sediment</v>
      </c>
      <c r="K278" s="1" t="str">
        <f t="shared" si="46"/>
        <v>&lt;177 micron (NGR)</v>
      </c>
      <c r="L278">
        <v>14</v>
      </c>
      <c r="M278" t="s">
        <v>163</v>
      </c>
      <c r="N278">
        <v>277</v>
      </c>
      <c r="O278" t="s">
        <v>314</v>
      </c>
      <c r="P278" t="s">
        <v>118</v>
      </c>
      <c r="Q278" t="s">
        <v>62</v>
      </c>
      <c r="R278" t="s">
        <v>70</v>
      </c>
      <c r="S278" t="s">
        <v>118</v>
      </c>
      <c r="T278" t="s">
        <v>40</v>
      </c>
      <c r="U278" t="s">
        <v>94</v>
      </c>
      <c r="V278" t="s">
        <v>84</v>
      </c>
      <c r="W278" t="s">
        <v>40</v>
      </c>
      <c r="X278" t="s">
        <v>62</v>
      </c>
      <c r="Y278" t="s">
        <v>44</v>
      </c>
      <c r="Z278" t="s">
        <v>40</v>
      </c>
      <c r="AA278" t="s">
        <v>44</v>
      </c>
      <c r="AB278" t="s">
        <v>61</v>
      </c>
      <c r="AC278" t="s">
        <v>74</v>
      </c>
      <c r="AD278" t="s">
        <v>788</v>
      </c>
    </row>
    <row r="279" spans="1:30" x14ac:dyDescent="0.3">
      <c r="A279" t="s">
        <v>1427</v>
      </c>
      <c r="B279" t="s">
        <v>1428</v>
      </c>
      <c r="C279" s="1" t="str">
        <f t="shared" si="43"/>
        <v>21:0549</v>
      </c>
      <c r="D279" s="1" t="str">
        <f t="shared" si="44"/>
        <v>21:0179</v>
      </c>
      <c r="E279" t="s">
        <v>1429</v>
      </c>
      <c r="F279" t="s">
        <v>1430</v>
      </c>
      <c r="H279">
        <v>53.402495100000003</v>
      </c>
      <c r="I279">
        <v>-123.62399929999999</v>
      </c>
      <c r="J279" s="1" t="str">
        <f t="shared" si="45"/>
        <v>NGR bulk stream sediment</v>
      </c>
      <c r="K279" s="1" t="str">
        <f t="shared" si="46"/>
        <v>&lt;177 micron (NGR)</v>
      </c>
      <c r="L279">
        <v>14</v>
      </c>
      <c r="M279" t="s">
        <v>228</v>
      </c>
      <c r="N279">
        <v>278</v>
      </c>
      <c r="O279" t="s">
        <v>297</v>
      </c>
      <c r="P279" t="s">
        <v>120</v>
      </c>
      <c r="Q279" t="s">
        <v>62</v>
      </c>
      <c r="R279" t="s">
        <v>493</v>
      </c>
      <c r="S279" t="s">
        <v>56</v>
      </c>
      <c r="T279" t="s">
        <v>40</v>
      </c>
      <c r="U279" t="s">
        <v>214</v>
      </c>
      <c r="V279" t="s">
        <v>158</v>
      </c>
      <c r="W279" t="s">
        <v>40</v>
      </c>
      <c r="X279" t="s">
        <v>42</v>
      </c>
      <c r="Y279" t="s">
        <v>44</v>
      </c>
      <c r="Z279" t="s">
        <v>40</v>
      </c>
      <c r="AA279" t="s">
        <v>44</v>
      </c>
      <c r="AB279" t="s">
        <v>280</v>
      </c>
      <c r="AC279" t="s">
        <v>42</v>
      </c>
      <c r="AD279" t="s">
        <v>519</v>
      </c>
    </row>
    <row r="280" spans="1:30" x14ac:dyDescent="0.3">
      <c r="A280" t="s">
        <v>1431</v>
      </c>
      <c r="B280" t="s">
        <v>1432</v>
      </c>
      <c r="C280" s="1" t="str">
        <f t="shared" si="43"/>
        <v>21:0549</v>
      </c>
      <c r="D280" s="1" t="str">
        <f t="shared" si="44"/>
        <v>21:0179</v>
      </c>
      <c r="E280" t="s">
        <v>1433</v>
      </c>
      <c r="F280" t="s">
        <v>1434</v>
      </c>
      <c r="H280">
        <v>53.381545299999999</v>
      </c>
      <c r="I280">
        <v>-123.8312566</v>
      </c>
      <c r="J280" s="1" t="str">
        <f t="shared" si="45"/>
        <v>NGR bulk stream sediment</v>
      </c>
      <c r="K280" s="1" t="str">
        <f t="shared" si="46"/>
        <v>&lt;177 micron (NGR)</v>
      </c>
      <c r="L280">
        <v>14</v>
      </c>
      <c r="M280" t="s">
        <v>234</v>
      </c>
      <c r="N280">
        <v>279</v>
      </c>
      <c r="O280" t="s">
        <v>92</v>
      </c>
      <c r="P280" t="s">
        <v>120</v>
      </c>
      <c r="Q280" t="s">
        <v>62</v>
      </c>
      <c r="R280" t="s">
        <v>285</v>
      </c>
      <c r="S280" t="s">
        <v>82</v>
      </c>
      <c r="T280" t="s">
        <v>40</v>
      </c>
      <c r="U280" t="s">
        <v>71</v>
      </c>
      <c r="V280" t="s">
        <v>158</v>
      </c>
      <c r="W280" t="s">
        <v>40</v>
      </c>
      <c r="X280" t="s">
        <v>42</v>
      </c>
      <c r="Y280" t="s">
        <v>44</v>
      </c>
      <c r="Z280" t="s">
        <v>40</v>
      </c>
      <c r="AA280" t="s">
        <v>44</v>
      </c>
      <c r="AB280" t="s">
        <v>168</v>
      </c>
      <c r="AC280" t="s">
        <v>123</v>
      </c>
      <c r="AD280" t="s">
        <v>744</v>
      </c>
    </row>
    <row r="281" spans="1:30" x14ac:dyDescent="0.3">
      <c r="A281" t="s">
        <v>1435</v>
      </c>
      <c r="B281" t="s">
        <v>1436</v>
      </c>
      <c r="C281" s="1" t="str">
        <f t="shared" si="43"/>
        <v>21:0549</v>
      </c>
      <c r="D281" s="1" t="str">
        <f t="shared" si="44"/>
        <v>21:0179</v>
      </c>
      <c r="E281" t="s">
        <v>1437</v>
      </c>
      <c r="F281" t="s">
        <v>1438</v>
      </c>
      <c r="H281">
        <v>53.378133400000003</v>
      </c>
      <c r="I281">
        <v>-123.83709829999999</v>
      </c>
      <c r="J281" s="1" t="str">
        <f t="shared" si="45"/>
        <v>NGR bulk stream sediment</v>
      </c>
      <c r="K281" s="1" t="str">
        <f t="shared" si="46"/>
        <v>&lt;177 micron (NGR)</v>
      </c>
      <c r="L281">
        <v>14</v>
      </c>
      <c r="M281" t="s">
        <v>240</v>
      </c>
      <c r="N281">
        <v>280</v>
      </c>
      <c r="O281" t="s">
        <v>314</v>
      </c>
      <c r="P281" t="s">
        <v>56</v>
      </c>
      <c r="Q281" t="s">
        <v>62</v>
      </c>
      <c r="R281" t="s">
        <v>331</v>
      </c>
      <c r="S281" t="s">
        <v>56</v>
      </c>
      <c r="T281" t="s">
        <v>40</v>
      </c>
      <c r="U281" t="s">
        <v>110</v>
      </c>
      <c r="V281" t="s">
        <v>158</v>
      </c>
      <c r="W281" t="s">
        <v>40</v>
      </c>
      <c r="X281" t="s">
        <v>272</v>
      </c>
      <c r="Y281" t="s">
        <v>44</v>
      </c>
      <c r="Z281" t="s">
        <v>40</v>
      </c>
      <c r="AA281" t="s">
        <v>44</v>
      </c>
      <c r="AB281" t="s">
        <v>134</v>
      </c>
      <c r="AC281" t="s">
        <v>158</v>
      </c>
      <c r="AD281" t="s">
        <v>98</v>
      </c>
    </row>
    <row r="282" spans="1:30" x14ac:dyDescent="0.3">
      <c r="A282" t="s">
        <v>1439</v>
      </c>
      <c r="B282" t="s">
        <v>1440</v>
      </c>
      <c r="C282" s="1" t="str">
        <f t="shared" si="43"/>
        <v>21:0549</v>
      </c>
      <c r="D282" s="1" t="str">
        <f t="shared" si="44"/>
        <v>21:0179</v>
      </c>
      <c r="E282" t="s">
        <v>1441</v>
      </c>
      <c r="F282" t="s">
        <v>1442</v>
      </c>
      <c r="H282">
        <v>53.8491863</v>
      </c>
      <c r="I282">
        <v>-123.8413722</v>
      </c>
      <c r="J282" s="1" t="str">
        <f t="shared" si="45"/>
        <v>NGR bulk stream sediment</v>
      </c>
      <c r="K282" s="1" t="str">
        <f t="shared" si="46"/>
        <v>&lt;177 micron (NGR)</v>
      </c>
      <c r="L282">
        <v>15</v>
      </c>
      <c r="M282" t="s">
        <v>1443</v>
      </c>
      <c r="N282">
        <v>281</v>
      </c>
      <c r="O282" t="s">
        <v>222</v>
      </c>
      <c r="P282" t="s">
        <v>529</v>
      </c>
      <c r="Q282" t="s">
        <v>153</v>
      </c>
      <c r="R282" t="s">
        <v>331</v>
      </c>
      <c r="S282" t="s">
        <v>93</v>
      </c>
      <c r="T282" t="s">
        <v>84</v>
      </c>
      <c r="U282" t="s">
        <v>1444</v>
      </c>
      <c r="V282" t="s">
        <v>111</v>
      </c>
      <c r="W282" t="s">
        <v>252</v>
      </c>
      <c r="X282" t="s">
        <v>62</v>
      </c>
      <c r="Y282" t="s">
        <v>44</v>
      </c>
      <c r="Z282" t="s">
        <v>40</v>
      </c>
      <c r="AA282" t="s">
        <v>44</v>
      </c>
      <c r="AB282" t="s">
        <v>1444</v>
      </c>
      <c r="AC282" t="s">
        <v>211</v>
      </c>
      <c r="AD282" t="s">
        <v>169</v>
      </c>
    </row>
    <row r="283" spans="1:30" x14ac:dyDescent="0.3">
      <c r="A283" t="s">
        <v>1445</v>
      </c>
      <c r="B283" t="s">
        <v>1446</v>
      </c>
      <c r="C283" s="1" t="str">
        <f t="shared" si="43"/>
        <v>21:0549</v>
      </c>
      <c r="D283" s="1" t="str">
        <f t="shared" si="44"/>
        <v>21:0179</v>
      </c>
      <c r="E283" t="s">
        <v>1447</v>
      </c>
      <c r="F283" t="s">
        <v>1448</v>
      </c>
      <c r="H283">
        <v>53.347339900000001</v>
      </c>
      <c r="I283">
        <v>-123.7487919</v>
      </c>
      <c r="J283" s="1" t="str">
        <f t="shared" si="45"/>
        <v>NGR bulk stream sediment</v>
      </c>
      <c r="K283" s="1" t="str">
        <f t="shared" si="46"/>
        <v>&lt;177 micron (NGR)</v>
      </c>
      <c r="L283">
        <v>15</v>
      </c>
      <c r="M283" t="s">
        <v>53</v>
      </c>
      <c r="N283">
        <v>282</v>
      </c>
      <c r="O283" t="s">
        <v>177</v>
      </c>
      <c r="P283" t="s">
        <v>37</v>
      </c>
      <c r="Q283" t="s">
        <v>44</v>
      </c>
      <c r="R283" t="s">
        <v>151</v>
      </c>
      <c r="S283" t="s">
        <v>272</v>
      </c>
      <c r="T283" t="s">
        <v>40</v>
      </c>
      <c r="U283" t="s">
        <v>337</v>
      </c>
      <c r="V283" t="s">
        <v>109</v>
      </c>
      <c r="W283" t="s">
        <v>40</v>
      </c>
      <c r="X283" t="s">
        <v>62</v>
      </c>
      <c r="Y283" t="s">
        <v>44</v>
      </c>
      <c r="Z283" t="s">
        <v>60</v>
      </c>
      <c r="AA283" t="s">
        <v>44</v>
      </c>
      <c r="AB283" t="s">
        <v>46</v>
      </c>
      <c r="AC283" t="s">
        <v>188</v>
      </c>
      <c r="AD283" t="s">
        <v>119</v>
      </c>
    </row>
    <row r="284" spans="1:30" x14ac:dyDescent="0.3">
      <c r="A284" t="s">
        <v>1449</v>
      </c>
      <c r="B284" t="s">
        <v>1450</v>
      </c>
      <c r="C284" s="1" t="str">
        <f t="shared" si="43"/>
        <v>21:0549</v>
      </c>
      <c r="D284" s="1" t="str">
        <f t="shared" si="44"/>
        <v>21:0179</v>
      </c>
      <c r="E284" t="s">
        <v>1451</v>
      </c>
      <c r="F284" t="s">
        <v>1452</v>
      </c>
      <c r="H284">
        <v>53.7587993</v>
      </c>
      <c r="I284">
        <v>-123.86896520000001</v>
      </c>
      <c r="J284" s="1" t="str">
        <f t="shared" si="45"/>
        <v>NGR bulk stream sediment</v>
      </c>
      <c r="K284" s="1" t="str">
        <f t="shared" si="46"/>
        <v>&lt;177 micron (NGR)</v>
      </c>
      <c r="L284">
        <v>15</v>
      </c>
      <c r="M284" t="s">
        <v>68</v>
      </c>
      <c r="N284">
        <v>283</v>
      </c>
      <c r="O284" t="s">
        <v>221</v>
      </c>
      <c r="P284" t="s">
        <v>37</v>
      </c>
      <c r="Q284" t="s">
        <v>44</v>
      </c>
      <c r="R284" t="s">
        <v>82</v>
      </c>
      <c r="S284" t="s">
        <v>62</v>
      </c>
      <c r="T284" t="s">
        <v>40</v>
      </c>
      <c r="U284" t="s">
        <v>169</v>
      </c>
      <c r="V284" t="s">
        <v>1367</v>
      </c>
      <c r="W284" t="s">
        <v>40</v>
      </c>
      <c r="X284" t="s">
        <v>557</v>
      </c>
      <c r="Y284" t="s">
        <v>44</v>
      </c>
      <c r="Z284" t="s">
        <v>40</v>
      </c>
      <c r="AA284" t="s">
        <v>44</v>
      </c>
      <c r="AB284" t="s">
        <v>858</v>
      </c>
      <c r="AC284" t="s">
        <v>42</v>
      </c>
      <c r="AD284" t="s">
        <v>119</v>
      </c>
    </row>
    <row r="285" spans="1:30" x14ac:dyDescent="0.3">
      <c r="A285" t="s">
        <v>1453</v>
      </c>
      <c r="B285" t="s">
        <v>1454</v>
      </c>
      <c r="C285" s="1" t="str">
        <f t="shared" si="43"/>
        <v>21:0549</v>
      </c>
      <c r="D285" s="1" t="str">
        <f t="shared" si="44"/>
        <v>21:0179</v>
      </c>
      <c r="E285" t="s">
        <v>1455</v>
      </c>
      <c r="F285" t="s">
        <v>1456</v>
      </c>
      <c r="H285">
        <v>53.752969399999998</v>
      </c>
      <c r="I285">
        <v>-123.86969449999999</v>
      </c>
      <c r="J285" s="1" t="str">
        <f t="shared" si="45"/>
        <v>NGR bulk stream sediment</v>
      </c>
      <c r="K285" s="1" t="str">
        <f t="shared" si="46"/>
        <v>&lt;177 micron (NGR)</v>
      </c>
      <c r="L285">
        <v>15</v>
      </c>
      <c r="M285" t="s">
        <v>80</v>
      </c>
      <c r="N285">
        <v>284</v>
      </c>
      <c r="O285" t="s">
        <v>241</v>
      </c>
      <c r="P285" t="s">
        <v>56</v>
      </c>
      <c r="Q285" t="s">
        <v>62</v>
      </c>
      <c r="R285" t="s">
        <v>120</v>
      </c>
      <c r="S285" t="s">
        <v>59</v>
      </c>
      <c r="T285" t="s">
        <v>40</v>
      </c>
      <c r="U285" t="s">
        <v>1147</v>
      </c>
      <c r="V285" t="s">
        <v>557</v>
      </c>
      <c r="W285" t="s">
        <v>143</v>
      </c>
      <c r="X285" t="s">
        <v>557</v>
      </c>
      <c r="Y285" t="s">
        <v>44</v>
      </c>
      <c r="Z285" t="s">
        <v>40</v>
      </c>
      <c r="AA285" t="s">
        <v>44</v>
      </c>
      <c r="AB285" t="s">
        <v>46</v>
      </c>
      <c r="AC285" t="s">
        <v>1457</v>
      </c>
      <c r="AD285" t="s">
        <v>159</v>
      </c>
    </row>
    <row r="286" spans="1:30" x14ac:dyDescent="0.3">
      <c r="A286" t="s">
        <v>1458</v>
      </c>
      <c r="B286" t="s">
        <v>1459</v>
      </c>
      <c r="C286" s="1" t="str">
        <f t="shared" si="43"/>
        <v>21:0549</v>
      </c>
      <c r="D286" s="1" t="str">
        <f t="shared" si="44"/>
        <v>21:0179</v>
      </c>
      <c r="E286" t="s">
        <v>1460</v>
      </c>
      <c r="F286" t="s">
        <v>1461</v>
      </c>
      <c r="H286">
        <v>53.752786899999997</v>
      </c>
      <c r="I286">
        <v>-123.84495339999999</v>
      </c>
      <c r="J286" s="1" t="str">
        <f t="shared" si="45"/>
        <v>NGR bulk stream sediment</v>
      </c>
      <c r="K286" s="1" t="str">
        <f t="shared" si="46"/>
        <v>&lt;177 micron (NGR)</v>
      </c>
      <c r="L286">
        <v>15</v>
      </c>
      <c r="M286" t="s">
        <v>103</v>
      </c>
      <c r="N286">
        <v>285</v>
      </c>
      <c r="O286" t="s">
        <v>92</v>
      </c>
      <c r="P286" t="s">
        <v>117</v>
      </c>
      <c r="Q286" t="s">
        <v>43</v>
      </c>
      <c r="R286" t="s">
        <v>331</v>
      </c>
      <c r="S286" t="s">
        <v>118</v>
      </c>
      <c r="T286" t="s">
        <v>40</v>
      </c>
      <c r="U286" t="s">
        <v>562</v>
      </c>
      <c r="V286" t="s">
        <v>62</v>
      </c>
      <c r="W286" t="s">
        <v>40</v>
      </c>
      <c r="X286" t="s">
        <v>42</v>
      </c>
      <c r="Y286" t="s">
        <v>44</v>
      </c>
      <c r="Z286" t="s">
        <v>60</v>
      </c>
      <c r="AA286" t="s">
        <v>44</v>
      </c>
      <c r="AB286" t="s">
        <v>611</v>
      </c>
      <c r="AC286" t="s">
        <v>711</v>
      </c>
      <c r="AD286" t="s">
        <v>86</v>
      </c>
    </row>
    <row r="287" spans="1:30" x14ac:dyDescent="0.3">
      <c r="A287" t="s">
        <v>1462</v>
      </c>
      <c r="B287" t="s">
        <v>1463</v>
      </c>
      <c r="C287" s="1" t="str">
        <f t="shared" si="43"/>
        <v>21:0549</v>
      </c>
      <c r="D287" s="1" t="str">
        <f t="shared" si="44"/>
        <v>21:0179</v>
      </c>
      <c r="E287" t="s">
        <v>1464</v>
      </c>
      <c r="F287" t="s">
        <v>1465</v>
      </c>
      <c r="H287">
        <v>53.753519300000001</v>
      </c>
      <c r="I287">
        <v>-123.82628200000001</v>
      </c>
      <c r="J287" s="1" t="str">
        <f t="shared" si="45"/>
        <v>NGR bulk stream sediment</v>
      </c>
      <c r="K287" s="1" t="str">
        <f t="shared" si="46"/>
        <v>&lt;177 micron (NGR)</v>
      </c>
      <c r="L287">
        <v>15</v>
      </c>
      <c r="M287" t="s">
        <v>116</v>
      </c>
      <c r="N287">
        <v>286</v>
      </c>
      <c r="O287" t="s">
        <v>81</v>
      </c>
      <c r="P287" t="s">
        <v>82</v>
      </c>
      <c r="Q287" t="s">
        <v>59</v>
      </c>
      <c r="R287" t="s">
        <v>119</v>
      </c>
      <c r="S287" t="s">
        <v>93</v>
      </c>
      <c r="T287" t="s">
        <v>40</v>
      </c>
      <c r="U287" t="s">
        <v>299</v>
      </c>
      <c r="V287" t="s">
        <v>111</v>
      </c>
      <c r="W287" t="s">
        <v>40</v>
      </c>
      <c r="X287" t="s">
        <v>42</v>
      </c>
      <c r="Y287" t="s">
        <v>44</v>
      </c>
      <c r="Z287" t="s">
        <v>60</v>
      </c>
      <c r="AA287" t="s">
        <v>44</v>
      </c>
      <c r="AB287" t="s">
        <v>71</v>
      </c>
      <c r="AC287" t="s">
        <v>597</v>
      </c>
      <c r="AD287" t="s">
        <v>119</v>
      </c>
    </row>
    <row r="288" spans="1:30" x14ac:dyDescent="0.3">
      <c r="A288" t="s">
        <v>1466</v>
      </c>
      <c r="B288" t="s">
        <v>1467</v>
      </c>
      <c r="C288" s="1" t="str">
        <f t="shared" si="43"/>
        <v>21:0549</v>
      </c>
      <c r="D288" s="1" t="str">
        <f t="shared" si="44"/>
        <v>21:0179</v>
      </c>
      <c r="E288" t="s">
        <v>1441</v>
      </c>
      <c r="F288" t="s">
        <v>1468</v>
      </c>
      <c r="H288">
        <v>53.8491863</v>
      </c>
      <c r="I288">
        <v>-123.8413722</v>
      </c>
      <c r="J288" s="1" t="str">
        <f t="shared" si="45"/>
        <v>NGR bulk stream sediment</v>
      </c>
      <c r="K288" s="1" t="str">
        <f t="shared" si="46"/>
        <v>&lt;177 micron (NGR)</v>
      </c>
      <c r="L288">
        <v>15</v>
      </c>
      <c r="M288" t="s">
        <v>1469</v>
      </c>
      <c r="N288">
        <v>287</v>
      </c>
      <c r="O288" t="s">
        <v>421</v>
      </c>
      <c r="P288" t="s">
        <v>169</v>
      </c>
      <c r="Q288" t="s">
        <v>221</v>
      </c>
      <c r="R288" t="s">
        <v>185</v>
      </c>
      <c r="S288" t="s">
        <v>43</v>
      </c>
      <c r="T288" t="s">
        <v>84</v>
      </c>
      <c r="U288" t="s">
        <v>1444</v>
      </c>
      <c r="V288" t="s">
        <v>84</v>
      </c>
      <c r="W288" t="s">
        <v>415</v>
      </c>
      <c r="X288" t="s">
        <v>557</v>
      </c>
      <c r="Y288" t="s">
        <v>62</v>
      </c>
      <c r="Z288" t="s">
        <v>40</v>
      </c>
      <c r="AA288" t="s">
        <v>44</v>
      </c>
      <c r="AB288" t="s">
        <v>96</v>
      </c>
      <c r="AC288" t="s">
        <v>1470</v>
      </c>
      <c r="AD288" t="s">
        <v>159</v>
      </c>
    </row>
    <row r="289" spans="1:30" x14ac:dyDescent="0.3">
      <c r="A289" t="s">
        <v>1471</v>
      </c>
      <c r="B289" t="s">
        <v>1472</v>
      </c>
      <c r="C289" s="1" t="str">
        <f t="shared" si="43"/>
        <v>21:0549</v>
      </c>
      <c r="D289" s="1" t="str">
        <f t="shared" si="44"/>
        <v>21:0179</v>
      </c>
      <c r="E289" t="s">
        <v>1441</v>
      </c>
      <c r="F289" t="s">
        <v>1473</v>
      </c>
      <c r="H289">
        <v>53.8491863</v>
      </c>
      <c r="I289">
        <v>-123.8413722</v>
      </c>
      <c r="J289" s="1" t="str">
        <f t="shared" si="45"/>
        <v>NGR bulk stream sediment</v>
      </c>
      <c r="K289" s="1" t="str">
        <f t="shared" si="46"/>
        <v>&lt;177 micron (NGR)</v>
      </c>
      <c r="L289">
        <v>15</v>
      </c>
      <c r="M289" t="s">
        <v>1474</v>
      </c>
      <c r="N289">
        <v>288</v>
      </c>
      <c r="O289" t="s">
        <v>373</v>
      </c>
      <c r="P289" t="s">
        <v>56</v>
      </c>
      <c r="Q289" t="s">
        <v>42</v>
      </c>
      <c r="R289" t="s">
        <v>445</v>
      </c>
      <c r="S289" t="s">
        <v>151</v>
      </c>
      <c r="T289" t="s">
        <v>40</v>
      </c>
      <c r="U289" t="s">
        <v>454</v>
      </c>
      <c r="V289" t="s">
        <v>72</v>
      </c>
      <c r="W289" t="s">
        <v>40</v>
      </c>
      <c r="X289" t="s">
        <v>272</v>
      </c>
      <c r="Y289" t="s">
        <v>44</v>
      </c>
      <c r="Z289" t="s">
        <v>40</v>
      </c>
      <c r="AA289" t="s">
        <v>44</v>
      </c>
      <c r="AB289" t="s">
        <v>611</v>
      </c>
      <c r="AC289" t="s">
        <v>711</v>
      </c>
      <c r="AD289" t="s">
        <v>36</v>
      </c>
    </row>
    <row r="290" spans="1:30" x14ac:dyDescent="0.3">
      <c r="A290" t="s">
        <v>1475</v>
      </c>
      <c r="B290" t="s">
        <v>1476</v>
      </c>
      <c r="C290" s="1" t="str">
        <f t="shared" si="43"/>
        <v>21:0549</v>
      </c>
      <c r="D290" s="1" t="str">
        <f t="shared" si="44"/>
        <v>21:0179</v>
      </c>
      <c r="E290" t="s">
        <v>1477</v>
      </c>
      <c r="F290" t="s">
        <v>1478</v>
      </c>
      <c r="H290">
        <v>53.809069200000003</v>
      </c>
      <c r="I290">
        <v>-123.7914248</v>
      </c>
      <c r="J290" s="1" t="str">
        <f t="shared" si="45"/>
        <v>NGR bulk stream sediment</v>
      </c>
      <c r="K290" s="1" t="str">
        <f t="shared" si="46"/>
        <v>&lt;177 micron (NGR)</v>
      </c>
      <c r="L290">
        <v>15</v>
      </c>
      <c r="M290" t="s">
        <v>129</v>
      </c>
      <c r="N290">
        <v>289</v>
      </c>
      <c r="O290" t="s">
        <v>408</v>
      </c>
      <c r="P290" t="s">
        <v>37</v>
      </c>
      <c r="Q290" t="s">
        <v>44</v>
      </c>
      <c r="R290" t="s">
        <v>70</v>
      </c>
      <c r="S290" t="s">
        <v>59</v>
      </c>
      <c r="T290" t="s">
        <v>40</v>
      </c>
      <c r="U290" t="s">
        <v>215</v>
      </c>
      <c r="V290" t="s">
        <v>84</v>
      </c>
      <c r="W290" t="s">
        <v>40</v>
      </c>
      <c r="X290" t="s">
        <v>62</v>
      </c>
      <c r="Y290" t="s">
        <v>44</v>
      </c>
      <c r="Z290" t="s">
        <v>40</v>
      </c>
      <c r="AA290" t="s">
        <v>44</v>
      </c>
      <c r="AB290" t="s">
        <v>61</v>
      </c>
      <c r="AC290" t="s">
        <v>123</v>
      </c>
      <c r="AD290" t="s">
        <v>36</v>
      </c>
    </row>
    <row r="291" spans="1:30" x14ac:dyDescent="0.3">
      <c r="A291" t="s">
        <v>1479</v>
      </c>
      <c r="B291" t="s">
        <v>1480</v>
      </c>
      <c r="C291" s="1" t="str">
        <f t="shared" si="43"/>
        <v>21:0549</v>
      </c>
      <c r="D291" s="1" t="str">
        <f t="shared" si="44"/>
        <v>21:0179</v>
      </c>
      <c r="E291" t="s">
        <v>1481</v>
      </c>
      <c r="F291" t="s">
        <v>1482</v>
      </c>
      <c r="H291">
        <v>53.804048000000002</v>
      </c>
      <c r="I291">
        <v>-123.7909354</v>
      </c>
      <c r="J291" s="1" t="str">
        <f t="shared" si="45"/>
        <v>NGR bulk stream sediment</v>
      </c>
      <c r="K291" s="1" t="str">
        <f t="shared" si="46"/>
        <v>&lt;177 micron (NGR)</v>
      </c>
      <c r="L291">
        <v>15</v>
      </c>
      <c r="M291" t="s">
        <v>139</v>
      </c>
      <c r="N291">
        <v>290</v>
      </c>
      <c r="O291" t="s">
        <v>38</v>
      </c>
      <c r="P291" t="s">
        <v>56</v>
      </c>
      <c r="Q291" t="s">
        <v>62</v>
      </c>
      <c r="R291" t="s">
        <v>221</v>
      </c>
      <c r="S291" t="s">
        <v>43</v>
      </c>
      <c r="T291" t="s">
        <v>40</v>
      </c>
      <c r="U291" t="s">
        <v>223</v>
      </c>
      <c r="V291" t="s">
        <v>616</v>
      </c>
      <c r="W291" t="s">
        <v>40</v>
      </c>
      <c r="X291" t="s">
        <v>62</v>
      </c>
      <c r="Y291" t="s">
        <v>44</v>
      </c>
      <c r="Z291" t="s">
        <v>40</v>
      </c>
      <c r="AA291" t="s">
        <v>44</v>
      </c>
      <c r="AB291" t="s">
        <v>858</v>
      </c>
      <c r="AC291" t="s">
        <v>158</v>
      </c>
      <c r="AD291" t="s">
        <v>119</v>
      </c>
    </row>
    <row r="292" spans="1:30" hidden="1" x14ac:dyDescent="0.3">
      <c r="A292" t="s">
        <v>1483</v>
      </c>
      <c r="B292" t="s">
        <v>1484</v>
      </c>
      <c r="C292" s="1" t="str">
        <f t="shared" si="43"/>
        <v>21:0549</v>
      </c>
      <c r="D292" s="1" t="str">
        <f>HYPERLINK("http://geochem.nrcan.gc.ca/cdogs/content/svy/svy_e.htm", "")</f>
        <v/>
      </c>
      <c r="G292" s="1" t="str">
        <f>HYPERLINK("http://geochem.nrcan.gc.ca/cdogs/content/cr_/cr_00064_e.htm", "64")</f>
        <v>64</v>
      </c>
      <c r="J292" t="s">
        <v>198</v>
      </c>
      <c r="K292" t="s">
        <v>199</v>
      </c>
      <c r="L292">
        <v>15</v>
      </c>
      <c r="M292" t="s">
        <v>200</v>
      </c>
      <c r="N292">
        <v>291</v>
      </c>
      <c r="O292" t="s">
        <v>38</v>
      </c>
      <c r="P292" t="s">
        <v>120</v>
      </c>
      <c r="Q292" t="s">
        <v>42</v>
      </c>
      <c r="R292" t="s">
        <v>56</v>
      </c>
      <c r="S292" t="s">
        <v>272</v>
      </c>
      <c r="T292" t="s">
        <v>40</v>
      </c>
      <c r="U292" t="s">
        <v>582</v>
      </c>
      <c r="V292" t="s">
        <v>84</v>
      </c>
      <c r="W292" t="s">
        <v>40</v>
      </c>
      <c r="X292" t="s">
        <v>62</v>
      </c>
      <c r="Y292" t="s">
        <v>44</v>
      </c>
      <c r="Z292" t="s">
        <v>40</v>
      </c>
      <c r="AA292" t="s">
        <v>44</v>
      </c>
      <c r="AB292" t="s">
        <v>308</v>
      </c>
      <c r="AC292" t="s">
        <v>1485</v>
      </c>
      <c r="AD292" t="s">
        <v>119</v>
      </c>
    </row>
    <row r="293" spans="1:30" x14ac:dyDescent="0.3">
      <c r="A293" t="s">
        <v>1486</v>
      </c>
      <c r="B293" t="s">
        <v>1487</v>
      </c>
      <c r="C293" s="1" t="str">
        <f t="shared" si="43"/>
        <v>21:0549</v>
      </c>
      <c r="D293" s="1" t="str">
        <f t="shared" ref="D293:D313" si="47">HYPERLINK("http://geochem.nrcan.gc.ca/cdogs/content/svy/svy210179_e.htm", "21:0179")</f>
        <v>21:0179</v>
      </c>
      <c r="E293" t="s">
        <v>1488</v>
      </c>
      <c r="F293" t="s">
        <v>1489</v>
      </c>
      <c r="H293">
        <v>53.435099399999999</v>
      </c>
      <c r="I293">
        <v>-123.8382318</v>
      </c>
      <c r="J293" s="1" t="str">
        <f t="shared" ref="J293:J313" si="48">HYPERLINK("http://geochem.nrcan.gc.ca/cdogs/content/kwd/kwd020030_e.htm", "NGR bulk stream sediment")</f>
        <v>NGR bulk stream sediment</v>
      </c>
      <c r="K293" s="1" t="str">
        <f t="shared" ref="K293:K313" si="49">HYPERLINK("http://geochem.nrcan.gc.ca/cdogs/content/kwd/kwd080006_e.htm", "&lt;177 micron (NGR)")</f>
        <v>&lt;177 micron (NGR)</v>
      </c>
      <c r="L293">
        <v>15</v>
      </c>
      <c r="M293" t="s">
        <v>174</v>
      </c>
      <c r="N293">
        <v>292</v>
      </c>
      <c r="O293" t="s">
        <v>414</v>
      </c>
      <c r="P293" t="s">
        <v>54</v>
      </c>
      <c r="Q293" t="s">
        <v>44</v>
      </c>
      <c r="R293" t="s">
        <v>69</v>
      </c>
      <c r="S293" t="s">
        <v>118</v>
      </c>
      <c r="T293" t="s">
        <v>60</v>
      </c>
      <c r="U293" t="s">
        <v>106</v>
      </c>
      <c r="V293" t="s">
        <v>155</v>
      </c>
      <c r="W293" t="s">
        <v>40</v>
      </c>
      <c r="X293" t="s">
        <v>59</v>
      </c>
      <c r="Y293" t="s">
        <v>44</v>
      </c>
      <c r="Z293" t="s">
        <v>143</v>
      </c>
      <c r="AA293" t="s">
        <v>44</v>
      </c>
      <c r="AB293" t="s">
        <v>402</v>
      </c>
      <c r="AC293" t="s">
        <v>158</v>
      </c>
      <c r="AD293" t="s">
        <v>124</v>
      </c>
    </row>
    <row r="294" spans="1:30" x14ac:dyDescent="0.3">
      <c r="A294" t="s">
        <v>1490</v>
      </c>
      <c r="B294" t="s">
        <v>1491</v>
      </c>
      <c r="C294" s="1" t="str">
        <f t="shared" si="43"/>
        <v>21:0549</v>
      </c>
      <c r="D294" s="1" t="str">
        <f t="shared" si="47"/>
        <v>21:0179</v>
      </c>
      <c r="E294" t="s">
        <v>1492</v>
      </c>
      <c r="F294" t="s">
        <v>1493</v>
      </c>
      <c r="H294">
        <v>53.837094999999998</v>
      </c>
      <c r="I294">
        <v>-123.8403398</v>
      </c>
      <c r="J294" s="1" t="str">
        <f t="shared" si="48"/>
        <v>NGR bulk stream sediment</v>
      </c>
      <c r="K294" s="1" t="str">
        <f t="shared" si="49"/>
        <v>&lt;177 micron (NGR)</v>
      </c>
      <c r="L294">
        <v>15</v>
      </c>
      <c r="M294" t="s">
        <v>184</v>
      </c>
      <c r="N294">
        <v>293</v>
      </c>
      <c r="O294" t="s">
        <v>117</v>
      </c>
      <c r="P294" t="s">
        <v>93</v>
      </c>
      <c r="Q294" t="s">
        <v>44</v>
      </c>
      <c r="R294" t="s">
        <v>81</v>
      </c>
      <c r="S294" t="s">
        <v>272</v>
      </c>
      <c r="T294" t="s">
        <v>40</v>
      </c>
      <c r="U294" t="s">
        <v>1280</v>
      </c>
      <c r="V294" t="s">
        <v>557</v>
      </c>
      <c r="W294" t="s">
        <v>40</v>
      </c>
      <c r="X294" t="s">
        <v>62</v>
      </c>
      <c r="Y294" t="s">
        <v>44</v>
      </c>
      <c r="Z294" t="s">
        <v>60</v>
      </c>
      <c r="AA294" t="s">
        <v>44</v>
      </c>
      <c r="AB294" t="s">
        <v>223</v>
      </c>
      <c r="AC294" t="s">
        <v>158</v>
      </c>
      <c r="AD294" t="s">
        <v>119</v>
      </c>
    </row>
    <row r="295" spans="1:30" x14ac:dyDescent="0.3">
      <c r="A295" t="s">
        <v>1494</v>
      </c>
      <c r="B295" t="s">
        <v>1495</v>
      </c>
      <c r="C295" s="1" t="str">
        <f t="shared" si="43"/>
        <v>21:0549</v>
      </c>
      <c r="D295" s="1" t="str">
        <f t="shared" si="47"/>
        <v>21:0179</v>
      </c>
      <c r="E295" t="s">
        <v>1496</v>
      </c>
      <c r="F295" t="s">
        <v>1497</v>
      </c>
      <c r="H295">
        <v>53.852071199999997</v>
      </c>
      <c r="I295">
        <v>-123.7167405</v>
      </c>
      <c r="J295" s="1" t="str">
        <f t="shared" si="48"/>
        <v>NGR bulk stream sediment</v>
      </c>
      <c r="K295" s="1" t="str">
        <f t="shared" si="49"/>
        <v>&lt;177 micron (NGR)</v>
      </c>
      <c r="L295">
        <v>15</v>
      </c>
      <c r="M295" t="s">
        <v>193</v>
      </c>
      <c r="N295">
        <v>294</v>
      </c>
      <c r="O295" t="s">
        <v>131</v>
      </c>
      <c r="P295" t="s">
        <v>93</v>
      </c>
      <c r="Q295" t="s">
        <v>62</v>
      </c>
      <c r="R295" t="s">
        <v>118</v>
      </c>
      <c r="S295" t="s">
        <v>62</v>
      </c>
      <c r="T295" t="s">
        <v>40</v>
      </c>
      <c r="U295" t="s">
        <v>1411</v>
      </c>
      <c r="V295" t="s">
        <v>143</v>
      </c>
      <c r="W295" t="s">
        <v>40</v>
      </c>
      <c r="X295" t="s">
        <v>42</v>
      </c>
      <c r="Y295" t="s">
        <v>56</v>
      </c>
      <c r="Z295" t="s">
        <v>40</v>
      </c>
      <c r="AA295" t="s">
        <v>44</v>
      </c>
      <c r="AB295" t="s">
        <v>484</v>
      </c>
      <c r="AC295" t="s">
        <v>348</v>
      </c>
      <c r="AD295" t="s">
        <v>36</v>
      </c>
    </row>
    <row r="296" spans="1:30" x14ac:dyDescent="0.3">
      <c r="A296" t="s">
        <v>1498</v>
      </c>
      <c r="B296" t="s">
        <v>1499</v>
      </c>
      <c r="C296" s="1" t="str">
        <f t="shared" si="43"/>
        <v>21:0549</v>
      </c>
      <c r="D296" s="1" t="str">
        <f t="shared" si="47"/>
        <v>21:0179</v>
      </c>
      <c r="E296" t="s">
        <v>1500</v>
      </c>
      <c r="F296" t="s">
        <v>1501</v>
      </c>
      <c r="H296">
        <v>53.835461000000002</v>
      </c>
      <c r="I296">
        <v>-123.70147350000001</v>
      </c>
      <c r="J296" s="1" t="str">
        <f t="shared" si="48"/>
        <v>NGR bulk stream sediment</v>
      </c>
      <c r="K296" s="1" t="str">
        <f t="shared" si="49"/>
        <v>&lt;177 micron (NGR)</v>
      </c>
      <c r="L296">
        <v>15</v>
      </c>
      <c r="M296" t="s">
        <v>209</v>
      </c>
      <c r="N296">
        <v>295</v>
      </c>
      <c r="O296" t="s">
        <v>131</v>
      </c>
      <c r="P296" t="s">
        <v>120</v>
      </c>
      <c r="Q296" t="s">
        <v>62</v>
      </c>
      <c r="R296" t="s">
        <v>212</v>
      </c>
      <c r="S296" t="s">
        <v>272</v>
      </c>
      <c r="T296" t="s">
        <v>40</v>
      </c>
      <c r="U296" t="s">
        <v>342</v>
      </c>
      <c r="V296" t="s">
        <v>557</v>
      </c>
      <c r="W296" t="s">
        <v>40</v>
      </c>
      <c r="X296" t="s">
        <v>272</v>
      </c>
      <c r="Y296" t="s">
        <v>44</v>
      </c>
      <c r="Z296" t="s">
        <v>40</v>
      </c>
      <c r="AA296" t="s">
        <v>44</v>
      </c>
      <c r="AB296" t="s">
        <v>46</v>
      </c>
      <c r="AC296" t="s">
        <v>1502</v>
      </c>
      <c r="AD296" t="s">
        <v>86</v>
      </c>
    </row>
    <row r="297" spans="1:30" x14ac:dyDescent="0.3">
      <c r="A297" t="s">
        <v>1503</v>
      </c>
      <c r="B297" t="s">
        <v>1504</v>
      </c>
      <c r="C297" s="1" t="str">
        <f t="shared" si="43"/>
        <v>21:0549</v>
      </c>
      <c r="D297" s="1" t="str">
        <f t="shared" si="47"/>
        <v>21:0179</v>
      </c>
      <c r="E297" t="s">
        <v>1505</v>
      </c>
      <c r="F297" t="s">
        <v>1506</v>
      </c>
      <c r="H297">
        <v>53.832814300000003</v>
      </c>
      <c r="I297">
        <v>-123.69601969999999</v>
      </c>
      <c r="J297" s="1" t="str">
        <f t="shared" si="48"/>
        <v>NGR bulk stream sediment</v>
      </c>
      <c r="K297" s="1" t="str">
        <f t="shared" si="49"/>
        <v>&lt;177 micron (NGR)</v>
      </c>
      <c r="L297">
        <v>15</v>
      </c>
      <c r="M297" t="s">
        <v>220</v>
      </c>
      <c r="N297">
        <v>296</v>
      </c>
      <c r="O297" t="s">
        <v>331</v>
      </c>
      <c r="P297" t="s">
        <v>43</v>
      </c>
      <c r="Q297" t="s">
        <v>44</v>
      </c>
      <c r="R297" t="s">
        <v>93</v>
      </c>
      <c r="S297" t="s">
        <v>42</v>
      </c>
      <c r="T297" t="s">
        <v>40</v>
      </c>
      <c r="U297" t="s">
        <v>1507</v>
      </c>
      <c r="V297" t="s">
        <v>84</v>
      </c>
      <c r="W297" t="s">
        <v>40</v>
      </c>
      <c r="X297" t="s">
        <v>212</v>
      </c>
      <c r="Y297" t="s">
        <v>42</v>
      </c>
      <c r="Z297" t="s">
        <v>40</v>
      </c>
      <c r="AA297" t="s">
        <v>44</v>
      </c>
      <c r="AB297" t="s">
        <v>280</v>
      </c>
      <c r="AC297" t="s">
        <v>158</v>
      </c>
      <c r="AD297" t="s">
        <v>124</v>
      </c>
    </row>
    <row r="298" spans="1:30" x14ac:dyDescent="0.3">
      <c r="A298" t="s">
        <v>1508</v>
      </c>
      <c r="B298" t="s">
        <v>1509</v>
      </c>
      <c r="C298" s="1" t="str">
        <f t="shared" si="43"/>
        <v>21:0549</v>
      </c>
      <c r="D298" s="1" t="str">
        <f t="shared" si="47"/>
        <v>21:0179</v>
      </c>
      <c r="E298" t="s">
        <v>1510</v>
      </c>
      <c r="F298" t="s">
        <v>1511</v>
      </c>
      <c r="H298">
        <v>53.830828099999998</v>
      </c>
      <c r="I298">
        <v>-123.68662689999999</v>
      </c>
      <c r="J298" s="1" t="str">
        <f t="shared" si="48"/>
        <v>NGR bulk stream sediment</v>
      </c>
      <c r="K298" s="1" t="str">
        <f t="shared" si="49"/>
        <v>&lt;177 micron (NGR)</v>
      </c>
      <c r="L298">
        <v>15</v>
      </c>
      <c r="M298" t="s">
        <v>228</v>
      </c>
      <c r="N298">
        <v>297</v>
      </c>
      <c r="O298" t="s">
        <v>493</v>
      </c>
      <c r="P298" t="s">
        <v>151</v>
      </c>
      <c r="Q298" t="s">
        <v>44</v>
      </c>
      <c r="R298" t="s">
        <v>118</v>
      </c>
      <c r="S298" t="s">
        <v>272</v>
      </c>
      <c r="T298" t="s">
        <v>40</v>
      </c>
      <c r="U298" t="s">
        <v>1512</v>
      </c>
      <c r="V298" t="s">
        <v>734</v>
      </c>
      <c r="W298" t="s">
        <v>40</v>
      </c>
      <c r="X298" t="s">
        <v>43</v>
      </c>
      <c r="Y298" t="s">
        <v>44</v>
      </c>
      <c r="Z298" t="s">
        <v>40</v>
      </c>
      <c r="AA298" t="s">
        <v>44</v>
      </c>
      <c r="AB298" t="s">
        <v>61</v>
      </c>
      <c r="AC298" t="s">
        <v>179</v>
      </c>
      <c r="AD298" t="s">
        <v>86</v>
      </c>
    </row>
    <row r="299" spans="1:30" x14ac:dyDescent="0.3">
      <c r="A299" t="s">
        <v>1513</v>
      </c>
      <c r="B299" t="s">
        <v>1514</v>
      </c>
      <c r="C299" s="1" t="str">
        <f t="shared" si="43"/>
        <v>21:0549</v>
      </c>
      <c r="D299" s="1" t="str">
        <f t="shared" si="47"/>
        <v>21:0179</v>
      </c>
      <c r="E299" t="s">
        <v>1515</v>
      </c>
      <c r="F299" t="s">
        <v>1516</v>
      </c>
      <c r="H299">
        <v>53.981966300000003</v>
      </c>
      <c r="I299">
        <v>-123.94498059999999</v>
      </c>
      <c r="J299" s="1" t="str">
        <f t="shared" si="48"/>
        <v>NGR bulk stream sediment</v>
      </c>
      <c r="K299" s="1" t="str">
        <f t="shared" si="49"/>
        <v>&lt;177 micron (NGR)</v>
      </c>
      <c r="L299">
        <v>15</v>
      </c>
      <c r="M299" t="s">
        <v>234</v>
      </c>
      <c r="N299">
        <v>298</v>
      </c>
      <c r="O299" t="s">
        <v>1517</v>
      </c>
      <c r="P299" t="s">
        <v>242</v>
      </c>
      <c r="Q299" t="s">
        <v>43</v>
      </c>
      <c r="R299" t="s">
        <v>211</v>
      </c>
      <c r="S299" t="s">
        <v>37</v>
      </c>
      <c r="T299" t="s">
        <v>40</v>
      </c>
      <c r="U299" t="s">
        <v>106</v>
      </c>
      <c r="V299" t="s">
        <v>107</v>
      </c>
      <c r="W299" t="s">
        <v>40</v>
      </c>
      <c r="X299" t="s">
        <v>42</v>
      </c>
      <c r="Y299" t="s">
        <v>44</v>
      </c>
      <c r="Z299" t="s">
        <v>60</v>
      </c>
      <c r="AA299" t="s">
        <v>44</v>
      </c>
      <c r="AB299" t="s">
        <v>110</v>
      </c>
      <c r="AC299" t="s">
        <v>1485</v>
      </c>
      <c r="AD299" t="s">
        <v>124</v>
      </c>
    </row>
    <row r="300" spans="1:30" x14ac:dyDescent="0.3">
      <c r="A300" t="s">
        <v>1518</v>
      </c>
      <c r="B300" t="s">
        <v>1519</v>
      </c>
      <c r="C300" s="1" t="str">
        <f t="shared" si="43"/>
        <v>21:0549</v>
      </c>
      <c r="D300" s="1" t="str">
        <f t="shared" si="47"/>
        <v>21:0179</v>
      </c>
      <c r="E300" t="s">
        <v>1520</v>
      </c>
      <c r="F300" t="s">
        <v>1521</v>
      </c>
      <c r="H300">
        <v>53.908808399999998</v>
      </c>
      <c r="I300">
        <v>-123.94744009999999</v>
      </c>
      <c r="J300" s="1" t="str">
        <f t="shared" si="48"/>
        <v>NGR bulk stream sediment</v>
      </c>
      <c r="K300" s="1" t="str">
        <f t="shared" si="49"/>
        <v>&lt;177 micron (NGR)</v>
      </c>
      <c r="L300">
        <v>15</v>
      </c>
      <c r="M300" t="s">
        <v>240</v>
      </c>
      <c r="N300">
        <v>299</v>
      </c>
      <c r="O300" t="s">
        <v>81</v>
      </c>
      <c r="P300" t="s">
        <v>151</v>
      </c>
      <c r="Q300" t="s">
        <v>62</v>
      </c>
      <c r="R300" t="s">
        <v>185</v>
      </c>
      <c r="S300" t="s">
        <v>93</v>
      </c>
      <c r="T300" t="s">
        <v>40</v>
      </c>
      <c r="U300" t="s">
        <v>121</v>
      </c>
      <c r="V300" t="s">
        <v>415</v>
      </c>
      <c r="W300" t="s">
        <v>40</v>
      </c>
      <c r="X300" t="s">
        <v>272</v>
      </c>
      <c r="Y300" t="s">
        <v>44</v>
      </c>
      <c r="Z300" t="s">
        <v>40</v>
      </c>
      <c r="AA300" t="s">
        <v>44</v>
      </c>
      <c r="AB300" t="s">
        <v>1522</v>
      </c>
      <c r="AC300" t="s">
        <v>343</v>
      </c>
      <c r="AD300" t="s">
        <v>36</v>
      </c>
    </row>
    <row r="301" spans="1:30" x14ac:dyDescent="0.3">
      <c r="A301" t="s">
        <v>1523</v>
      </c>
      <c r="B301" t="s">
        <v>1524</v>
      </c>
      <c r="C301" s="1" t="str">
        <f t="shared" si="43"/>
        <v>21:0549</v>
      </c>
      <c r="D301" s="1" t="str">
        <f t="shared" si="47"/>
        <v>21:0179</v>
      </c>
      <c r="E301" t="s">
        <v>1525</v>
      </c>
      <c r="F301" t="s">
        <v>1526</v>
      </c>
      <c r="H301">
        <v>53.905025199999997</v>
      </c>
      <c r="I301">
        <v>-123.8737124</v>
      </c>
      <c r="J301" s="1" t="str">
        <f t="shared" si="48"/>
        <v>NGR bulk stream sediment</v>
      </c>
      <c r="K301" s="1" t="str">
        <f t="shared" si="49"/>
        <v>&lt;177 micron (NGR)</v>
      </c>
      <c r="L301">
        <v>15</v>
      </c>
      <c r="M301" t="s">
        <v>1527</v>
      </c>
      <c r="N301">
        <v>300</v>
      </c>
      <c r="O301" t="s">
        <v>141</v>
      </c>
      <c r="P301" t="s">
        <v>408</v>
      </c>
      <c r="Q301" t="s">
        <v>37</v>
      </c>
      <c r="R301" t="s">
        <v>315</v>
      </c>
      <c r="S301" t="s">
        <v>37</v>
      </c>
      <c r="T301" t="s">
        <v>40</v>
      </c>
      <c r="U301" t="s">
        <v>677</v>
      </c>
      <c r="V301" t="s">
        <v>158</v>
      </c>
      <c r="W301" t="s">
        <v>40</v>
      </c>
      <c r="X301" t="s">
        <v>59</v>
      </c>
      <c r="Y301" t="s">
        <v>44</v>
      </c>
      <c r="Z301" t="s">
        <v>143</v>
      </c>
      <c r="AA301" t="s">
        <v>44</v>
      </c>
      <c r="AB301" t="s">
        <v>664</v>
      </c>
      <c r="AC301" t="s">
        <v>72</v>
      </c>
      <c r="AD301" t="s">
        <v>124</v>
      </c>
    </row>
    <row r="302" spans="1:30" x14ac:dyDescent="0.3">
      <c r="A302" t="s">
        <v>1528</v>
      </c>
      <c r="B302" t="s">
        <v>1529</v>
      </c>
      <c r="C302" s="1" t="str">
        <f t="shared" si="43"/>
        <v>21:0549</v>
      </c>
      <c r="D302" s="1" t="str">
        <f t="shared" si="47"/>
        <v>21:0179</v>
      </c>
      <c r="E302" t="s">
        <v>1530</v>
      </c>
      <c r="F302" t="s">
        <v>1531</v>
      </c>
      <c r="H302">
        <v>53.710305499999997</v>
      </c>
      <c r="I302">
        <v>-123.1192288</v>
      </c>
      <c r="J302" s="1" t="str">
        <f t="shared" si="48"/>
        <v>NGR bulk stream sediment</v>
      </c>
      <c r="K302" s="1" t="str">
        <f t="shared" si="49"/>
        <v>&lt;177 micron (NGR)</v>
      </c>
      <c r="L302">
        <v>16</v>
      </c>
      <c r="M302" t="s">
        <v>1443</v>
      </c>
      <c r="N302">
        <v>301</v>
      </c>
      <c r="O302" t="s">
        <v>503</v>
      </c>
      <c r="P302" t="s">
        <v>165</v>
      </c>
      <c r="Q302" t="s">
        <v>42</v>
      </c>
      <c r="R302" t="s">
        <v>373</v>
      </c>
      <c r="S302" t="s">
        <v>151</v>
      </c>
      <c r="T302" t="s">
        <v>40</v>
      </c>
      <c r="U302" t="s">
        <v>738</v>
      </c>
      <c r="V302" t="s">
        <v>62</v>
      </c>
      <c r="W302" t="s">
        <v>40</v>
      </c>
      <c r="X302" t="s">
        <v>272</v>
      </c>
      <c r="Y302" t="s">
        <v>44</v>
      </c>
      <c r="Z302" t="s">
        <v>156</v>
      </c>
      <c r="AA302" t="s">
        <v>44</v>
      </c>
      <c r="AB302" t="s">
        <v>157</v>
      </c>
      <c r="AC302" t="s">
        <v>415</v>
      </c>
      <c r="AD302" t="s">
        <v>292</v>
      </c>
    </row>
    <row r="303" spans="1:30" x14ac:dyDescent="0.3">
      <c r="A303" t="s">
        <v>1532</v>
      </c>
      <c r="B303" t="s">
        <v>1533</v>
      </c>
      <c r="C303" s="1" t="str">
        <f t="shared" si="43"/>
        <v>21:0549</v>
      </c>
      <c r="D303" s="1" t="str">
        <f t="shared" si="47"/>
        <v>21:0179</v>
      </c>
      <c r="E303" t="s">
        <v>1534</v>
      </c>
      <c r="F303" t="s">
        <v>1535</v>
      </c>
      <c r="H303">
        <v>53.628653100000001</v>
      </c>
      <c r="I303">
        <v>-123.14370719999999</v>
      </c>
      <c r="J303" s="1" t="str">
        <f t="shared" si="48"/>
        <v>NGR bulk stream sediment</v>
      </c>
      <c r="K303" s="1" t="str">
        <f t="shared" si="49"/>
        <v>&lt;177 micron (NGR)</v>
      </c>
      <c r="L303">
        <v>16</v>
      </c>
      <c r="M303" t="s">
        <v>53</v>
      </c>
      <c r="N303">
        <v>302</v>
      </c>
      <c r="O303" t="s">
        <v>331</v>
      </c>
      <c r="P303" t="s">
        <v>151</v>
      </c>
      <c r="Q303" t="s">
        <v>62</v>
      </c>
      <c r="R303" t="s">
        <v>241</v>
      </c>
      <c r="S303" t="s">
        <v>43</v>
      </c>
      <c r="T303" t="s">
        <v>40</v>
      </c>
      <c r="U303" t="s">
        <v>235</v>
      </c>
      <c r="V303" t="s">
        <v>734</v>
      </c>
      <c r="W303" t="s">
        <v>40</v>
      </c>
      <c r="X303" t="s">
        <v>42</v>
      </c>
      <c r="Y303" t="s">
        <v>44</v>
      </c>
      <c r="Z303" t="s">
        <v>60</v>
      </c>
      <c r="AA303" t="s">
        <v>44</v>
      </c>
      <c r="AB303" t="s">
        <v>563</v>
      </c>
      <c r="AC303" t="s">
        <v>84</v>
      </c>
      <c r="AD303" t="s">
        <v>134</v>
      </c>
    </row>
    <row r="304" spans="1:30" x14ac:dyDescent="0.3">
      <c r="A304" t="s">
        <v>1536</v>
      </c>
      <c r="B304" t="s">
        <v>1537</v>
      </c>
      <c r="C304" s="1" t="str">
        <f t="shared" si="43"/>
        <v>21:0549</v>
      </c>
      <c r="D304" s="1" t="str">
        <f t="shared" si="47"/>
        <v>21:0179</v>
      </c>
      <c r="E304" t="s">
        <v>1538</v>
      </c>
      <c r="F304" t="s">
        <v>1539</v>
      </c>
      <c r="H304">
        <v>53.6156766</v>
      </c>
      <c r="I304">
        <v>-123.14853069999999</v>
      </c>
      <c r="J304" s="1" t="str">
        <f t="shared" si="48"/>
        <v>NGR bulk stream sediment</v>
      </c>
      <c r="K304" s="1" t="str">
        <f t="shared" si="49"/>
        <v>&lt;177 micron (NGR)</v>
      </c>
      <c r="L304">
        <v>16</v>
      </c>
      <c r="M304" t="s">
        <v>68</v>
      </c>
      <c r="N304">
        <v>303</v>
      </c>
      <c r="O304" t="s">
        <v>130</v>
      </c>
      <c r="P304" t="s">
        <v>408</v>
      </c>
      <c r="Q304" t="s">
        <v>42</v>
      </c>
      <c r="R304" t="s">
        <v>241</v>
      </c>
      <c r="S304" t="s">
        <v>82</v>
      </c>
      <c r="T304" t="s">
        <v>40</v>
      </c>
      <c r="U304" t="s">
        <v>154</v>
      </c>
      <c r="V304" t="s">
        <v>74</v>
      </c>
      <c r="W304" t="s">
        <v>40</v>
      </c>
      <c r="X304" t="s">
        <v>272</v>
      </c>
      <c r="Y304" t="s">
        <v>44</v>
      </c>
      <c r="Z304" t="s">
        <v>156</v>
      </c>
      <c r="AA304" t="s">
        <v>44</v>
      </c>
      <c r="AB304" t="s">
        <v>317</v>
      </c>
      <c r="AC304" t="s">
        <v>74</v>
      </c>
      <c r="AD304" t="s">
        <v>1540</v>
      </c>
    </row>
    <row r="305" spans="1:30" x14ac:dyDescent="0.3">
      <c r="A305" t="s">
        <v>1541</v>
      </c>
      <c r="B305" t="s">
        <v>1542</v>
      </c>
      <c r="C305" s="1" t="str">
        <f t="shared" si="43"/>
        <v>21:0549</v>
      </c>
      <c r="D305" s="1" t="str">
        <f t="shared" si="47"/>
        <v>21:0179</v>
      </c>
      <c r="E305" t="s">
        <v>1543</v>
      </c>
      <c r="F305" t="s">
        <v>1544</v>
      </c>
      <c r="H305">
        <v>53.5926227</v>
      </c>
      <c r="I305">
        <v>-123.1467727</v>
      </c>
      <c r="J305" s="1" t="str">
        <f t="shared" si="48"/>
        <v>NGR bulk stream sediment</v>
      </c>
      <c r="K305" s="1" t="str">
        <f t="shared" si="49"/>
        <v>&lt;177 micron (NGR)</v>
      </c>
      <c r="L305">
        <v>16</v>
      </c>
      <c r="M305" t="s">
        <v>80</v>
      </c>
      <c r="N305">
        <v>304</v>
      </c>
      <c r="O305" t="s">
        <v>314</v>
      </c>
      <c r="P305" t="s">
        <v>242</v>
      </c>
      <c r="Q305" t="s">
        <v>272</v>
      </c>
      <c r="R305" t="s">
        <v>86</v>
      </c>
      <c r="S305" t="s">
        <v>56</v>
      </c>
      <c r="T305" t="s">
        <v>40</v>
      </c>
      <c r="U305" t="s">
        <v>235</v>
      </c>
      <c r="V305" t="s">
        <v>74</v>
      </c>
      <c r="W305" t="s">
        <v>40</v>
      </c>
      <c r="X305" t="s">
        <v>43</v>
      </c>
      <c r="Y305" t="s">
        <v>44</v>
      </c>
      <c r="Z305" t="s">
        <v>156</v>
      </c>
      <c r="AA305" t="s">
        <v>44</v>
      </c>
      <c r="AB305" t="s">
        <v>61</v>
      </c>
      <c r="AC305" t="s">
        <v>111</v>
      </c>
      <c r="AD305" t="s">
        <v>266</v>
      </c>
    </row>
    <row r="306" spans="1:30" x14ac:dyDescent="0.3">
      <c r="A306" t="s">
        <v>1545</v>
      </c>
      <c r="B306" t="s">
        <v>1546</v>
      </c>
      <c r="C306" s="1" t="str">
        <f t="shared" si="43"/>
        <v>21:0549</v>
      </c>
      <c r="D306" s="1" t="str">
        <f t="shared" si="47"/>
        <v>21:0179</v>
      </c>
      <c r="E306" t="s">
        <v>1547</v>
      </c>
      <c r="F306" t="s">
        <v>1548</v>
      </c>
      <c r="H306">
        <v>53.658981900000001</v>
      </c>
      <c r="I306">
        <v>-123.1177374</v>
      </c>
      <c r="J306" s="1" t="str">
        <f t="shared" si="48"/>
        <v>NGR bulk stream sediment</v>
      </c>
      <c r="K306" s="1" t="str">
        <f t="shared" si="49"/>
        <v>&lt;177 micron (NGR)</v>
      </c>
      <c r="L306">
        <v>16</v>
      </c>
      <c r="M306" t="s">
        <v>103</v>
      </c>
      <c r="N306">
        <v>305</v>
      </c>
      <c r="O306" t="s">
        <v>152</v>
      </c>
      <c r="P306" t="s">
        <v>38</v>
      </c>
      <c r="Q306" t="s">
        <v>62</v>
      </c>
      <c r="R306" t="s">
        <v>518</v>
      </c>
      <c r="S306" t="s">
        <v>221</v>
      </c>
      <c r="T306" t="s">
        <v>40</v>
      </c>
      <c r="U306" t="s">
        <v>433</v>
      </c>
      <c r="V306" t="s">
        <v>286</v>
      </c>
      <c r="W306" t="s">
        <v>40</v>
      </c>
      <c r="X306" t="s">
        <v>59</v>
      </c>
      <c r="Y306" t="s">
        <v>44</v>
      </c>
      <c r="Z306" t="s">
        <v>143</v>
      </c>
      <c r="AA306" t="s">
        <v>44</v>
      </c>
      <c r="AB306" t="s">
        <v>121</v>
      </c>
      <c r="AC306" t="s">
        <v>84</v>
      </c>
      <c r="AD306" t="s">
        <v>677</v>
      </c>
    </row>
    <row r="307" spans="1:30" x14ac:dyDescent="0.3">
      <c r="A307" t="s">
        <v>1549</v>
      </c>
      <c r="B307" t="s">
        <v>1550</v>
      </c>
      <c r="C307" s="1" t="str">
        <f t="shared" si="43"/>
        <v>21:0549</v>
      </c>
      <c r="D307" s="1" t="str">
        <f t="shared" si="47"/>
        <v>21:0179</v>
      </c>
      <c r="E307" t="s">
        <v>1551</v>
      </c>
      <c r="F307" t="s">
        <v>1552</v>
      </c>
      <c r="H307">
        <v>53.608766699999997</v>
      </c>
      <c r="I307">
        <v>-123.13092829999999</v>
      </c>
      <c r="J307" s="1" t="str">
        <f t="shared" si="48"/>
        <v>NGR bulk stream sediment</v>
      </c>
      <c r="K307" s="1" t="str">
        <f t="shared" si="49"/>
        <v>&lt;177 micron (NGR)</v>
      </c>
      <c r="L307">
        <v>16</v>
      </c>
      <c r="M307" t="s">
        <v>116</v>
      </c>
      <c r="N307">
        <v>306</v>
      </c>
      <c r="O307" t="s">
        <v>86</v>
      </c>
      <c r="P307" t="s">
        <v>241</v>
      </c>
      <c r="Q307" t="s">
        <v>42</v>
      </c>
      <c r="R307" t="s">
        <v>1396</v>
      </c>
      <c r="S307" t="s">
        <v>56</v>
      </c>
      <c r="T307" t="s">
        <v>40</v>
      </c>
      <c r="U307" t="s">
        <v>738</v>
      </c>
      <c r="V307" t="s">
        <v>158</v>
      </c>
      <c r="W307" t="s">
        <v>40</v>
      </c>
      <c r="X307" t="s">
        <v>272</v>
      </c>
      <c r="Y307" t="s">
        <v>44</v>
      </c>
      <c r="Z307" t="s">
        <v>95</v>
      </c>
      <c r="AA307" t="s">
        <v>44</v>
      </c>
      <c r="AB307" t="s">
        <v>507</v>
      </c>
      <c r="AC307" t="s">
        <v>74</v>
      </c>
      <c r="AD307" t="s">
        <v>409</v>
      </c>
    </row>
    <row r="308" spans="1:30" x14ac:dyDescent="0.3">
      <c r="A308" t="s">
        <v>1553</v>
      </c>
      <c r="B308" t="s">
        <v>1554</v>
      </c>
      <c r="C308" s="1" t="str">
        <f t="shared" si="43"/>
        <v>21:0549</v>
      </c>
      <c r="D308" s="1" t="str">
        <f t="shared" si="47"/>
        <v>21:0179</v>
      </c>
      <c r="E308" t="s">
        <v>1555</v>
      </c>
      <c r="F308" t="s">
        <v>1556</v>
      </c>
      <c r="H308">
        <v>53.631887300000002</v>
      </c>
      <c r="I308">
        <v>-123.12932139999999</v>
      </c>
      <c r="J308" s="1" t="str">
        <f t="shared" si="48"/>
        <v>NGR bulk stream sediment</v>
      </c>
      <c r="K308" s="1" t="str">
        <f t="shared" si="49"/>
        <v>&lt;177 micron (NGR)</v>
      </c>
      <c r="L308">
        <v>16</v>
      </c>
      <c r="M308" t="s">
        <v>129</v>
      </c>
      <c r="N308">
        <v>307</v>
      </c>
      <c r="O308" t="s">
        <v>81</v>
      </c>
      <c r="P308" t="s">
        <v>105</v>
      </c>
      <c r="Q308" t="s">
        <v>42</v>
      </c>
      <c r="R308" t="s">
        <v>421</v>
      </c>
      <c r="S308" t="s">
        <v>82</v>
      </c>
      <c r="T308" t="s">
        <v>40</v>
      </c>
      <c r="U308" t="s">
        <v>299</v>
      </c>
      <c r="V308" t="s">
        <v>62</v>
      </c>
      <c r="W308" t="s">
        <v>40</v>
      </c>
      <c r="X308" t="s">
        <v>42</v>
      </c>
      <c r="Y308" t="s">
        <v>44</v>
      </c>
      <c r="Z308" t="s">
        <v>156</v>
      </c>
      <c r="AA308" t="s">
        <v>44</v>
      </c>
      <c r="AB308" t="s">
        <v>563</v>
      </c>
      <c r="AC308" t="s">
        <v>74</v>
      </c>
      <c r="AD308" t="s">
        <v>658</v>
      </c>
    </row>
    <row r="309" spans="1:30" x14ac:dyDescent="0.3">
      <c r="A309" t="s">
        <v>1557</v>
      </c>
      <c r="B309" t="s">
        <v>1558</v>
      </c>
      <c r="C309" s="1" t="str">
        <f t="shared" si="43"/>
        <v>21:0549</v>
      </c>
      <c r="D309" s="1" t="str">
        <f t="shared" si="47"/>
        <v>21:0179</v>
      </c>
      <c r="E309" t="s">
        <v>1530</v>
      </c>
      <c r="F309" t="s">
        <v>1559</v>
      </c>
      <c r="H309">
        <v>53.710305499999997</v>
      </c>
      <c r="I309">
        <v>-123.1192288</v>
      </c>
      <c r="J309" s="1" t="str">
        <f t="shared" si="48"/>
        <v>NGR bulk stream sediment</v>
      </c>
      <c r="K309" s="1" t="str">
        <f t="shared" si="49"/>
        <v>&lt;177 micron (NGR)</v>
      </c>
      <c r="L309">
        <v>16</v>
      </c>
      <c r="M309" t="s">
        <v>1469</v>
      </c>
      <c r="N309">
        <v>308</v>
      </c>
      <c r="O309" t="s">
        <v>36</v>
      </c>
      <c r="P309" t="s">
        <v>221</v>
      </c>
      <c r="Q309" t="s">
        <v>62</v>
      </c>
      <c r="R309" t="s">
        <v>36</v>
      </c>
      <c r="S309" t="s">
        <v>82</v>
      </c>
      <c r="T309" t="s">
        <v>40</v>
      </c>
      <c r="U309" t="s">
        <v>106</v>
      </c>
      <c r="V309" t="s">
        <v>111</v>
      </c>
      <c r="W309" t="s">
        <v>40</v>
      </c>
      <c r="X309" t="s">
        <v>272</v>
      </c>
      <c r="Y309" t="s">
        <v>44</v>
      </c>
      <c r="Z309" t="s">
        <v>447</v>
      </c>
      <c r="AA309" t="s">
        <v>44</v>
      </c>
      <c r="AB309" t="s">
        <v>157</v>
      </c>
      <c r="AC309" t="s">
        <v>58</v>
      </c>
      <c r="AD309" t="s">
        <v>266</v>
      </c>
    </row>
    <row r="310" spans="1:30" x14ac:dyDescent="0.3">
      <c r="A310" t="s">
        <v>1560</v>
      </c>
      <c r="B310" t="s">
        <v>1561</v>
      </c>
      <c r="C310" s="1" t="str">
        <f t="shared" si="43"/>
        <v>21:0549</v>
      </c>
      <c r="D310" s="1" t="str">
        <f t="shared" si="47"/>
        <v>21:0179</v>
      </c>
      <c r="E310" t="s">
        <v>1530</v>
      </c>
      <c r="F310" t="s">
        <v>1562</v>
      </c>
      <c r="H310">
        <v>53.710305499999997</v>
      </c>
      <c r="I310">
        <v>-123.1192288</v>
      </c>
      <c r="J310" s="1" t="str">
        <f t="shared" si="48"/>
        <v>NGR bulk stream sediment</v>
      </c>
      <c r="K310" s="1" t="str">
        <f t="shared" si="49"/>
        <v>&lt;177 micron (NGR)</v>
      </c>
      <c r="L310">
        <v>16</v>
      </c>
      <c r="M310" t="s">
        <v>1474</v>
      </c>
      <c r="N310">
        <v>309</v>
      </c>
      <c r="O310" t="s">
        <v>201</v>
      </c>
      <c r="P310" t="s">
        <v>70</v>
      </c>
      <c r="Q310" t="s">
        <v>62</v>
      </c>
      <c r="R310" t="s">
        <v>36</v>
      </c>
      <c r="S310" t="s">
        <v>118</v>
      </c>
      <c r="T310" t="s">
        <v>40</v>
      </c>
      <c r="U310" t="s">
        <v>1563</v>
      </c>
      <c r="V310" t="s">
        <v>111</v>
      </c>
      <c r="W310" t="s">
        <v>40</v>
      </c>
      <c r="X310" t="s">
        <v>59</v>
      </c>
      <c r="Y310" t="s">
        <v>44</v>
      </c>
      <c r="Z310" t="s">
        <v>156</v>
      </c>
      <c r="AA310" t="s">
        <v>44</v>
      </c>
      <c r="AB310" t="s">
        <v>46</v>
      </c>
      <c r="AC310" t="s">
        <v>58</v>
      </c>
      <c r="AD310" t="s">
        <v>735</v>
      </c>
    </row>
    <row r="311" spans="1:30" x14ac:dyDescent="0.3">
      <c r="A311" t="s">
        <v>1564</v>
      </c>
      <c r="B311" t="s">
        <v>1565</v>
      </c>
      <c r="C311" s="1" t="str">
        <f t="shared" si="43"/>
        <v>21:0549</v>
      </c>
      <c r="D311" s="1" t="str">
        <f t="shared" si="47"/>
        <v>21:0179</v>
      </c>
      <c r="E311" t="s">
        <v>1566</v>
      </c>
      <c r="F311" t="s">
        <v>1567</v>
      </c>
      <c r="H311">
        <v>53.658388600000002</v>
      </c>
      <c r="I311">
        <v>-123.5070138</v>
      </c>
      <c r="J311" s="1" t="str">
        <f t="shared" si="48"/>
        <v>NGR bulk stream sediment</v>
      </c>
      <c r="K311" s="1" t="str">
        <f t="shared" si="49"/>
        <v>&lt;177 micron (NGR)</v>
      </c>
      <c r="L311">
        <v>16</v>
      </c>
      <c r="M311" t="s">
        <v>139</v>
      </c>
      <c r="N311">
        <v>310</v>
      </c>
      <c r="O311" t="s">
        <v>81</v>
      </c>
      <c r="P311" t="s">
        <v>56</v>
      </c>
      <c r="Q311" t="s">
        <v>62</v>
      </c>
      <c r="R311" t="s">
        <v>582</v>
      </c>
      <c r="S311" t="s">
        <v>194</v>
      </c>
      <c r="T311" t="s">
        <v>40</v>
      </c>
      <c r="U311" t="s">
        <v>134</v>
      </c>
      <c r="V311" t="s">
        <v>158</v>
      </c>
      <c r="W311" t="s">
        <v>40</v>
      </c>
      <c r="X311" t="s">
        <v>272</v>
      </c>
      <c r="Y311" t="s">
        <v>44</v>
      </c>
      <c r="Z311" t="s">
        <v>60</v>
      </c>
      <c r="AA311" t="s">
        <v>44</v>
      </c>
      <c r="AB311" t="s">
        <v>73</v>
      </c>
      <c r="AC311" t="s">
        <v>84</v>
      </c>
      <c r="AD311" t="s">
        <v>195</v>
      </c>
    </row>
    <row r="312" spans="1:30" x14ac:dyDescent="0.3">
      <c r="A312" t="s">
        <v>1568</v>
      </c>
      <c r="B312" t="s">
        <v>1569</v>
      </c>
      <c r="C312" s="1" t="str">
        <f t="shared" si="43"/>
        <v>21:0549</v>
      </c>
      <c r="D312" s="1" t="str">
        <f t="shared" si="47"/>
        <v>21:0179</v>
      </c>
      <c r="E312" t="s">
        <v>1570</v>
      </c>
      <c r="F312" t="s">
        <v>1571</v>
      </c>
      <c r="H312">
        <v>53.673843300000001</v>
      </c>
      <c r="I312">
        <v>-123.4685829</v>
      </c>
      <c r="J312" s="1" t="str">
        <f t="shared" si="48"/>
        <v>NGR bulk stream sediment</v>
      </c>
      <c r="K312" s="1" t="str">
        <f t="shared" si="49"/>
        <v>&lt;177 micron (NGR)</v>
      </c>
      <c r="L312">
        <v>16</v>
      </c>
      <c r="M312" t="s">
        <v>174</v>
      </c>
      <c r="N312">
        <v>311</v>
      </c>
      <c r="O312" t="s">
        <v>241</v>
      </c>
      <c r="P312" t="s">
        <v>39</v>
      </c>
      <c r="Q312" t="s">
        <v>62</v>
      </c>
      <c r="R312" t="s">
        <v>1572</v>
      </c>
      <c r="S312" t="s">
        <v>151</v>
      </c>
      <c r="T312" t="s">
        <v>40</v>
      </c>
      <c r="U312" t="s">
        <v>265</v>
      </c>
      <c r="V312" t="s">
        <v>84</v>
      </c>
      <c r="W312" t="s">
        <v>40</v>
      </c>
      <c r="X312" t="s">
        <v>43</v>
      </c>
      <c r="Y312" t="s">
        <v>44</v>
      </c>
      <c r="Z312" t="s">
        <v>60</v>
      </c>
      <c r="AA312" t="s">
        <v>44</v>
      </c>
      <c r="AB312" t="s">
        <v>61</v>
      </c>
      <c r="AC312" t="s">
        <v>107</v>
      </c>
      <c r="AD312" t="s">
        <v>337</v>
      </c>
    </row>
    <row r="313" spans="1:30" x14ac:dyDescent="0.3">
      <c r="A313" t="s">
        <v>1573</v>
      </c>
      <c r="B313" t="s">
        <v>1574</v>
      </c>
      <c r="C313" s="1" t="str">
        <f t="shared" si="43"/>
        <v>21:0549</v>
      </c>
      <c r="D313" s="1" t="str">
        <f t="shared" si="47"/>
        <v>21:0179</v>
      </c>
      <c r="E313" t="s">
        <v>1575</v>
      </c>
      <c r="F313" t="s">
        <v>1576</v>
      </c>
      <c r="H313">
        <v>53.689713099999999</v>
      </c>
      <c r="I313">
        <v>-123.5008176</v>
      </c>
      <c r="J313" s="1" t="str">
        <f t="shared" si="48"/>
        <v>NGR bulk stream sediment</v>
      </c>
      <c r="K313" s="1" t="str">
        <f t="shared" si="49"/>
        <v>&lt;177 micron (NGR)</v>
      </c>
      <c r="L313">
        <v>16</v>
      </c>
      <c r="M313" t="s">
        <v>184</v>
      </c>
      <c r="N313">
        <v>312</v>
      </c>
      <c r="O313" t="s">
        <v>512</v>
      </c>
      <c r="P313" t="s">
        <v>82</v>
      </c>
      <c r="Q313" t="s">
        <v>62</v>
      </c>
      <c r="R313" t="s">
        <v>222</v>
      </c>
      <c r="S313" t="s">
        <v>151</v>
      </c>
      <c r="T313" t="s">
        <v>40</v>
      </c>
      <c r="U313" t="s">
        <v>519</v>
      </c>
      <c r="V313" t="s">
        <v>415</v>
      </c>
      <c r="W313" t="s">
        <v>40</v>
      </c>
      <c r="X313" t="s">
        <v>42</v>
      </c>
      <c r="Y313" t="s">
        <v>44</v>
      </c>
      <c r="Z313" t="s">
        <v>40</v>
      </c>
      <c r="AA313" t="s">
        <v>44</v>
      </c>
      <c r="AB313" t="s">
        <v>46</v>
      </c>
      <c r="AC313" t="s">
        <v>158</v>
      </c>
      <c r="AD313" t="s">
        <v>663</v>
      </c>
    </row>
    <row r="314" spans="1:30" hidden="1" x14ac:dyDescent="0.3">
      <c r="A314" t="s">
        <v>1577</v>
      </c>
      <c r="B314" t="s">
        <v>1578</v>
      </c>
      <c r="C314" s="1" t="str">
        <f t="shared" si="43"/>
        <v>21:0549</v>
      </c>
      <c r="D314" s="1" t="str">
        <f>HYPERLINK("http://geochem.nrcan.gc.ca/cdogs/content/svy/svy_e.htm", "")</f>
        <v/>
      </c>
      <c r="G314" s="1" t="str">
        <f>HYPERLINK("http://geochem.nrcan.gc.ca/cdogs/content/cr_/cr_00070_e.htm", "70")</f>
        <v>70</v>
      </c>
      <c r="J314" t="s">
        <v>198</v>
      </c>
      <c r="K314" t="s">
        <v>199</v>
      </c>
      <c r="L314">
        <v>16</v>
      </c>
      <c r="M314" t="s">
        <v>200</v>
      </c>
      <c r="N314">
        <v>313</v>
      </c>
      <c r="O314" t="s">
        <v>1396</v>
      </c>
      <c r="P314" t="s">
        <v>229</v>
      </c>
      <c r="Q314" t="s">
        <v>108</v>
      </c>
      <c r="R314" t="s">
        <v>723</v>
      </c>
      <c r="S314" t="s">
        <v>54</v>
      </c>
      <c r="T314" t="s">
        <v>40</v>
      </c>
      <c r="U314" t="s">
        <v>433</v>
      </c>
      <c r="V314" t="s">
        <v>343</v>
      </c>
      <c r="W314" t="s">
        <v>1367</v>
      </c>
      <c r="X314" t="s">
        <v>165</v>
      </c>
      <c r="Y314" t="s">
        <v>44</v>
      </c>
      <c r="Z314" t="s">
        <v>1032</v>
      </c>
      <c r="AA314" t="s">
        <v>272</v>
      </c>
      <c r="AB314" t="s">
        <v>1579</v>
      </c>
      <c r="AC314" t="s">
        <v>390</v>
      </c>
      <c r="AD314" t="s">
        <v>36</v>
      </c>
    </row>
    <row r="315" spans="1:30" x14ac:dyDescent="0.3">
      <c r="A315" t="s">
        <v>1580</v>
      </c>
      <c r="B315" t="s">
        <v>1581</v>
      </c>
      <c r="C315" s="1" t="str">
        <f t="shared" si="43"/>
        <v>21:0549</v>
      </c>
      <c r="D315" s="1" t="str">
        <f t="shared" ref="D315:D326" si="50">HYPERLINK("http://geochem.nrcan.gc.ca/cdogs/content/svy/svy210179_e.htm", "21:0179")</f>
        <v>21:0179</v>
      </c>
      <c r="E315" t="s">
        <v>1582</v>
      </c>
      <c r="F315" t="s">
        <v>1583</v>
      </c>
      <c r="H315">
        <v>53.715589299999998</v>
      </c>
      <c r="I315">
        <v>-123.56397939999999</v>
      </c>
      <c r="J315" s="1" t="str">
        <f t="shared" ref="J315:J326" si="51">HYPERLINK("http://geochem.nrcan.gc.ca/cdogs/content/kwd/kwd020030_e.htm", "NGR bulk stream sediment")</f>
        <v>NGR bulk stream sediment</v>
      </c>
      <c r="K315" s="1" t="str">
        <f t="shared" ref="K315:K326" si="52">HYPERLINK("http://geochem.nrcan.gc.ca/cdogs/content/kwd/kwd080006_e.htm", "&lt;177 micron (NGR)")</f>
        <v>&lt;177 micron (NGR)</v>
      </c>
      <c r="L315">
        <v>16</v>
      </c>
      <c r="M315" t="s">
        <v>193</v>
      </c>
      <c r="N315">
        <v>314</v>
      </c>
      <c r="O315" t="s">
        <v>438</v>
      </c>
      <c r="P315" t="s">
        <v>43</v>
      </c>
      <c r="Q315" t="s">
        <v>62</v>
      </c>
      <c r="R315" t="s">
        <v>165</v>
      </c>
      <c r="S315" t="s">
        <v>59</v>
      </c>
      <c r="T315" t="s">
        <v>40</v>
      </c>
      <c r="U315" t="s">
        <v>1584</v>
      </c>
      <c r="V315" t="s">
        <v>286</v>
      </c>
      <c r="W315" t="s">
        <v>40</v>
      </c>
      <c r="X315" t="s">
        <v>56</v>
      </c>
      <c r="Y315" t="s">
        <v>44</v>
      </c>
      <c r="Z315" t="s">
        <v>40</v>
      </c>
      <c r="AA315" t="s">
        <v>44</v>
      </c>
      <c r="AB315" t="s">
        <v>858</v>
      </c>
      <c r="AC315" t="s">
        <v>186</v>
      </c>
      <c r="AD315" t="s">
        <v>658</v>
      </c>
    </row>
    <row r="316" spans="1:30" x14ac:dyDescent="0.3">
      <c r="A316" t="s">
        <v>1585</v>
      </c>
      <c r="B316" t="s">
        <v>1586</v>
      </c>
      <c r="C316" s="1" t="str">
        <f t="shared" si="43"/>
        <v>21:0549</v>
      </c>
      <c r="D316" s="1" t="str">
        <f t="shared" si="50"/>
        <v>21:0179</v>
      </c>
      <c r="E316" t="s">
        <v>1587</v>
      </c>
      <c r="F316" t="s">
        <v>1588</v>
      </c>
      <c r="H316">
        <v>53.743622500000001</v>
      </c>
      <c r="I316">
        <v>-123.6345891</v>
      </c>
      <c r="J316" s="1" t="str">
        <f t="shared" si="51"/>
        <v>NGR bulk stream sediment</v>
      </c>
      <c r="K316" s="1" t="str">
        <f t="shared" si="52"/>
        <v>&lt;177 micron (NGR)</v>
      </c>
      <c r="L316">
        <v>16</v>
      </c>
      <c r="M316" t="s">
        <v>209</v>
      </c>
      <c r="N316">
        <v>315</v>
      </c>
      <c r="O316" t="s">
        <v>241</v>
      </c>
      <c r="P316" t="s">
        <v>82</v>
      </c>
      <c r="Q316" t="s">
        <v>44</v>
      </c>
      <c r="R316" t="s">
        <v>242</v>
      </c>
      <c r="S316" t="s">
        <v>43</v>
      </c>
      <c r="T316" t="s">
        <v>40</v>
      </c>
      <c r="U316" t="s">
        <v>251</v>
      </c>
      <c r="V316" t="s">
        <v>494</v>
      </c>
      <c r="W316" t="s">
        <v>40</v>
      </c>
      <c r="X316" t="s">
        <v>59</v>
      </c>
      <c r="Y316" t="s">
        <v>44</v>
      </c>
      <c r="Z316" t="s">
        <v>143</v>
      </c>
      <c r="AA316" t="s">
        <v>44</v>
      </c>
      <c r="AB316" t="s">
        <v>61</v>
      </c>
      <c r="AC316" t="s">
        <v>74</v>
      </c>
      <c r="AD316" t="s">
        <v>261</v>
      </c>
    </row>
    <row r="317" spans="1:30" x14ac:dyDescent="0.3">
      <c r="A317" t="s">
        <v>1589</v>
      </c>
      <c r="B317" t="s">
        <v>1590</v>
      </c>
      <c r="C317" s="1" t="str">
        <f t="shared" si="43"/>
        <v>21:0549</v>
      </c>
      <c r="D317" s="1" t="str">
        <f t="shared" si="50"/>
        <v>21:0179</v>
      </c>
      <c r="E317" t="s">
        <v>1591</v>
      </c>
      <c r="F317" t="s">
        <v>1592</v>
      </c>
      <c r="H317">
        <v>53.697398300000003</v>
      </c>
      <c r="I317">
        <v>-123.6554482</v>
      </c>
      <c r="J317" s="1" t="str">
        <f t="shared" si="51"/>
        <v>NGR bulk stream sediment</v>
      </c>
      <c r="K317" s="1" t="str">
        <f t="shared" si="52"/>
        <v>&lt;177 micron (NGR)</v>
      </c>
      <c r="L317">
        <v>16</v>
      </c>
      <c r="M317" t="s">
        <v>220</v>
      </c>
      <c r="N317">
        <v>316</v>
      </c>
      <c r="O317" t="s">
        <v>315</v>
      </c>
      <c r="P317" t="s">
        <v>82</v>
      </c>
      <c r="Q317" t="s">
        <v>44</v>
      </c>
      <c r="R317" t="s">
        <v>221</v>
      </c>
      <c r="S317" t="s">
        <v>59</v>
      </c>
      <c r="T317" t="s">
        <v>40</v>
      </c>
      <c r="U317" t="s">
        <v>61</v>
      </c>
      <c r="V317" t="s">
        <v>353</v>
      </c>
      <c r="W317" t="s">
        <v>40</v>
      </c>
      <c r="X317" t="s">
        <v>272</v>
      </c>
      <c r="Y317" t="s">
        <v>44</v>
      </c>
      <c r="Z317" t="s">
        <v>60</v>
      </c>
      <c r="AA317" t="s">
        <v>44</v>
      </c>
      <c r="AB317" t="s">
        <v>611</v>
      </c>
      <c r="AC317" t="s">
        <v>649</v>
      </c>
      <c r="AD317" t="s">
        <v>814</v>
      </c>
    </row>
    <row r="318" spans="1:30" x14ac:dyDescent="0.3">
      <c r="A318" t="s">
        <v>1593</v>
      </c>
      <c r="B318" t="s">
        <v>1594</v>
      </c>
      <c r="C318" s="1" t="str">
        <f t="shared" si="43"/>
        <v>21:0549</v>
      </c>
      <c r="D318" s="1" t="str">
        <f t="shared" si="50"/>
        <v>21:0179</v>
      </c>
      <c r="E318" t="s">
        <v>1595</v>
      </c>
      <c r="F318" t="s">
        <v>1596</v>
      </c>
      <c r="H318">
        <v>53.6760898</v>
      </c>
      <c r="I318">
        <v>-123.56281629999999</v>
      </c>
      <c r="J318" s="1" t="str">
        <f t="shared" si="51"/>
        <v>NGR bulk stream sediment</v>
      </c>
      <c r="K318" s="1" t="str">
        <f t="shared" si="52"/>
        <v>&lt;177 micron (NGR)</v>
      </c>
      <c r="L318">
        <v>16</v>
      </c>
      <c r="M318" t="s">
        <v>228</v>
      </c>
      <c r="N318">
        <v>317</v>
      </c>
      <c r="O318" t="s">
        <v>271</v>
      </c>
      <c r="P318" t="s">
        <v>120</v>
      </c>
      <c r="Q318" t="s">
        <v>44</v>
      </c>
      <c r="R318" t="s">
        <v>378</v>
      </c>
      <c r="S318" t="s">
        <v>37</v>
      </c>
      <c r="T318" t="s">
        <v>40</v>
      </c>
      <c r="U318" t="s">
        <v>1444</v>
      </c>
      <c r="V318" t="s">
        <v>415</v>
      </c>
      <c r="W318" t="s">
        <v>40</v>
      </c>
      <c r="X318" t="s">
        <v>42</v>
      </c>
      <c r="Y318" t="s">
        <v>44</v>
      </c>
      <c r="Z318" t="s">
        <v>143</v>
      </c>
      <c r="AA318" t="s">
        <v>44</v>
      </c>
      <c r="AB318" t="s">
        <v>71</v>
      </c>
      <c r="AC318" t="s">
        <v>123</v>
      </c>
      <c r="AD318" t="s">
        <v>519</v>
      </c>
    </row>
    <row r="319" spans="1:30" x14ac:dyDescent="0.3">
      <c r="A319" t="s">
        <v>1597</v>
      </c>
      <c r="B319" t="s">
        <v>1598</v>
      </c>
      <c r="C319" s="1" t="str">
        <f t="shared" si="43"/>
        <v>21:0549</v>
      </c>
      <c r="D319" s="1" t="str">
        <f t="shared" si="50"/>
        <v>21:0179</v>
      </c>
      <c r="E319" t="s">
        <v>1599</v>
      </c>
      <c r="F319" t="s">
        <v>1600</v>
      </c>
      <c r="H319">
        <v>53.576537600000002</v>
      </c>
      <c r="I319">
        <v>-123.7024511</v>
      </c>
      <c r="J319" s="1" t="str">
        <f t="shared" si="51"/>
        <v>NGR bulk stream sediment</v>
      </c>
      <c r="K319" s="1" t="str">
        <f t="shared" si="52"/>
        <v>&lt;177 micron (NGR)</v>
      </c>
      <c r="L319">
        <v>16</v>
      </c>
      <c r="M319" t="s">
        <v>234</v>
      </c>
      <c r="N319">
        <v>318</v>
      </c>
      <c r="O319" t="s">
        <v>141</v>
      </c>
      <c r="P319" t="s">
        <v>39</v>
      </c>
      <c r="Q319" t="s">
        <v>62</v>
      </c>
      <c r="R319" t="s">
        <v>194</v>
      </c>
      <c r="S319" t="s">
        <v>151</v>
      </c>
      <c r="T319" t="s">
        <v>40</v>
      </c>
      <c r="U319" t="s">
        <v>587</v>
      </c>
      <c r="V319" t="s">
        <v>62</v>
      </c>
      <c r="W319" t="s">
        <v>40</v>
      </c>
      <c r="X319" t="s">
        <v>272</v>
      </c>
      <c r="Y319" t="s">
        <v>44</v>
      </c>
      <c r="Z319" t="s">
        <v>60</v>
      </c>
      <c r="AA319" t="s">
        <v>44</v>
      </c>
      <c r="AB319" t="s">
        <v>85</v>
      </c>
      <c r="AC319" t="s">
        <v>286</v>
      </c>
      <c r="AD319" t="s">
        <v>292</v>
      </c>
    </row>
    <row r="320" spans="1:30" x14ac:dyDescent="0.3">
      <c r="A320" t="s">
        <v>1601</v>
      </c>
      <c r="B320" t="s">
        <v>1602</v>
      </c>
      <c r="C320" s="1" t="str">
        <f t="shared" si="43"/>
        <v>21:0549</v>
      </c>
      <c r="D320" s="1" t="str">
        <f t="shared" si="50"/>
        <v>21:0179</v>
      </c>
      <c r="E320" t="s">
        <v>1603</v>
      </c>
      <c r="F320" t="s">
        <v>1604</v>
      </c>
      <c r="H320">
        <v>53.570115100000002</v>
      </c>
      <c r="I320">
        <v>-123.7646371</v>
      </c>
      <c r="J320" s="1" t="str">
        <f t="shared" si="51"/>
        <v>NGR bulk stream sediment</v>
      </c>
      <c r="K320" s="1" t="str">
        <f t="shared" si="52"/>
        <v>&lt;177 micron (NGR)</v>
      </c>
      <c r="L320">
        <v>16</v>
      </c>
      <c r="M320" t="s">
        <v>240</v>
      </c>
      <c r="N320">
        <v>319</v>
      </c>
      <c r="O320" t="s">
        <v>297</v>
      </c>
      <c r="P320" t="s">
        <v>82</v>
      </c>
      <c r="Q320" t="s">
        <v>44</v>
      </c>
      <c r="R320" t="s">
        <v>242</v>
      </c>
      <c r="S320" t="s">
        <v>151</v>
      </c>
      <c r="T320" t="s">
        <v>40</v>
      </c>
      <c r="U320" t="s">
        <v>251</v>
      </c>
      <c r="V320" t="s">
        <v>111</v>
      </c>
      <c r="W320" t="s">
        <v>40</v>
      </c>
      <c r="X320" t="s">
        <v>557</v>
      </c>
      <c r="Y320" t="s">
        <v>44</v>
      </c>
      <c r="Z320" t="s">
        <v>60</v>
      </c>
      <c r="AA320" t="s">
        <v>44</v>
      </c>
      <c r="AB320" t="s">
        <v>187</v>
      </c>
      <c r="AC320" t="s">
        <v>343</v>
      </c>
      <c r="AD320" t="s">
        <v>98</v>
      </c>
    </row>
    <row r="321" spans="1:30" x14ac:dyDescent="0.3">
      <c r="A321" t="s">
        <v>1605</v>
      </c>
      <c r="B321" t="s">
        <v>1606</v>
      </c>
      <c r="C321" s="1" t="str">
        <f t="shared" si="43"/>
        <v>21:0549</v>
      </c>
      <c r="D321" s="1" t="str">
        <f t="shared" si="50"/>
        <v>21:0179</v>
      </c>
      <c r="E321" t="s">
        <v>1607</v>
      </c>
      <c r="F321" t="s">
        <v>1608</v>
      </c>
      <c r="H321">
        <v>53.606235599999998</v>
      </c>
      <c r="I321">
        <v>-123.7958807</v>
      </c>
      <c r="J321" s="1" t="str">
        <f t="shared" si="51"/>
        <v>NGR bulk stream sediment</v>
      </c>
      <c r="K321" s="1" t="str">
        <f t="shared" si="52"/>
        <v>&lt;177 micron (NGR)</v>
      </c>
      <c r="L321">
        <v>16</v>
      </c>
      <c r="M321" t="s">
        <v>1527</v>
      </c>
      <c r="N321">
        <v>320</v>
      </c>
      <c r="O321" t="s">
        <v>478</v>
      </c>
      <c r="P321" t="s">
        <v>118</v>
      </c>
      <c r="Q321" t="s">
        <v>44</v>
      </c>
      <c r="R321" t="s">
        <v>221</v>
      </c>
      <c r="S321" t="s">
        <v>43</v>
      </c>
      <c r="T321" t="s">
        <v>40</v>
      </c>
      <c r="U321" t="s">
        <v>562</v>
      </c>
      <c r="V321" t="s">
        <v>74</v>
      </c>
      <c r="W321" t="s">
        <v>40</v>
      </c>
      <c r="X321" t="s">
        <v>62</v>
      </c>
      <c r="Y321" t="s">
        <v>44</v>
      </c>
      <c r="Z321" t="s">
        <v>60</v>
      </c>
      <c r="AA321" t="s">
        <v>44</v>
      </c>
      <c r="AB321" t="s">
        <v>96</v>
      </c>
      <c r="AC321" t="s">
        <v>898</v>
      </c>
      <c r="AD321" t="s">
        <v>1307</v>
      </c>
    </row>
    <row r="322" spans="1:30" x14ac:dyDescent="0.3">
      <c r="A322" t="s">
        <v>1609</v>
      </c>
      <c r="B322" t="s">
        <v>1610</v>
      </c>
      <c r="C322" s="1" t="str">
        <f t="shared" ref="C322:C385" si="53">HYPERLINK("http://geochem.nrcan.gc.ca/cdogs/content/bdl/bdl210549_e.htm", "21:0549")</f>
        <v>21:0549</v>
      </c>
      <c r="D322" s="1" t="str">
        <f t="shared" si="50"/>
        <v>21:0179</v>
      </c>
      <c r="E322" t="s">
        <v>1611</v>
      </c>
      <c r="F322" t="s">
        <v>1612</v>
      </c>
      <c r="H322">
        <v>53.645053599999997</v>
      </c>
      <c r="I322">
        <v>-123.2456012</v>
      </c>
      <c r="J322" s="1" t="str">
        <f t="shared" si="51"/>
        <v>NGR bulk stream sediment</v>
      </c>
      <c r="K322" s="1" t="str">
        <f t="shared" si="52"/>
        <v>&lt;177 micron (NGR)</v>
      </c>
      <c r="L322">
        <v>17</v>
      </c>
      <c r="M322" t="s">
        <v>34</v>
      </c>
      <c r="N322">
        <v>321</v>
      </c>
      <c r="O322" t="s">
        <v>81</v>
      </c>
      <c r="P322" t="s">
        <v>212</v>
      </c>
      <c r="Q322" t="s">
        <v>62</v>
      </c>
      <c r="R322" t="s">
        <v>150</v>
      </c>
      <c r="S322" t="s">
        <v>82</v>
      </c>
      <c r="T322" t="s">
        <v>40</v>
      </c>
      <c r="U322" t="s">
        <v>279</v>
      </c>
      <c r="V322" t="s">
        <v>62</v>
      </c>
      <c r="W322" t="s">
        <v>40</v>
      </c>
      <c r="X322" t="s">
        <v>42</v>
      </c>
      <c r="Y322" t="s">
        <v>44</v>
      </c>
      <c r="Z322" t="s">
        <v>143</v>
      </c>
      <c r="AA322" t="s">
        <v>44</v>
      </c>
      <c r="AB322" t="s">
        <v>61</v>
      </c>
      <c r="AC322" t="s">
        <v>123</v>
      </c>
      <c r="AD322" t="s">
        <v>326</v>
      </c>
    </row>
    <row r="323" spans="1:30" x14ac:dyDescent="0.3">
      <c r="A323" t="s">
        <v>1613</v>
      </c>
      <c r="B323" t="s">
        <v>1614</v>
      </c>
      <c r="C323" s="1" t="str">
        <f t="shared" si="53"/>
        <v>21:0549</v>
      </c>
      <c r="D323" s="1" t="str">
        <f t="shared" si="50"/>
        <v>21:0179</v>
      </c>
      <c r="E323" t="s">
        <v>1615</v>
      </c>
      <c r="F323" t="s">
        <v>1616</v>
      </c>
      <c r="H323">
        <v>53.614809700000002</v>
      </c>
      <c r="I323">
        <v>-123.76582329999999</v>
      </c>
      <c r="J323" s="1" t="str">
        <f t="shared" si="51"/>
        <v>NGR bulk stream sediment</v>
      </c>
      <c r="K323" s="1" t="str">
        <f t="shared" si="52"/>
        <v>&lt;177 micron (NGR)</v>
      </c>
      <c r="L323">
        <v>17</v>
      </c>
      <c r="M323" t="s">
        <v>53</v>
      </c>
      <c r="N323">
        <v>322</v>
      </c>
      <c r="O323" t="s">
        <v>241</v>
      </c>
      <c r="P323" t="s">
        <v>118</v>
      </c>
      <c r="Q323" t="s">
        <v>62</v>
      </c>
      <c r="R323" t="s">
        <v>242</v>
      </c>
      <c r="S323" t="s">
        <v>56</v>
      </c>
      <c r="T323" t="s">
        <v>40</v>
      </c>
      <c r="U323" t="s">
        <v>279</v>
      </c>
      <c r="V323" t="s">
        <v>188</v>
      </c>
      <c r="W323" t="s">
        <v>40</v>
      </c>
      <c r="X323" t="s">
        <v>272</v>
      </c>
      <c r="Y323" t="s">
        <v>44</v>
      </c>
      <c r="Z323" t="s">
        <v>60</v>
      </c>
      <c r="AA323" t="s">
        <v>44</v>
      </c>
      <c r="AB323" t="s">
        <v>106</v>
      </c>
      <c r="AC323" t="s">
        <v>158</v>
      </c>
      <c r="AD323" t="s">
        <v>1563</v>
      </c>
    </row>
    <row r="324" spans="1:30" x14ac:dyDescent="0.3">
      <c r="A324" t="s">
        <v>1617</v>
      </c>
      <c r="B324" t="s">
        <v>1618</v>
      </c>
      <c r="C324" s="1" t="str">
        <f t="shared" si="53"/>
        <v>21:0549</v>
      </c>
      <c r="D324" s="1" t="str">
        <f t="shared" si="50"/>
        <v>21:0179</v>
      </c>
      <c r="E324" t="s">
        <v>1619</v>
      </c>
      <c r="F324" t="s">
        <v>1620</v>
      </c>
      <c r="H324">
        <v>53.603826099999999</v>
      </c>
      <c r="I324">
        <v>-123.73999240000001</v>
      </c>
      <c r="J324" s="1" t="str">
        <f t="shared" si="51"/>
        <v>NGR bulk stream sediment</v>
      </c>
      <c r="K324" s="1" t="str">
        <f t="shared" si="52"/>
        <v>&lt;177 micron (NGR)</v>
      </c>
      <c r="L324">
        <v>17</v>
      </c>
      <c r="M324" t="s">
        <v>68</v>
      </c>
      <c r="N324">
        <v>323</v>
      </c>
      <c r="O324" t="s">
        <v>119</v>
      </c>
      <c r="P324" t="s">
        <v>221</v>
      </c>
      <c r="Q324" t="s">
        <v>44</v>
      </c>
      <c r="R324" t="s">
        <v>305</v>
      </c>
      <c r="S324" t="s">
        <v>118</v>
      </c>
      <c r="T324" t="s">
        <v>40</v>
      </c>
      <c r="U324" t="s">
        <v>279</v>
      </c>
      <c r="V324" t="s">
        <v>72</v>
      </c>
      <c r="W324" t="s">
        <v>40</v>
      </c>
      <c r="X324" t="s">
        <v>42</v>
      </c>
      <c r="Y324" t="s">
        <v>44</v>
      </c>
      <c r="Z324" t="s">
        <v>60</v>
      </c>
      <c r="AA324" t="s">
        <v>44</v>
      </c>
      <c r="AB324" t="s">
        <v>134</v>
      </c>
      <c r="AC324" t="s">
        <v>107</v>
      </c>
      <c r="AD324" t="s">
        <v>519</v>
      </c>
    </row>
    <row r="325" spans="1:30" x14ac:dyDescent="0.3">
      <c r="A325" t="s">
        <v>1621</v>
      </c>
      <c r="B325" t="s">
        <v>1622</v>
      </c>
      <c r="C325" s="1" t="str">
        <f t="shared" si="53"/>
        <v>21:0549</v>
      </c>
      <c r="D325" s="1" t="str">
        <f t="shared" si="50"/>
        <v>21:0179</v>
      </c>
      <c r="E325" t="s">
        <v>1623</v>
      </c>
      <c r="F325" t="s">
        <v>1624</v>
      </c>
      <c r="H325">
        <v>53.5966132</v>
      </c>
      <c r="I325">
        <v>-123.74925</v>
      </c>
      <c r="J325" s="1" t="str">
        <f t="shared" si="51"/>
        <v>NGR bulk stream sediment</v>
      </c>
      <c r="K325" s="1" t="str">
        <f t="shared" si="52"/>
        <v>&lt;177 micron (NGR)</v>
      </c>
      <c r="L325">
        <v>17</v>
      </c>
      <c r="M325" t="s">
        <v>80</v>
      </c>
      <c r="N325">
        <v>324</v>
      </c>
      <c r="O325" t="s">
        <v>241</v>
      </c>
      <c r="P325" t="s">
        <v>212</v>
      </c>
      <c r="Q325" t="s">
        <v>62</v>
      </c>
      <c r="R325" t="s">
        <v>408</v>
      </c>
      <c r="S325" t="s">
        <v>37</v>
      </c>
      <c r="T325" t="s">
        <v>40</v>
      </c>
      <c r="U325" t="s">
        <v>48</v>
      </c>
      <c r="V325" t="s">
        <v>494</v>
      </c>
      <c r="W325" t="s">
        <v>40</v>
      </c>
      <c r="X325" t="s">
        <v>272</v>
      </c>
      <c r="Y325" t="s">
        <v>44</v>
      </c>
      <c r="Z325" t="s">
        <v>40</v>
      </c>
      <c r="AA325" t="s">
        <v>44</v>
      </c>
      <c r="AB325" t="s">
        <v>106</v>
      </c>
      <c r="AC325" t="s">
        <v>379</v>
      </c>
      <c r="AD325" t="s">
        <v>1280</v>
      </c>
    </row>
    <row r="326" spans="1:30" x14ac:dyDescent="0.3">
      <c r="A326" t="s">
        <v>1625</v>
      </c>
      <c r="B326" t="s">
        <v>1626</v>
      </c>
      <c r="C326" s="1" t="str">
        <f t="shared" si="53"/>
        <v>21:0549</v>
      </c>
      <c r="D326" s="1" t="str">
        <f t="shared" si="50"/>
        <v>21:0179</v>
      </c>
      <c r="E326" t="s">
        <v>1627</v>
      </c>
      <c r="F326" t="s">
        <v>1628</v>
      </c>
      <c r="H326">
        <v>53.680360899999997</v>
      </c>
      <c r="I326">
        <v>-123.706677</v>
      </c>
      <c r="J326" s="1" t="str">
        <f t="shared" si="51"/>
        <v>NGR bulk stream sediment</v>
      </c>
      <c r="K326" s="1" t="str">
        <f t="shared" si="52"/>
        <v>&lt;177 micron (NGR)</v>
      </c>
      <c r="L326">
        <v>17</v>
      </c>
      <c r="M326" t="s">
        <v>103</v>
      </c>
      <c r="N326">
        <v>325</v>
      </c>
      <c r="O326" t="s">
        <v>185</v>
      </c>
      <c r="P326" t="s">
        <v>59</v>
      </c>
      <c r="Q326" t="s">
        <v>44</v>
      </c>
      <c r="R326" t="s">
        <v>82</v>
      </c>
      <c r="S326" t="s">
        <v>42</v>
      </c>
      <c r="T326" t="s">
        <v>40</v>
      </c>
      <c r="U326" t="s">
        <v>244</v>
      </c>
      <c r="V326" t="s">
        <v>734</v>
      </c>
      <c r="W326" t="s">
        <v>40</v>
      </c>
      <c r="X326" t="s">
        <v>59</v>
      </c>
      <c r="Y326" t="s">
        <v>44</v>
      </c>
      <c r="Z326" t="s">
        <v>60</v>
      </c>
      <c r="AA326" t="s">
        <v>44</v>
      </c>
      <c r="AB326" t="s">
        <v>61</v>
      </c>
      <c r="AC326" t="s">
        <v>167</v>
      </c>
      <c r="AD326" t="s">
        <v>788</v>
      </c>
    </row>
    <row r="327" spans="1:30" hidden="1" x14ac:dyDescent="0.3">
      <c r="A327" t="s">
        <v>1629</v>
      </c>
      <c r="B327" t="s">
        <v>1630</v>
      </c>
      <c r="C327" s="1" t="str">
        <f t="shared" si="53"/>
        <v>21:0549</v>
      </c>
      <c r="D327" s="1" t="str">
        <f>HYPERLINK("http://geochem.nrcan.gc.ca/cdogs/content/svy/svy_e.htm", "")</f>
        <v/>
      </c>
      <c r="G327" s="1" t="str">
        <f>HYPERLINK("http://geochem.nrcan.gc.ca/cdogs/content/cr_/cr_00070_e.htm", "70")</f>
        <v>70</v>
      </c>
      <c r="J327" t="s">
        <v>198</v>
      </c>
      <c r="K327" t="s">
        <v>199</v>
      </c>
      <c r="L327">
        <v>17</v>
      </c>
      <c r="M327" t="s">
        <v>200</v>
      </c>
      <c r="N327">
        <v>326</v>
      </c>
      <c r="O327" t="s">
        <v>1631</v>
      </c>
      <c r="P327" t="s">
        <v>982</v>
      </c>
      <c r="Q327" t="s">
        <v>221</v>
      </c>
      <c r="R327" t="s">
        <v>266</v>
      </c>
      <c r="S327" t="s">
        <v>331</v>
      </c>
      <c r="T327" t="s">
        <v>40</v>
      </c>
      <c r="U327" t="s">
        <v>433</v>
      </c>
      <c r="V327" t="s">
        <v>588</v>
      </c>
      <c r="W327" t="s">
        <v>95</v>
      </c>
      <c r="X327" t="s">
        <v>70</v>
      </c>
      <c r="Y327" t="s">
        <v>44</v>
      </c>
      <c r="Z327" t="s">
        <v>1367</v>
      </c>
      <c r="AA327" t="s">
        <v>272</v>
      </c>
      <c r="AB327" t="s">
        <v>1522</v>
      </c>
      <c r="AC327" t="s">
        <v>853</v>
      </c>
      <c r="AD327" t="s">
        <v>86</v>
      </c>
    </row>
    <row r="328" spans="1:30" x14ac:dyDescent="0.3">
      <c r="A328" t="s">
        <v>1632</v>
      </c>
      <c r="B328" t="s">
        <v>1633</v>
      </c>
      <c r="C328" s="1" t="str">
        <f t="shared" si="53"/>
        <v>21:0549</v>
      </c>
      <c r="D328" s="1" t="str">
        <f t="shared" ref="D328:D356" si="54">HYPERLINK("http://geochem.nrcan.gc.ca/cdogs/content/svy/svy210179_e.htm", "21:0179")</f>
        <v>21:0179</v>
      </c>
      <c r="E328" t="s">
        <v>1634</v>
      </c>
      <c r="F328" t="s">
        <v>1635</v>
      </c>
      <c r="H328">
        <v>53.647099699999998</v>
      </c>
      <c r="I328">
        <v>-123.2796067</v>
      </c>
      <c r="J328" s="1" t="str">
        <f t="shared" ref="J328:J356" si="55">HYPERLINK("http://geochem.nrcan.gc.ca/cdogs/content/kwd/kwd020030_e.htm", "NGR bulk stream sediment")</f>
        <v>NGR bulk stream sediment</v>
      </c>
      <c r="K328" s="1" t="str">
        <f t="shared" ref="K328:K356" si="56">HYPERLINK("http://geochem.nrcan.gc.ca/cdogs/content/kwd/kwd080006_e.htm", "&lt;177 micron (NGR)")</f>
        <v>&lt;177 micron (NGR)</v>
      </c>
      <c r="L328">
        <v>17</v>
      </c>
      <c r="M328" t="s">
        <v>116</v>
      </c>
      <c r="N328">
        <v>327</v>
      </c>
      <c r="O328" t="s">
        <v>119</v>
      </c>
      <c r="P328" t="s">
        <v>105</v>
      </c>
      <c r="Q328" t="s">
        <v>62</v>
      </c>
      <c r="R328" t="s">
        <v>982</v>
      </c>
      <c r="S328" t="s">
        <v>118</v>
      </c>
      <c r="T328" t="s">
        <v>40</v>
      </c>
      <c r="U328" t="s">
        <v>831</v>
      </c>
      <c r="V328" t="s">
        <v>58</v>
      </c>
      <c r="W328" t="s">
        <v>40</v>
      </c>
      <c r="X328" t="s">
        <v>59</v>
      </c>
      <c r="Y328" t="s">
        <v>44</v>
      </c>
      <c r="Z328" t="s">
        <v>156</v>
      </c>
      <c r="AA328" t="s">
        <v>44</v>
      </c>
      <c r="AB328" t="s">
        <v>168</v>
      </c>
      <c r="AC328" t="s">
        <v>188</v>
      </c>
      <c r="AD328" t="s">
        <v>536</v>
      </c>
    </row>
    <row r="329" spans="1:30" x14ac:dyDescent="0.3">
      <c r="A329" t="s">
        <v>1636</v>
      </c>
      <c r="B329" t="s">
        <v>1637</v>
      </c>
      <c r="C329" s="1" t="str">
        <f t="shared" si="53"/>
        <v>21:0549</v>
      </c>
      <c r="D329" s="1" t="str">
        <f t="shared" si="54"/>
        <v>21:0179</v>
      </c>
      <c r="E329" t="s">
        <v>1638</v>
      </c>
      <c r="F329" t="s">
        <v>1639</v>
      </c>
      <c r="H329">
        <v>53.639901899999998</v>
      </c>
      <c r="I329">
        <v>-123.2505477</v>
      </c>
      <c r="J329" s="1" t="str">
        <f t="shared" si="55"/>
        <v>NGR bulk stream sediment</v>
      </c>
      <c r="K329" s="1" t="str">
        <f t="shared" si="56"/>
        <v>&lt;177 micron (NGR)</v>
      </c>
      <c r="L329">
        <v>17</v>
      </c>
      <c r="M329" t="s">
        <v>129</v>
      </c>
      <c r="N329">
        <v>328</v>
      </c>
      <c r="O329" t="s">
        <v>1640</v>
      </c>
      <c r="P329" t="s">
        <v>315</v>
      </c>
      <c r="Q329" t="s">
        <v>37</v>
      </c>
      <c r="R329" t="s">
        <v>36</v>
      </c>
      <c r="S329" t="s">
        <v>56</v>
      </c>
      <c r="T329" t="s">
        <v>40</v>
      </c>
      <c r="U329" t="s">
        <v>57</v>
      </c>
      <c r="V329" t="s">
        <v>123</v>
      </c>
      <c r="W329" t="s">
        <v>40</v>
      </c>
      <c r="X329" t="s">
        <v>59</v>
      </c>
      <c r="Y329" t="s">
        <v>44</v>
      </c>
      <c r="Z329" t="s">
        <v>156</v>
      </c>
      <c r="AA329" t="s">
        <v>44</v>
      </c>
      <c r="AB329" t="s">
        <v>280</v>
      </c>
      <c r="AC329" t="s">
        <v>167</v>
      </c>
      <c r="AD329" t="s">
        <v>133</v>
      </c>
    </row>
    <row r="330" spans="1:30" x14ac:dyDescent="0.3">
      <c r="A330" t="s">
        <v>1641</v>
      </c>
      <c r="B330" t="s">
        <v>1642</v>
      </c>
      <c r="C330" s="1" t="str">
        <f t="shared" si="53"/>
        <v>21:0549</v>
      </c>
      <c r="D330" s="1" t="str">
        <f t="shared" si="54"/>
        <v>21:0179</v>
      </c>
      <c r="E330" t="s">
        <v>1611</v>
      </c>
      <c r="F330" t="s">
        <v>1643</v>
      </c>
      <c r="H330">
        <v>53.645053599999997</v>
      </c>
      <c r="I330">
        <v>-123.2456012</v>
      </c>
      <c r="J330" s="1" t="str">
        <f t="shared" si="55"/>
        <v>NGR bulk stream sediment</v>
      </c>
      <c r="K330" s="1" t="str">
        <f t="shared" si="56"/>
        <v>&lt;177 micron (NGR)</v>
      </c>
      <c r="L330">
        <v>17</v>
      </c>
      <c r="M330" t="s">
        <v>90</v>
      </c>
      <c r="N330">
        <v>329</v>
      </c>
      <c r="O330" t="s">
        <v>305</v>
      </c>
      <c r="P330" t="s">
        <v>120</v>
      </c>
      <c r="Q330" t="s">
        <v>62</v>
      </c>
      <c r="R330" t="s">
        <v>169</v>
      </c>
      <c r="S330" t="s">
        <v>82</v>
      </c>
      <c r="T330" t="s">
        <v>40</v>
      </c>
      <c r="U330" t="s">
        <v>279</v>
      </c>
      <c r="V330" t="s">
        <v>62</v>
      </c>
      <c r="W330" t="s">
        <v>40</v>
      </c>
      <c r="X330" t="s">
        <v>272</v>
      </c>
      <c r="Y330" t="s">
        <v>44</v>
      </c>
      <c r="Z330" t="s">
        <v>143</v>
      </c>
      <c r="AA330" t="s">
        <v>44</v>
      </c>
      <c r="AB330" t="s">
        <v>61</v>
      </c>
      <c r="AC330" t="s">
        <v>186</v>
      </c>
      <c r="AD330" t="s">
        <v>326</v>
      </c>
    </row>
    <row r="331" spans="1:30" x14ac:dyDescent="0.3">
      <c r="A331" t="s">
        <v>1644</v>
      </c>
      <c r="B331" t="s">
        <v>1645</v>
      </c>
      <c r="C331" s="1" t="str">
        <f t="shared" si="53"/>
        <v>21:0549</v>
      </c>
      <c r="D331" s="1" t="str">
        <f t="shared" si="54"/>
        <v>21:0179</v>
      </c>
      <c r="E331" t="s">
        <v>1646</v>
      </c>
      <c r="F331" t="s">
        <v>1647</v>
      </c>
      <c r="H331">
        <v>53.624972</v>
      </c>
      <c r="I331">
        <v>-123.2417952</v>
      </c>
      <c r="J331" s="1" t="str">
        <f t="shared" si="55"/>
        <v>NGR bulk stream sediment</v>
      </c>
      <c r="K331" s="1" t="str">
        <f t="shared" si="56"/>
        <v>&lt;177 micron (NGR)</v>
      </c>
      <c r="L331">
        <v>17</v>
      </c>
      <c r="M331" t="s">
        <v>139</v>
      </c>
      <c r="N331">
        <v>330</v>
      </c>
      <c r="O331" t="s">
        <v>86</v>
      </c>
      <c r="P331" t="s">
        <v>117</v>
      </c>
      <c r="Q331" t="s">
        <v>272</v>
      </c>
      <c r="R331" t="s">
        <v>86</v>
      </c>
      <c r="S331" t="s">
        <v>120</v>
      </c>
      <c r="T331" t="s">
        <v>40</v>
      </c>
      <c r="U331" t="s">
        <v>235</v>
      </c>
      <c r="V331" t="s">
        <v>107</v>
      </c>
      <c r="W331" t="s">
        <v>40</v>
      </c>
      <c r="X331" t="s">
        <v>43</v>
      </c>
      <c r="Y331" t="s">
        <v>44</v>
      </c>
      <c r="Z331" t="s">
        <v>143</v>
      </c>
      <c r="AA331" t="s">
        <v>44</v>
      </c>
      <c r="AB331" t="s">
        <v>122</v>
      </c>
      <c r="AC331" t="s">
        <v>107</v>
      </c>
      <c r="AD331" t="s">
        <v>96</v>
      </c>
    </row>
    <row r="332" spans="1:30" x14ac:dyDescent="0.3">
      <c r="A332" t="s">
        <v>1648</v>
      </c>
      <c r="B332" t="s">
        <v>1649</v>
      </c>
      <c r="C332" s="1" t="str">
        <f t="shared" si="53"/>
        <v>21:0549</v>
      </c>
      <c r="D332" s="1" t="str">
        <f t="shared" si="54"/>
        <v>21:0179</v>
      </c>
      <c r="E332" t="s">
        <v>1650</v>
      </c>
      <c r="F332" t="s">
        <v>1651</v>
      </c>
      <c r="H332">
        <v>53.614790200000002</v>
      </c>
      <c r="I332">
        <v>-123.23154839999999</v>
      </c>
      <c r="J332" s="1" t="str">
        <f t="shared" si="55"/>
        <v>NGR bulk stream sediment</v>
      </c>
      <c r="K332" s="1" t="str">
        <f t="shared" si="56"/>
        <v>&lt;177 micron (NGR)</v>
      </c>
      <c r="L332">
        <v>17</v>
      </c>
      <c r="M332" t="s">
        <v>174</v>
      </c>
      <c r="N332">
        <v>331</v>
      </c>
      <c r="O332" t="s">
        <v>201</v>
      </c>
      <c r="P332" t="s">
        <v>242</v>
      </c>
      <c r="Q332" t="s">
        <v>272</v>
      </c>
      <c r="R332" t="s">
        <v>438</v>
      </c>
      <c r="S332" t="s">
        <v>56</v>
      </c>
      <c r="T332" t="s">
        <v>40</v>
      </c>
      <c r="U332" t="s">
        <v>83</v>
      </c>
      <c r="V332" t="s">
        <v>74</v>
      </c>
      <c r="W332" t="s">
        <v>40</v>
      </c>
      <c r="X332" t="s">
        <v>43</v>
      </c>
      <c r="Y332" t="s">
        <v>44</v>
      </c>
      <c r="Z332" t="s">
        <v>143</v>
      </c>
      <c r="AA332" t="s">
        <v>44</v>
      </c>
      <c r="AB332" t="s">
        <v>168</v>
      </c>
      <c r="AC332" t="s">
        <v>188</v>
      </c>
      <c r="AD332" t="s">
        <v>400</v>
      </c>
    </row>
    <row r="333" spans="1:30" x14ac:dyDescent="0.3">
      <c r="A333" t="s">
        <v>1652</v>
      </c>
      <c r="B333" t="s">
        <v>1653</v>
      </c>
      <c r="C333" s="1" t="str">
        <f t="shared" si="53"/>
        <v>21:0549</v>
      </c>
      <c r="D333" s="1" t="str">
        <f t="shared" si="54"/>
        <v>21:0179</v>
      </c>
      <c r="E333" t="s">
        <v>1654</v>
      </c>
      <c r="F333" t="s">
        <v>1655</v>
      </c>
      <c r="H333">
        <v>53.589594499999997</v>
      </c>
      <c r="I333">
        <v>-123.202011</v>
      </c>
      <c r="J333" s="1" t="str">
        <f t="shared" si="55"/>
        <v>NGR bulk stream sediment</v>
      </c>
      <c r="K333" s="1" t="str">
        <f t="shared" si="56"/>
        <v>&lt;177 micron (NGR)</v>
      </c>
      <c r="L333">
        <v>17</v>
      </c>
      <c r="M333" t="s">
        <v>184</v>
      </c>
      <c r="N333">
        <v>332</v>
      </c>
      <c r="O333" t="s">
        <v>166</v>
      </c>
      <c r="P333" t="s">
        <v>105</v>
      </c>
      <c r="Q333" t="s">
        <v>59</v>
      </c>
      <c r="R333" t="s">
        <v>36</v>
      </c>
      <c r="S333" t="s">
        <v>56</v>
      </c>
      <c r="T333" t="s">
        <v>40</v>
      </c>
      <c r="U333" t="s">
        <v>1512</v>
      </c>
      <c r="V333" t="s">
        <v>188</v>
      </c>
      <c r="W333" t="s">
        <v>40</v>
      </c>
      <c r="X333" t="s">
        <v>59</v>
      </c>
      <c r="Y333" t="s">
        <v>44</v>
      </c>
      <c r="Z333" t="s">
        <v>557</v>
      </c>
      <c r="AA333" t="s">
        <v>44</v>
      </c>
      <c r="AB333" t="s">
        <v>46</v>
      </c>
      <c r="AC333" t="s">
        <v>111</v>
      </c>
      <c r="AD333" t="s">
        <v>788</v>
      </c>
    </row>
    <row r="334" spans="1:30" x14ac:dyDescent="0.3">
      <c r="A334" t="s">
        <v>1656</v>
      </c>
      <c r="B334" t="s">
        <v>1657</v>
      </c>
      <c r="C334" s="1" t="str">
        <f t="shared" si="53"/>
        <v>21:0549</v>
      </c>
      <c r="D334" s="1" t="str">
        <f t="shared" si="54"/>
        <v>21:0179</v>
      </c>
      <c r="E334" t="s">
        <v>1658</v>
      </c>
      <c r="F334" t="s">
        <v>1659</v>
      </c>
      <c r="H334">
        <v>53.718467699999998</v>
      </c>
      <c r="I334">
        <v>-123.2154632</v>
      </c>
      <c r="J334" s="1" t="str">
        <f t="shared" si="55"/>
        <v>NGR bulk stream sediment</v>
      </c>
      <c r="K334" s="1" t="str">
        <f t="shared" si="56"/>
        <v>&lt;177 micron (NGR)</v>
      </c>
      <c r="L334">
        <v>17</v>
      </c>
      <c r="M334" t="s">
        <v>193</v>
      </c>
      <c r="N334">
        <v>333</v>
      </c>
      <c r="O334" t="s">
        <v>314</v>
      </c>
      <c r="P334" t="s">
        <v>221</v>
      </c>
      <c r="Q334" t="s">
        <v>272</v>
      </c>
      <c r="R334" t="s">
        <v>141</v>
      </c>
      <c r="S334" t="s">
        <v>56</v>
      </c>
      <c r="T334" t="s">
        <v>40</v>
      </c>
      <c r="U334" t="s">
        <v>459</v>
      </c>
      <c r="V334" t="s">
        <v>74</v>
      </c>
      <c r="W334" t="s">
        <v>40</v>
      </c>
      <c r="X334" t="s">
        <v>43</v>
      </c>
      <c r="Y334" t="s">
        <v>44</v>
      </c>
      <c r="Z334" t="s">
        <v>156</v>
      </c>
      <c r="AA334" t="s">
        <v>44</v>
      </c>
      <c r="AB334" t="s">
        <v>157</v>
      </c>
      <c r="AC334" t="s">
        <v>74</v>
      </c>
      <c r="AD334" t="s">
        <v>261</v>
      </c>
    </row>
    <row r="335" spans="1:30" x14ac:dyDescent="0.3">
      <c r="A335" t="s">
        <v>1660</v>
      </c>
      <c r="B335" t="s">
        <v>1661</v>
      </c>
      <c r="C335" s="1" t="str">
        <f t="shared" si="53"/>
        <v>21:0549</v>
      </c>
      <c r="D335" s="1" t="str">
        <f t="shared" si="54"/>
        <v>21:0179</v>
      </c>
      <c r="E335" t="s">
        <v>1662</v>
      </c>
      <c r="F335" t="s">
        <v>1663</v>
      </c>
      <c r="H335">
        <v>53.693223799999998</v>
      </c>
      <c r="I335">
        <v>-123.2176061</v>
      </c>
      <c r="J335" s="1" t="str">
        <f t="shared" si="55"/>
        <v>NGR bulk stream sediment</v>
      </c>
      <c r="K335" s="1" t="str">
        <f t="shared" si="56"/>
        <v>&lt;177 micron (NGR)</v>
      </c>
      <c r="L335">
        <v>17</v>
      </c>
      <c r="M335" t="s">
        <v>209</v>
      </c>
      <c r="N335">
        <v>334</v>
      </c>
      <c r="O335" t="s">
        <v>1640</v>
      </c>
      <c r="P335" t="s">
        <v>185</v>
      </c>
      <c r="Q335" t="s">
        <v>164</v>
      </c>
      <c r="R335" t="s">
        <v>427</v>
      </c>
      <c r="S335" t="s">
        <v>185</v>
      </c>
      <c r="T335" t="s">
        <v>447</v>
      </c>
      <c r="U335" t="s">
        <v>1664</v>
      </c>
      <c r="V335" t="s">
        <v>286</v>
      </c>
      <c r="W335" t="s">
        <v>60</v>
      </c>
      <c r="X335" t="s">
        <v>151</v>
      </c>
      <c r="Y335" t="s">
        <v>62</v>
      </c>
      <c r="Z335" t="s">
        <v>109</v>
      </c>
      <c r="AA335" t="s">
        <v>44</v>
      </c>
      <c r="AB335" t="s">
        <v>46</v>
      </c>
      <c r="AC335" t="s">
        <v>348</v>
      </c>
      <c r="AD335" t="s">
        <v>402</v>
      </c>
    </row>
    <row r="336" spans="1:30" x14ac:dyDescent="0.3">
      <c r="A336" t="s">
        <v>1665</v>
      </c>
      <c r="B336" t="s">
        <v>1666</v>
      </c>
      <c r="C336" s="1" t="str">
        <f t="shared" si="53"/>
        <v>21:0549</v>
      </c>
      <c r="D336" s="1" t="str">
        <f t="shared" si="54"/>
        <v>21:0179</v>
      </c>
      <c r="E336" t="s">
        <v>1667</v>
      </c>
      <c r="F336" t="s">
        <v>1668</v>
      </c>
      <c r="H336">
        <v>53.679762500000002</v>
      </c>
      <c r="I336">
        <v>-123.2155838</v>
      </c>
      <c r="J336" s="1" t="str">
        <f t="shared" si="55"/>
        <v>NGR bulk stream sediment</v>
      </c>
      <c r="K336" s="1" t="str">
        <f t="shared" si="56"/>
        <v>&lt;177 micron (NGR)</v>
      </c>
      <c r="L336">
        <v>17</v>
      </c>
      <c r="M336" t="s">
        <v>220</v>
      </c>
      <c r="N336">
        <v>335</v>
      </c>
      <c r="O336" t="s">
        <v>529</v>
      </c>
      <c r="P336" t="s">
        <v>119</v>
      </c>
      <c r="Q336" t="s">
        <v>105</v>
      </c>
      <c r="R336" t="s">
        <v>249</v>
      </c>
      <c r="S336" t="s">
        <v>108</v>
      </c>
      <c r="T336" t="s">
        <v>60</v>
      </c>
      <c r="U336" t="s">
        <v>433</v>
      </c>
      <c r="V336" t="s">
        <v>167</v>
      </c>
      <c r="W336" t="s">
        <v>40</v>
      </c>
      <c r="X336" t="s">
        <v>151</v>
      </c>
      <c r="Y336" t="s">
        <v>44</v>
      </c>
      <c r="Z336" t="s">
        <v>95</v>
      </c>
      <c r="AA336" t="s">
        <v>44</v>
      </c>
      <c r="AB336" t="s">
        <v>157</v>
      </c>
      <c r="AC336" t="s">
        <v>58</v>
      </c>
      <c r="AD336" t="s">
        <v>735</v>
      </c>
    </row>
    <row r="337" spans="1:30" x14ac:dyDescent="0.3">
      <c r="A337" t="s">
        <v>1669</v>
      </c>
      <c r="B337" t="s">
        <v>1670</v>
      </c>
      <c r="C337" s="1" t="str">
        <f t="shared" si="53"/>
        <v>21:0549</v>
      </c>
      <c r="D337" s="1" t="str">
        <f t="shared" si="54"/>
        <v>21:0179</v>
      </c>
      <c r="E337" t="s">
        <v>1671</v>
      </c>
      <c r="F337" t="s">
        <v>1672</v>
      </c>
      <c r="H337">
        <v>53.740489400000001</v>
      </c>
      <c r="I337">
        <v>-123.2206245</v>
      </c>
      <c r="J337" s="1" t="str">
        <f t="shared" si="55"/>
        <v>NGR bulk stream sediment</v>
      </c>
      <c r="K337" s="1" t="str">
        <f t="shared" si="56"/>
        <v>&lt;177 micron (NGR)</v>
      </c>
      <c r="L337">
        <v>17</v>
      </c>
      <c r="M337" t="s">
        <v>228</v>
      </c>
      <c r="N337">
        <v>336</v>
      </c>
      <c r="O337" t="s">
        <v>408</v>
      </c>
      <c r="P337" t="s">
        <v>43</v>
      </c>
      <c r="Q337" t="s">
        <v>62</v>
      </c>
      <c r="R337" t="s">
        <v>105</v>
      </c>
      <c r="S337" t="s">
        <v>272</v>
      </c>
      <c r="T337" t="s">
        <v>40</v>
      </c>
      <c r="U337" t="s">
        <v>658</v>
      </c>
      <c r="V337" t="s">
        <v>1032</v>
      </c>
      <c r="W337" t="s">
        <v>40</v>
      </c>
      <c r="X337" t="s">
        <v>42</v>
      </c>
      <c r="Y337" t="s">
        <v>44</v>
      </c>
      <c r="Z337" t="s">
        <v>60</v>
      </c>
      <c r="AA337" t="s">
        <v>44</v>
      </c>
      <c r="AB337" t="s">
        <v>110</v>
      </c>
      <c r="AC337" t="s">
        <v>58</v>
      </c>
      <c r="AD337" t="s">
        <v>98</v>
      </c>
    </row>
    <row r="338" spans="1:30" x14ac:dyDescent="0.3">
      <c r="A338" t="s">
        <v>1673</v>
      </c>
      <c r="B338" t="s">
        <v>1674</v>
      </c>
      <c r="C338" s="1" t="str">
        <f t="shared" si="53"/>
        <v>21:0549</v>
      </c>
      <c r="D338" s="1" t="str">
        <f t="shared" si="54"/>
        <v>21:0179</v>
      </c>
      <c r="E338" t="s">
        <v>1675</v>
      </c>
      <c r="F338" t="s">
        <v>1676</v>
      </c>
      <c r="H338">
        <v>53.7636179</v>
      </c>
      <c r="I338">
        <v>-123.163494</v>
      </c>
      <c r="J338" s="1" t="str">
        <f t="shared" si="55"/>
        <v>NGR bulk stream sediment</v>
      </c>
      <c r="K338" s="1" t="str">
        <f t="shared" si="56"/>
        <v>&lt;177 micron (NGR)</v>
      </c>
      <c r="L338">
        <v>17</v>
      </c>
      <c r="M338" t="s">
        <v>234</v>
      </c>
      <c r="N338">
        <v>337</v>
      </c>
      <c r="O338" t="s">
        <v>38</v>
      </c>
      <c r="P338" t="s">
        <v>105</v>
      </c>
      <c r="Q338" t="s">
        <v>272</v>
      </c>
      <c r="R338" t="s">
        <v>175</v>
      </c>
      <c r="S338" t="s">
        <v>37</v>
      </c>
      <c r="T338" t="s">
        <v>40</v>
      </c>
      <c r="U338" t="s">
        <v>299</v>
      </c>
      <c r="V338" t="s">
        <v>84</v>
      </c>
      <c r="W338" t="s">
        <v>40</v>
      </c>
      <c r="X338" t="s">
        <v>117</v>
      </c>
      <c r="Y338" t="s">
        <v>44</v>
      </c>
      <c r="Z338" t="s">
        <v>557</v>
      </c>
      <c r="AA338" t="s">
        <v>44</v>
      </c>
      <c r="AB338" t="s">
        <v>611</v>
      </c>
      <c r="AC338" t="s">
        <v>58</v>
      </c>
      <c r="AD338" t="s">
        <v>48</v>
      </c>
    </row>
    <row r="339" spans="1:30" x14ac:dyDescent="0.3">
      <c r="A339" t="s">
        <v>1677</v>
      </c>
      <c r="B339" t="s">
        <v>1678</v>
      </c>
      <c r="C339" s="1" t="str">
        <f t="shared" si="53"/>
        <v>21:0549</v>
      </c>
      <c r="D339" s="1" t="str">
        <f t="shared" si="54"/>
        <v>21:0179</v>
      </c>
      <c r="E339" t="s">
        <v>1679</v>
      </c>
      <c r="F339" t="s">
        <v>1680</v>
      </c>
      <c r="H339">
        <v>53.792568600000003</v>
      </c>
      <c r="I339">
        <v>-123.11864129999999</v>
      </c>
      <c r="J339" s="1" t="str">
        <f t="shared" si="55"/>
        <v>NGR bulk stream sediment</v>
      </c>
      <c r="K339" s="1" t="str">
        <f t="shared" si="56"/>
        <v>&lt;177 micron (NGR)</v>
      </c>
      <c r="L339">
        <v>17</v>
      </c>
      <c r="M339" t="s">
        <v>149</v>
      </c>
      <c r="N339">
        <v>338</v>
      </c>
      <c r="O339" t="s">
        <v>1640</v>
      </c>
      <c r="P339" t="s">
        <v>221</v>
      </c>
      <c r="Q339" t="s">
        <v>59</v>
      </c>
      <c r="R339" t="s">
        <v>493</v>
      </c>
      <c r="S339" t="s">
        <v>70</v>
      </c>
      <c r="T339" t="s">
        <v>40</v>
      </c>
      <c r="U339" t="s">
        <v>1681</v>
      </c>
      <c r="V339" t="s">
        <v>123</v>
      </c>
      <c r="W339" t="s">
        <v>60</v>
      </c>
      <c r="X339" t="s">
        <v>118</v>
      </c>
      <c r="Y339" t="s">
        <v>44</v>
      </c>
      <c r="Z339" t="s">
        <v>143</v>
      </c>
      <c r="AA339" t="s">
        <v>44</v>
      </c>
      <c r="AB339" t="s">
        <v>121</v>
      </c>
      <c r="AC339" t="s">
        <v>107</v>
      </c>
      <c r="AD339" t="s">
        <v>337</v>
      </c>
    </row>
    <row r="340" spans="1:30" x14ac:dyDescent="0.3">
      <c r="A340" t="s">
        <v>1682</v>
      </c>
      <c r="B340" t="s">
        <v>1683</v>
      </c>
      <c r="C340" s="1" t="str">
        <f t="shared" si="53"/>
        <v>21:0549</v>
      </c>
      <c r="D340" s="1" t="str">
        <f t="shared" si="54"/>
        <v>21:0179</v>
      </c>
      <c r="E340" t="s">
        <v>1679</v>
      </c>
      <c r="F340" t="s">
        <v>1684</v>
      </c>
      <c r="H340">
        <v>53.792568600000003</v>
      </c>
      <c r="I340">
        <v>-123.11864129999999</v>
      </c>
      <c r="J340" s="1" t="str">
        <f t="shared" si="55"/>
        <v>NGR bulk stream sediment</v>
      </c>
      <c r="K340" s="1" t="str">
        <f t="shared" si="56"/>
        <v>&lt;177 micron (NGR)</v>
      </c>
      <c r="L340">
        <v>17</v>
      </c>
      <c r="M340" t="s">
        <v>163</v>
      </c>
      <c r="N340">
        <v>339</v>
      </c>
      <c r="O340" t="s">
        <v>75</v>
      </c>
      <c r="P340" t="s">
        <v>211</v>
      </c>
      <c r="Q340" t="s">
        <v>59</v>
      </c>
      <c r="R340" t="s">
        <v>285</v>
      </c>
      <c r="S340" t="s">
        <v>212</v>
      </c>
      <c r="T340" t="s">
        <v>40</v>
      </c>
      <c r="U340" t="s">
        <v>1685</v>
      </c>
      <c r="V340" t="s">
        <v>72</v>
      </c>
      <c r="W340" t="s">
        <v>60</v>
      </c>
      <c r="X340" t="s">
        <v>272</v>
      </c>
      <c r="Y340" t="s">
        <v>44</v>
      </c>
      <c r="Z340" t="s">
        <v>143</v>
      </c>
      <c r="AA340" t="s">
        <v>44</v>
      </c>
      <c r="AB340" t="s">
        <v>308</v>
      </c>
      <c r="AC340" t="s">
        <v>107</v>
      </c>
      <c r="AD340" t="s">
        <v>98</v>
      </c>
    </row>
    <row r="341" spans="1:30" x14ac:dyDescent="0.3">
      <c r="A341" t="s">
        <v>1686</v>
      </c>
      <c r="B341" t="s">
        <v>1687</v>
      </c>
      <c r="C341" s="1" t="str">
        <f t="shared" si="53"/>
        <v>21:0549</v>
      </c>
      <c r="D341" s="1" t="str">
        <f t="shared" si="54"/>
        <v>21:0179</v>
      </c>
      <c r="E341" t="s">
        <v>1688</v>
      </c>
      <c r="F341" t="s">
        <v>1689</v>
      </c>
      <c r="H341">
        <v>53.807121799999997</v>
      </c>
      <c r="I341">
        <v>-123.09760420000001</v>
      </c>
      <c r="J341" s="1" t="str">
        <f t="shared" si="55"/>
        <v>NGR bulk stream sediment</v>
      </c>
      <c r="K341" s="1" t="str">
        <f t="shared" si="56"/>
        <v>&lt;177 micron (NGR)</v>
      </c>
      <c r="L341">
        <v>17</v>
      </c>
      <c r="M341" t="s">
        <v>240</v>
      </c>
      <c r="N341">
        <v>340</v>
      </c>
      <c r="O341" t="s">
        <v>63</v>
      </c>
      <c r="P341" t="s">
        <v>315</v>
      </c>
      <c r="Q341" t="s">
        <v>37</v>
      </c>
      <c r="R341" t="s">
        <v>194</v>
      </c>
      <c r="S341" t="s">
        <v>120</v>
      </c>
      <c r="T341" t="s">
        <v>40</v>
      </c>
      <c r="U341" t="s">
        <v>433</v>
      </c>
      <c r="V341" t="s">
        <v>42</v>
      </c>
      <c r="W341" t="s">
        <v>40</v>
      </c>
      <c r="X341" t="s">
        <v>272</v>
      </c>
      <c r="Y341" t="s">
        <v>44</v>
      </c>
      <c r="Z341" t="s">
        <v>156</v>
      </c>
      <c r="AA341" t="s">
        <v>44</v>
      </c>
      <c r="AB341" t="s">
        <v>858</v>
      </c>
      <c r="AC341" t="s">
        <v>158</v>
      </c>
      <c r="AD341" t="s">
        <v>1280</v>
      </c>
    </row>
    <row r="342" spans="1:30" x14ac:dyDescent="0.3">
      <c r="A342" t="s">
        <v>1690</v>
      </c>
      <c r="B342" t="s">
        <v>1691</v>
      </c>
      <c r="C342" s="1" t="str">
        <f t="shared" si="53"/>
        <v>21:0549</v>
      </c>
      <c r="D342" s="1" t="str">
        <f t="shared" si="54"/>
        <v>21:0179</v>
      </c>
      <c r="E342" t="s">
        <v>1692</v>
      </c>
      <c r="F342" t="s">
        <v>1693</v>
      </c>
      <c r="H342">
        <v>53.551808299999998</v>
      </c>
      <c r="I342">
        <v>-123.8248504</v>
      </c>
      <c r="J342" s="1" t="str">
        <f t="shared" si="55"/>
        <v>NGR bulk stream sediment</v>
      </c>
      <c r="K342" s="1" t="str">
        <f t="shared" si="56"/>
        <v>&lt;177 micron (NGR)</v>
      </c>
      <c r="L342">
        <v>18</v>
      </c>
      <c r="M342" t="s">
        <v>34</v>
      </c>
      <c r="N342">
        <v>341</v>
      </c>
      <c r="O342" t="s">
        <v>478</v>
      </c>
      <c r="P342" t="s">
        <v>221</v>
      </c>
      <c r="Q342" t="s">
        <v>44</v>
      </c>
      <c r="R342" t="s">
        <v>863</v>
      </c>
      <c r="S342" t="s">
        <v>165</v>
      </c>
      <c r="T342" t="s">
        <v>40</v>
      </c>
      <c r="U342" t="s">
        <v>433</v>
      </c>
      <c r="V342" t="s">
        <v>179</v>
      </c>
      <c r="W342" t="s">
        <v>40</v>
      </c>
      <c r="X342" t="s">
        <v>62</v>
      </c>
      <c r="Y342" t="s">
        <v>44</v>
      </c>
      <c r="Z342" t="s">
        <v>40</v>
      </c>
      <c r="AA342" t="s">
        <v>44</v>
      </c>
      <c r="AB342" t="s">
        <v>332</v>
      </c>
      <c r="AC342" t="s">
        <v>72</v>
      </c>
      <c r="AD342" t="s">
        <v>428</v>
      </c>
    </row>
    <row r="343" spans="1:30" x14ac:dyDescent="0.3">
      <c r="A343" t="s">
        <v>1694</v>
      </c>
      <c r="B343" t="s">
        <v>1695</v>
      </c>
      <c r="C343" s="1" t="str">
        <f t="shared" si="53"/>
        <v>21:0549</v>
      </c>
      <c r="D343" s="1" t="str">
        <f t="shared" si="54"/>
        <v>21:0179</v>
      </c>
      <c r="E343" t="s">
        <v>1696</v>
      </c>
      <c r="F343" t="s">
        <v>1697</v>
      </c>
      <c r="H343">
        <v>53.527810600000002</v>
      </c>
      <c r="I343">
        <v>-123.9712591</v>
      </c>
      <c r="J343" s="1" t="str">
        <f t="shared" si="55"/>
        <v>NGR bulk stream sediment</v>
      </c>
      <c r="K343" s="1" t="str">
        <f t="shared" si="56"/>
        <v>&lt;177 micron (NGR)</v>
      </c>
      <c r="L343">
        <v>18</v>
      </c>
      <c r="M343" t="s">
        <v>53</v>
      </c>
      <c r="N343">
        <v>342</v>
      </c>
      <c r="O343" t="s">
        <v>241</v>
      </c>
      <c r="P343" t="s">
        <v>118</v>
      </c>
      <c r="Q343" t="s">
        <v>62</v>
      </c>
      <c r="R343" t="s">
        <v>153</v>
      </c>
      <c r="S343" t="s">
        <v>37</v>
      </c>
      <c r="T343" t="s">
        <v>40</v>
      </c>
      <c r="U343" t="s">
        <v>831</v>
      </c>
      <c r="V343" t="s">
        <v>84</v>
      </c>
      <c r="W343" t="s">
        <v>40</v>
      </c>
      <c r="X343" t="s">
        <v>62</v>
      </c>
      <c r="Y343" t="s">
        <v>44</v>
      </c>
      <c r="Z343" t="s">
        <v>40</v>
      </c>
      <c r="AA343" t="s">
        <v>44</v>
      </c>
      <c r="AB343" t="s">
        <v>122</v>
      </c>
      <c r="AC343" t="s">
        <v>186</v>
      </c>
      <c r="AD343" t="s">
        <v>468</v>
      </c>
    </row>
    <row r="344" spans="1:30" x14ac:dyDescent="0.3">
      <c r="A344" t="s">
        <v>1698</v>
      </c>
      <c r="B344" t="s">
        <v>1699</v>
      </c>
      <c r="C344" s="1" t="str">
        <f t="shared" si="53"/>
        <v>21:0549</v>
      </c>
      <c r="D344" s="1" t="str">
        <f t="shared" si="54"/>
        <v>21:0179</v>
      </c>
      <c r="E344" t="s">
        <v>1700</v>
      </c>
      <c r="F344" t="s">
        <v>1701</v>
      </c>
      <c r="H344">
        <v>53.500546200000002</v>
      </c>
      <c r="I344">
        <v>-123.9501018</v>
      </c>
      <c r="J344" s="1" t="str">
        <f t="shared" si="55"/>
        <v>NGR bulk stream sediment</v>
      </c>
      <c r="K344" s="1" t="str">
        <f t="shared" si="56"/>
        <v>&lt;177 micron (NGR)</v>
      </c>
      <c r="L344">
        <v>18</v>
      </c>
      <c r="M344" t="s">
        <v>68</v>
      </c>
      <c r="N344">
        <v>343</v>
      </c>
      <c r="O344" t="s">
        <v>81</v>
      </c>
      <c r="P344" t="s">
        <v>221</v>
      </c>
      <c r="Q344" t="s">
        <v>62</v>
      </c>
      <c r="R344" t="s">
        <v>164</v>
      </c>
      <c r="S344" t="s">
        <v>37</v>
      </c>
      <c r="T344" t="s">
        <v>40</v>
      </c>
      <c r="U344" t="s">
        <v>235</v>
      </c>
      <c r="V344" t="s">
        <v>188</v>
      </c>
      <c r="W344" t="s">
        <v>40</v>
      </c>
      <c r="X344" t="s">
        <v>272</v>
      </c>
      <c r="Y344" t="s">
        <v>44</v>
      </c>
      <c r="Z344" t="s">
        <v>60</v>
      </c>
      <c r="AA344" t="s">
        <v>44</v>
      </c>
      <c r="AB344" t="s">
        <v>299</v>
      </c>
      <c r="AC344" t="s">
        <v>97</v>
      </c>
      <c r="AD344" t="s">
        <v>202</v>
      </c>
    </row>
    <row r="345" spans="1:30" x14ac:dyDescent="0.3">
      <c r="A345" t="s">
        <v>1702</v>
      </c>
      <c r="B345" t="s">
        <v>1703</v>
      </c>
      <c r="C345" s="1" t="str">
        <f t="shared" si="53"/>
        <v>21:0549</v>
      </c>
      <c r="D345" s="1" t="str">
        <f t="shared" si="54"/>
        <v>21:0179</v>
      </c>
      <c r="E345" t="s">
        <v>1704</v>
      </c>
      <c r="F345" t="s">
        <v>1705</v>
      </c>
      <c r="H345">
        <v>53.488861900000003</v>
      </c>
      <c r="I345">
        <v>-123.9895236</v>
      </c>
      <c r="J345" s="1" t="str">
        <f t="shared" si="55"/>
        <v>NGR bulk stream sediment</v>
      </c>
      <c r="K345" s="1" t="str">
        <f t="shared" si="56"/>
        <v>&lt;177 micron (NGR)</v>
      </c>
      <c r="L345">
        <v>18</v>
      </c>
      <c r="M345" t="s">
        <v>149</v>
      </c>
      <c r="N345">
        <v>344</v>
      </c>
      <c r="O345" t="s">
        <v>314</v>
      </c>
      <c r="P345" t="s">
        <v>39</v>
      </c>
      <c r="Q345" t="s">
        <v>62</v>
      </c>
      <c r="R345" t="s">
        <v>185</v>
      </c>
      <c r="S345" t="s">
        <v>118</v>
      </c>
      <c r="T345" t="s">
        <v>40</v>
      </c>
      <c r="U345" t="s">
        <v>279</v>
      </c>
      <c r="V345" t="s">
        <v>107</v>
      </c>
      <c r="W345" t="s">
        <v>40</v>
      </c>
      <c r="X345" t="s">
        <v>42</v>
      </c>
      <c r="Y345" t="s">
        <v>44</v>
      </c>
      <c r="Z345" t="s">
        <v>60</v>
      </c>
      <c r="AA345" t="s">
        <v>44</v>
      </c>
      <c r="AB345" t="s">
        <v>73</v>
      </c>
      <c r="AC345" t="s">
        <v>62</v>
      </c>
      <c r="AD345" t="s">
        <v>187</v>
      </c>
    </row>
    <row r="346" spans="1:30" x14ac:dyDescent="0.3">
      <c r="A346" t="s">
        <v>1706</v>
      </c>
      <c r="B346" t="s">
        <v>1707</v>
      </c>
      <c r="C346" s="1" t="str">
        <f t="shared" si="53"/>
        <v>21:0549</v>
      </c>
      <c r="D346" s="1" t="str">
        <f t="shared" si="54"/>
        <v>21:0179</v>
      </c>
      <c r="E346" t="s">
        <v>1704</v>
      </c>
      <c r="F346" t="s">
        <v>1708</v>
      </c>
      <c r="H346">
        <v>53.488861900000003</v>
      </c>
      <c r="I346">
        <v>-123.9895236</v>
      </c>
      <c r="J346" s="1" t="str">
        <f t="shared" si="55"/>
        <v>NGR bulk stream sediment</v>
      </c>
      <c r="K346" s="1" t="str">
        <f t="shared" si="56"/>
        <v>&lt;177 micron (NGR)</v>
      </c>
      <c r="L346">
        <v>18</v>
      </c>
      <c r="M346" t="s">
        <v>163</v>
      </c>
      <c r="N346">
        <v>345</v>
      </c>
      <c r="O346" t="s">
        <v>36</v>
      </c>
      <c r="P346" t="s">
        <v>82</v>
      </c>
      <c r="Q346" t="s">
        <v>44</v>
      </c>
      <c r="R346" t="s">
        <v>242</v>
      </c>
      <c r="S346" t="s">
        <v>151</v>
      </c>
      <c r="T346" t="s">
        <v>40</v>
      </c>
      <c r="U346" t="s">
        <v>433</v>
      </c>
      <c r="V346" t="s">
        <v>111</v>
      </c>
      <c r="W346" t="s">
        <v>40</v>
      </c>
      <c r="X346" t="s">
        <v>557</v>
      </c>
      <c r="Y346" t="s">
        <v>44</v>
      </c>
      <c r="Z346" t="s">
        <v>60</v>
      </c>
      <c r="AA346" t="s">
        <v>44</v>
      </c>
      <c r="AB346" t="s">
        <v>134</v>
      </c>
      <c r="AC346" t="s">
        <v>84</v>
      </c>
      <c r="AD346" t="s">
        <v>73</v>
      </c>
    </row>
    <row r="347" spans="1:30" x14ac:dyDescent="0.3">
      <c r="A347" t="s">
        <v>1709</v>
      </c>
      <c r="B347" t="s">
        <v>1710</v>
      </c>
      <c r="C347" s="1" t="str">
        <f t="shared" si="53"/>
        <v>21:0549</v>
      </c>
      <c r="D347" s="1" t="str">
        <f t="shared" si="54"/>
        <v>21:0179</v>
      </c>
      <c r="E347" t="s">
        <v>1711</v>
      </c>
      <c r="F347" t="s">
        <v>1712</v>
      </c>
      <c r="H347">
        <v>53.493696399999997</v>
      </c>
      <c r="I347">
        <v>-123.9679158</v>
      </c>
      <c r="J347" s="1" t="str">
        <f t="shared" si="55"/>
        <v>NGR bulk stream sediment</v>
      </c>
      <c r="K347" s="1" t="str">
        <f t="shared" si="56"/>
        <v>&lt;177 micron (NGR)</v>
      </c>
      <c r="L347">
        <v>18</v>
      </c>
      <c r="M347" t="s">
        <v>80</v>
      </c>
      <c r="N347">
        <v>346</v>
      </c>
      <c r="O347" t="s">
        <v>124</v>
      </c>
      <c r="P347" t="s">
        <v>176</v>
      </c>
      <c r="Q347" t="s">
        <v>62</v>
      </c>
      <c r="R347" t="s">
        <v>271</v>
      </c>
      <c r="S347" t="s">
        <v>39</v>
      </c>
      <c r="T347" t="s">
        <v>40</v>
      </c>
      <c r="U347" t="s">
        <v>1444</v>
      </c>
      <c r="V347" t="s">
        <v>711</v>
      </c>
      <c r="W347" t="s">
        <v>40</v>
      </c>
      <c r="X347" t="s">
        <v>62</v>
      </c>
      <c r="Y347" t="s">
        <v>62</v>
      </c>
      <c r="Z347" t="s">
        <v>60</v>
      </c>
      <c r="AA347" t="s">
        <v>44</v>
      </c>
      <c r="AB347" t="s">
        <v>298</v>
      </c>
      <c r="AC347" t="s">
        <v>353</v>
      </c>
      <c r="AD347" t="s">
        <v>265</v>
      </c>
    </row>
    <row r="348" spans="1:30" x14ac:dyDescent="0.3">
      <c r="A348" t="s">
        <v>1713</v>
      </c>
      <c r="B348" t="s">
        <v>1714</v>
      </c>
      <c r="C348" s="1" t="str">
        <f t="shared" si="53"/>
        <v>21:0549</v>
      </c>
      <c r="D348" s="1" t="str">
        <f t="shared" si="54"/>
        <v>21:0179</v>
      </c>
      <c r="E348" t="s">
        <v>1715</v>
      </c>
      <c r="F348" t="s">
        <v>1716</v>
      </c>
      <c r="H348">
        <v>53.495815399999998</v>
      </c>
      <c r="I348">
        <v>-123.9560106</v>
      </c>
      <c r="J348" s="1" t="str">
        <f t="shared" si="55"/>
        <v>NGR bulk stream sediment</v>
      </c>
      <c r="K348" s="1" t="str">
        <f t="shared" si="56"/>
        <v>&lt;177 micron (NGR)</v>
      </c>
      <c r="L348">
        <v>18</v>
      </c>
      <c r="M348" t="s">
        <v>103</v>
      </c>
      <c r="N348">
        <v>347</v>
      </c>
      <c r="O348" t="s">
        <v>305</v>
      </c>
      <c r="P348" t="s">
        <v>105</v>
      </c>
      <c r="Q348" t="s">
        <v>62</v>
      </c>
      <c r="R348" t="s">
        <v>104</v>
      </c>
      <c r="S348" t="s">
        <v>70</v>
      </c>
      <c r="T348" t="s">
        <v>40</v>
      </c>
      <c r="U348" t="s">
        <v>280</v>
      </c>
      <c r="V348" t="s">
        <v>72</v>
      </c>
      <c r="W348" t="s">
        <v>40</v>
      </c>
      <c r="X348" t="s">
        <v>272</v>
      </c>
      <c r="Y348" t="s">
        <v>44</v>
      </c>
      <c r="Z348" t="s">
        <v>143</v>
      </c>
      <c r="AA348" t="s">
        <v>44</v>
      </c>
      <c r="AB348" t="s">
        <v>85</v>
      </c>
      <c r="AC348" t="s">
        <v>252</v>
      </c>
      <c r="AD348" t="s">
        <v>214</v>
      </c>
    </row>
    <row r="349" spans="1:30" x14ac:dyDescent="0.3">
      <c r="A349" t="s">
        <v>1717</v>
      </c>
      <c r="B349" t="s">
        <v>1718</v>
      </c>
      <c r="C349" s="1" t="str">
        <f t="shared" si="53"/>
        <v>21:0549</v>
      </c>
      <c r="D349" s="1" t="str">
        <f t="shared" si="54"/>
        <v>21:0179</v>
      </c>
      <c r="E349" t="s">
        <v>1692</v>
      </c>
      <c r="F349" t="s">
        <v>1719</v>
      </c>
      <c r="H349">
        <v>53.551808299999998</v>
      </c>
      <c r="I349">
        <v>-123.8248504</v>
      </c>
      <c r="J349" s="1" t="str">
        <f t="shared" si="55"/>
        <v>NGR bulk stream sediment</v>
      </c>
      <c r="K349" s="1" t="str">
        <f t="shared" si="56"/>
        <v>&lt;177 micron (NGR)</v>
      </c>
      <c r="L349">
        <v>18</v>
      </c>
      <c r="M349" t="s">
        <v>90</v>
      </c>
      <c r="N349">
        <v>348</v>
      </c>
      <c r="O349" t="s">
        <v>458</v>
      </c>
      <c r="P349" t="s">
        <v>221</v>
      </c>
      <c r="Q349" t="s">
        <v>44</v>
      </c>
      <c r="R349" t="s">
        <v>304</v>
      </c>
      <c r="S349" t="s">
        <v>165</v>
      </c>
      <c r="T349" t="s">
        <v>40</v>
      </c>
      <c r="U349" t="s">
        <v>831</v>
      </c>
      <c r="V349" t="s">
        <v>286</v>
      </c>
      <c r="W349" t="s">
        <v>40</v>
      </c>
      <c r="X349" t="s">
        <v>62</v>
      </c>
      <c r="Y349" t="s">
        <v>44</v>
      </c>
      <c r="Z349" t="s">
        <v>40</v>
      </c>
      <c r="AA349" t="s">
        <v>44</v>
      </c>
      <c r="AB349" t="s">
        <v>332</v>
      </c>
      <c r="AC349" t="s">
        <v>74</v>
      </c>
      <c r="AD349" t="s">
        <v>401</v>
      </c>
    </row>
    <row r="350" spans="1:30" x14ac:dyDescent="0.3">
      <c r="A350" t="s">
        <v>1720</v>
      </c>
      <c r="B350" t="s">
        <v>1721</v>
      </c>
      <c r="C350" s="1" t="str">
        <f t="shared" si="53"/>
        <v>21:0549</v>
      </c>
      <c r="D350" s="1" t="str">
        <f t="shared" si="54"/>
        <v>21:0179</v>
      </c>
      <c r="E350" t="s">
        <v>1722</v>
      </c>
      <c r="F350" t="s">
        <v>1723</v>
      </c>
      <c r="H350">
        <v>53.529111</v>
      </c>
      <c r="I350">
        <v>-123.78758379999999</v>
      </c>
      <c r="J350" s="1" t="str">
        <f t="shared" si="55"/>
        <v>NGR bulk stream sediment</v>
      </c>
      <c r="K350" s="1" t="str">
        <f t="shared" si="56"/>
        <v>&lt;177 micron (NGR)</v>
      </c>
      <c r="L350">
        <v>18</v>
      </c>
      <c r="M350" t="s">
        <v>116</v>
      </c>
      <c r="N350">
        <v>349</v>
      </c>
      <c r="O350" t="s">
        <v>104</v>
      </c>
      <c r="P350" t="s">
        <v>70</v>
      </c>
      <c r="Q350" t="s">
        <v>62</v>
      </c>
      <c r="R350" t="s">
        <v>166</v>
      </c>
      <c r="S350" t="s">
        <v>165</v>
      </c>
      <c r="T350" t="s">
        <v>40</v>
      </c>
      <c r="U350" t="s">
        <v>536</v>
      </c>
      <c r="V350" t="s">
        <v>186</v>
      </c>
      <c r="W350" t="s">
        <v>40</v>
      </c>
      <c r="X350" t="s">
        <v>42</v>
      </c>
      <c r="Y350" t="s">
        <v>44</v>
      </c>
      <c r="Z350" t="s">
        <v>60</v>
      </c>
      <c r="AA350" t="s">
        <v>44</v>
      </c>
      <c r="AB350" t="s">
        <v>299</v>
      </c>
      <c r="AC350" t="s">
        <v>84</v>
      </c>
      <c r="AD350" t="s">
        <v>897</v>
      </c>
    </row>
    <row r="351" spans="1:30" x14ac:dyDescent="0.3">
      <c r="A351" t="s">
        <v>1724</v>
      </c>
      <c r="B351" t="s">
        <v>1725</v>
      </c>
      <c r="C351" s="1" t="str">
        <f t="shared" si="53"/>
        <v>21:0549</v>
      </c>
      <c r="D351" s="1" t="str">
        <f t="shared" si="54"/>
        <v>21:0179</v>
      </c>
      <c r="E351" t="s">
        <v>1726</v>
      </c>
      <c r="F351" t="s">
        <v>1727</v>
      </c>
      <c r="H351">
        <v>53.504200900000001</v>
      </c>
      <c r="I351">
        <v>-123.73124420000001</v>
      </c>
      <c r="J351" s="1" t="str">
        <f t="shared" si="55"/>
        <v>NGR bulk stream sediment</v>
      </c>
      <c r="K351" s="1" t="str">
        <f t="shared" si="56"/>
        <v>&lt;177 micron (NGR)</v>
      </c>
      <c r="L351">
        <v>18</v>
      </c>
      <c r="M351" t="s">
        <v>129</v>
      </c>
      <c r="N351">
        <v>350</v>
      </c>
      <c r="O351" t="s">
        <v>304</v>
      </c>
      <c r="P351" t="s">
        <v>242</v>
      </c>
      <c r="Q351" t="s">
        <v>43</v>
      </c>
      <c r="R351" t="s">
        <v>194</v>
      </c>
      <c r="S351" t="s">
        <v>118</v>
      </c>
      <c r="T351" t="s">
        <v>40</v>
      </c>
      <c r="U351" t="s">
        <v>251</v>
      </c>
      <c r="V351" t="s">
        <v>188</v>
      </c>
      <c r="W351" t="s">
        <v>40</v>
      </c>
      <c r="X351" t="s">
        <v>272</v>
      </c>
      <c r="Y351" t="s">
        <v>44</v>
      </c>
      <c r="Z351" t="s">
        <v>156</v>
      </c>
      <c r="AA351" t="s">
        <v>44</v>
      </c>
      <c r="AB351" t="s">
        <v>85</v>
      </c>
      <c r="AC351" t="s">
        <v>179</v>
      </c>
      <c r="AD351" t="s">
        <v>251</v>
      </c>
    </row>
    <row r="352" spans="1:30" x14ac:dyDescent="0.3">
      <c r="A352" t="s">
        <v>1728</v>
      </c>
      <c r="B352" t="s">
        <v>1729</v>
      </c>
      <c r="C352" s="1" t="str">
        <f t="shared" si="53"/>
        <v>21:0549</v>
      </c>
      <c r="D352" s="1" t="str">
        <f t="shared" si="54"/>
        <v>21:0179</v>
      </c>
      <c r="E352" t="s">
        <v>1730</v>
      </c>
      <c r="F352" t="s">
        <v>1731</v>
      </c>
      <c r="H352">
        <v>53.495155199999999</v>
      </c>
      <c r="I352">
        <v>-123.70476859999999</v>
      </c>
      <c r="J352" s="1" t="str">
        <f t="shared" si="55"/>
        <v>NGR bulk stream sediment</v>
      </c>
      <c r="K352" s="1" t="str">
        <f t="shared" si="56"/>
        <v>&lt;177 micron (NGR)</v>
      </c>
      <c r="L352">
        <v>18</v>
      </c>
      <c r="M352" t="s">
        <v>139</v>
      </c>
      <c r="N352">
        <v>351</v>
      </c>
      <c r="O352" t="s">
        <v>36</v>
      </c>
      <c r="P352" t="s">
        <v>108</v>
      </c>
      <c r="Q352" t="s">
        <v>62</v>
      </c>
      <c r="R352" t="s">
        <v>119</v>
      </c>
      <c r="S352" t="s">
        <v>56</v>
      </c>
      <c r="T352" t="s">
        <v>40</v>
      </c>
      <c r="U352" t="s">
        <v>110</v>
      </c>
      <c r="V352" t="s">
        <v>158</v>
      </c>
      <c r="W352" t="s">
        <v>40</v>
      </c>
      <c r="X352" t="s">
        <v>62</v>
      </c>
      <c r="Y352" t="s">
        <v>62</v>
      </c>
      <c r="Z352" t="s">
        <v>60</v>
      </c>
      <c r="AA352" t="s">
        <v>44</v>
      </c>
      <c r="AB352" t="s">
        <v>73</v>
      </c>
      <c r="AC352" t="s">
        <v>84</v>
      </c>
      <c r="AD352" t="s">
        <v>110</v>
      </c>
    </row>
    <row r="353" spans="1:30" x14ac:dyDescent="0.3">
      <c r="A353" t="s">
        <v>1732</v>
      </c>
      <c r="B353" t="s">
        <v>1733</v>
      </c>
      <c r="C353" s="1" t="str">
        <f t="shared" si="53"/>
        <v>21:0549</v>
      </c>
      <c r="D353" s="1" t="str">
        <f t="shared" si="54"/>
        <v>21:0179</v>
      </c>
      <c r="E353" t="s">
        <v>1734</v>
      </c>
      <c r="F353" t="s">
        <v>1735</v>
      </c>
      <c r="H353">
        <v>53.4882578</v>
      </c>
      <c r="I353">
        <v>-123.68043369999999</v>
      </c>
      <c r="J353" s="1" t="str">
        <f t="shared" si="55"/>
        <v>NGR bulk stream sediment</v>
      </c>
      <c r="K353" s="1" t="str">
        <f t="shared" si="56"/>
        <v>&lt;177 micron (NGR)</v>
      </c>
      <c r="L353">
        <v>18</v>
      </c>
      <c r="M353" t="s">
        <v>174</v>
      </c>
      <c r="N353">
        <v>352</v>
      </c>
      <c r="O353" t="s">
        <v>104</v>
      </c>
      <c r="P353" t="s">
        <v>70</v>
      </c>
      <c r="Q353" t="s">
        <v>62</v>
      </c>
      <c r="R353" t="s">
        <v>36</v>
      </c>
      <c r="S353" t="s">
        <v>56</v>
      </c>
      <c r="T353" t="s">
        <v>40</v>
      </c>
      <c r="U353" t="s">
        <v>369</v>
      </c>
      <c r="V353" t="s">
        <v>158</v>
      </c>
      <c r="W353" t="s">
        <v>40</v>
      </c>
      <c r="X353" t="s">
        <v>272</v>
      </c>
      <c r="Y353" t="s">
        <v>44</v>
      </c>
      <c r="Z353" t="s">
        <v>60</v>
      </c>
      <c r="AA353" t="s">
        <v>44</v>
      </c>
      <c r="AB353" t="s">
        <v>280</v>
      </c>
      <c r="AC353" t="s">
        <v>84</v>
      </c>
      <c r="AD353" t="s">
        <v>428</v>
      </c>
    </row>
    <row r="354" spans="1:30" x14ac:dyDescent="0.3">
      <c r="A354" t="s">
        <v>1736</v>
      </c>
      <c r="B354" t="s">
        <v>1737</v>
      </c>
      <c r="C354" s="1" t="str">
        <f t="shared" si="53"/>
        <v>21:0549</v>
      </c>
      <c r="D354" s="1" t="str">
        <f t="shared" si="54"/>
        <v>21:0179</v>
      </c>
      <c r="E354" t="s">
        <v>1738</v>
      </c>
      <c r="F354" t="s">
        <v>1739</v>
      </c>
      <c r="H354">
        <v>53.478291599999999</v>
      </c>
      <c r="I354">
        <v>-123.5939776</v>
      </c>
      <c r="J354" s="1" t="str">
        <f t="shared" si="55"/>
        <v>NGR bulk stream sediment</v>
      </c>
      <c r="K354" s="1" t="str">
        <f t="shared" si="56"/>
        <v>&lt;177 micron (NGR)</v>
      </c>
      <c r="L354">
        <v>18</v>
      </c>
      <c r="M354" t="s">
        <v>184</v>
      </c>
      <c r="N354">
        <v>353</v>
      </c>
      <c r="O354" t="s">
        <v>315</v>
      </c>
      <c r="P354" t="s">
        <v>285</v>
      </c>
      <c r="Q354" t="s">
        <v>44</v>
      </c>
      <c r="R354" t="s">
        <v>177</v>
      </c>
      <c r="S354" t="s">
        <v>43</v>
      </c>
      <c r="T354" t="s">
        <v>40</v>
      </c>
      <c r="U354" t="s">
        <v>337</v>
      </c>
      <c r="V354" t="s">
        <v>84</v>
      </c>
      <c r="W354" t="s">
        <v>40</v>
      </c>
      <c r="X354" t="s">
        <v>62</v>
      </c>
      <c r="Y354" t="s">
        <v>44</v>
      </c>
      <c r="Z354" t="s">
        <v>40</v>
      </c>
      <c r="AA354" t="s">
        <v>44</v>
      </c>
      <c r="AB354" t="s">
        <v>202</v>
      </c>
      <c r="AC354" t="s">
        <v>84</v>
      </c>
      <c r="AD354" t="s">
        <v>292</v>
      </c>
    </row>
    <row r="355" spans="1:30" x14ac:dyDescent="0.3">
      <c r="A355" t="s">
        <v>1740</v>
      </c>
      <c r="B355" t="s">
        <v>1741</v>
      </c>
      <c r="C355" s="1" t="str">
        <f t="shared" si="53"/>
        <v>21:0549</v>
      </c>
      <c r="D355" s="1" t="str">
        <f t="shared" si="54"/>
        <v>21:0179</v>
      </c>
      <c r="E355" t="s">
        <v>1742</v>
      </c>
      <c r="F355" t="s">
        <v>1743</v>
      </c>
      <c r="H355">
        <v>53.489148399999998</v>
      </c>
      <c r="I355">
        <v>-123.7290715</v>
      </c>
      <c r="J355" s="1" t="str">
        <f t="shared" si="55"/>
        <v>NGR bulk stream sediment</v>
      </c>
      <c r="K355" s="1" t="str">
        <f t="shared" si="56"/>
        <v>&lt;177 micron (NGR)</v>
      </c>
      <c r="L355">
        <v>18</v>
      </c>
      <c r="M355" t="s">
        <v>193</v>
      </c>
      <c r="N355">
        <v>354</v>
      </c>
      <c r="O355" t="s">
        <v>201</v>
      </c>
      <c r="P355" t="s">
        <v>315</v>
      </c>
      <c r="Q355" t="s">
        <v>62</v>
      </c>
      <c r="R355" t="s">
        <v>445</v>
      </c>
      <c r="S355" t="s">
        <v>82</v>
      </c>
      <c r="T355" t="s">
        <v>40</v>
      </c>
      <c r="U355" t="s">
        <v>519</v>
      </c>
      <c r="V355" t="s">
        <v>123</v>
      </c>
      <c r="W355" t="s">
        <v>40</v>
      </c>
      <c r="X355" t="s">
        <v>42</v>
      </c>
      <c r="Y355" t="s">
        <v>44</v>
      </c>
      <c r="Z355" t="s">
        <v>156</v>
      </c>
      <c r="AA355" t="s">
        <v>44</v>
      </c>
      <c r="AB355" t="s">
        <v>134</v>
      </c>
      <c r="AC355" t="s">
        <v>84</v>
      </c>
      <c r="AD355" t="s">
        <v>735</v>
      </c>
    </row>
    <row r="356" spans="1:30" x14ac:dyDescent="0.3">
      <c r="A356" t="s">
        <v>1744</v>
      </c>
      <c r="B356" t="s">
        <v>1745</v>
      </c>
      <c r="C356" s="1" t="str">
        <f t="shared" si="53"/>
        <v>21:0549</v>
      </c>
      <c r="D356" s="1" t="str">
        <f t="shared" si="54"/>
        <v>21:0179</v>
      </c>
      <c r="E356" t="s">
        <v>1746</v>
      </c>
      <c r="F356" t="s">
        <v>1747</v>
      </c>
      <c r="H356">
        <v>53.574510099999998</v>
      </c>
      <c r="I356">
        <v>-123.96570199999999</v>
      </c>
      <c r="J356" s="1" t="str">
        <f t="shared" si="55"/>
        <v>NGR bulk stream sediment</v>
      </c>
      <c r="K356" s="1" t="str">
        <f t="shared" si="56"/>
        <v>&lt;177 micron (NGR)</v>
      </c>
      <c r="L356">
        <v>18</v>
      </c>
      <c r="M356" t="s">
        <v>209</v>
      </c>
      <c r="N356">
        <v>355</v>
      </c>
      <c r="O356" t="s">
        <v>36</v>
      </c>
      <c r="P356" t="s">
        <v>165</v>
      </c>
      <c r="Q356" t="s">
        <v>44</v>
      </c>
      <c r="R356" t="s">
        <v>54</v>
      </c>
      <c r="S356" t="s">
        <v>82</v>
      </c>
      <c r="T356" t="s">
        <v>40</v>
      </c>
      <c r="U356" t="s">
        <v>110</v>
      </c>
      <c r="V356" t="s">
        <v>186</v>
      </c>
      <c r="W356" t="s">
        <v>40</v>
      </c>
      <c r="X356" t="s">
        <v>42</v>
      </c>
      <c r="Y356" t="s">
        <v>44</v>
      </c>
      <c r="Z356" t="s">
        <v>40</v>
      </c>
      <c r="AA356" t="s">
        <v>44</v>
      </c>
      <c r="AB356" t="s">
        <v>299</v>
      </c>
      <c r="AC356" t="s">
        <v>343</v>
      </c>
      <c r="AD356" t="s">
        <v>223</v>
      </c>
    </row>
    <row r="357" spans="1:30" hidden="1" x14ac:dyDescent="0.3">
      <c r="A357" t="s">
        <v>1748</v>
      </c>
      <c r="B357" t="s">
        <v>1749</v>
      </c>
      <c r="C357" s="1" t="str">
        <f t="shared" si="53"/>
        <v>21:0549</v>
      </c>
      <c r="D357" s="1" t="str">
        <f>HYPERLINK("http://geochem.nrcan.gc.ca/cdogs/content/svy/svy_e.htm", "")</f>
        <v/>
      </c>
      <c r="G357" s="1" t="str">
        <f>HYPERLINK("http://geochem.nrcan.gc.ca/cdogs/content/cr_/cr_00069_e.htm", "69")</f>
        <v>69</v>
      </c>
      <c r="J357" t="s">
        <v>198</v>
      </c>
      <c r="K357" t="s">
        <v>199</v>
      </c>
      <c r="L357">
        <v>18</v>
      </c>
      <c r="M357" t="s">
        <v>200</v>
      </c>
      <c r="N357">
        <v>356</v>
      </c>
      <c r="O357" t="s">
        <v>249</v>
      </c>
      <c r="P357" t="s">
        <v>378</v>
      </c>
      <c r="Q357" t="s">
        <v>62</v>
      </c>
      <c r="R357" t="s">
        <v>131</v>
      </c>
      <c r="S357" t="s">
        <v>37</v>
      </c>
      <c r="T357" t="s">
        <v>40</v>
      </c>
      <c r="U357" t="s">
        <v>1563</v>
      </c>
      <c r="V357" t="s">
        <v>252</v>
      </c>
      <c r="W357" t="s">
        <v>40</v>
      </c>
      <c r="X357" t="s">
        <v>272</v>
      </c>
      <c r="Y357" t="s">
        <v>44</v>
      </c>
      <c r="Z357" t="s">
        <v>156</v>
      </c>
      <c r="AA357" t="s">
        <v>44</v>
      </c>
      <c r="AB357" t="s">
        <v>1750</v>
      </c>
      <c r="AC357" t="s">
        <v>62</v>
      </c>
      <c r="AD357" t="s">
        <v>159</v>
      </c>
    </row>
    <row r="358" spans="1:30" x14ac:dyDescent="0.3">
      <c r="A358" t="s">
        <v>1751</v>
      </c>
      <c r="B358" t="s">
        <v>1752</v>
      </c>
      <c r="C358" s="1" t="str">
        <f t="shared" si="53"/>
        <v>21:0549</v>
      </c>
      <c r="D358" s="1" t="str">
        <f t="shared" ref="D358:D373" si="57">HYPERLINK("http://geochem.nrcan.gc.ca/cdogs/content/svy/svy210179_e.htm", "21:0179")</f>
        <v>21:0179</v>
      </c>
      <c r="E358" t="s">
        <v>1753</v>
      </c>
      <c r="F358" t="s">
        <v>1754</v>
      </c>
      <c r="H358">
        <v>53.638465600000004</v>
      </c>
      <c r="I358">
        <v>-123.9229275</v>
      </c>
      <c r="J358" s="1" t="str">
        <f t="shared" ref="J358:J373" si="58">HYPERLINK("http://geochem.nrcan.gc.ca/cdogs/content/kwd/kwd020030_e.htm", "NGR bulk stream sediment")</f>
        <v>NGR bulk stream sediment</v>
      </c>
      <c r="K358" s="1" t="str">
        <f t="shared" ref="K358:K373" si="59">HYPERLINK("http://geochem.nrcan.gc.ca/cdogs/content/kwd/kwd080006_e.htm", "&lt;177 micron (NGR)")</f>
        <v>&lt;177 micron (NGR)</v>
      </c>
      <c r="L358">
        <v>18</v>
      </c>
      <c r="M358" t="s">
        <v>220</v>
      </c>
      <c r="N358">
        <v>357</v>
      </c>
      <c r="O358" t="s">
        <v>503</v>
      </c>
      <c r="P358" t="s">
        <v>118</v>
      </c>
      <c r="Q358" t="s">
        <v>44</v>
      </c>
      <c r="R358" t="s">
        <v>221</v>
      </c>
      <c r="S358" t="s">
        <v>43</v>
      </c>
      <c r="T358" t="s">
        <v>40</v>
      </c>
      <c r="U358" t="s">
        <v>420</v>
      </c>
      <c r="V358" t="s">
        <v>622</v>
      </c>
      <c r="W358" t="s">
        <v>40</v>
      </c>
      <c r="X358" t="s">
        <v>557</v>
      </c>
      <c r="Y358" t="s">
        <v>44</v>
      </c>
      <c r="Z358" t="s">
        <v>60</v>
      </c>
      <c r="AA358" t="s">
        <v>44</v>
      </c>
      <c r="AB358" t="s">
        <v>134</v>
      </c>
      <c r="AC358" t="s">
        <v>1755</v>
      </c>
      <c r="AD358" t="s">
        <v>63</v>
      </c>
    </row>
    <row r="359" spans="1:30" x14ac:dyDescent="0.3">
      <c r="A359" t="s">
        <v>1756</v>
      </c>
      <c r="B359" t="s">
        <v>1757</v>
      </c>
      <c r="C359" s="1" t="str">
        <f t="shared" si="53"/>
        <v>21:0549</v>
      </c>
      <c r="D359" s="1" t="str">
        <f t="shared" si="57"/>
        <v>21:0179</v>
      </c>
      <c r="E359" t="s">
        <v>1758</v>
      </c>
      <c r="F359" t="s">
        <v>1759</v>
      </c>
      <c r="H359">
        <v>53.645491900000003</v>
      </c>
      <c r="I359">
        <v>-123.92914810000001</v>
      </c>
      <c r="J359" s="1" t="str">
        <f t="shared" si="58"/>
        <v>NGR bulk stream sediment</v>
      </c>
      <c r="K359" s="1" t="str">
        <f t="shared" si="59"/>
        <v>&lt;177 micron (NGR)</v>
      </c>
      <c r="L359">
        <v>18</v>
      </c>
      <c r="M359" t="s">
        <v>228</v>
      </c>
      <c r="N359">
        <v>358</v>
      </c>
      <c r="O359" t="s">
        <v>104</v>
      </c>
      <c r="P359" t="s">
        <v>118</v>
      </c>
      <c r="Q359" t="s">
        <v>44</v>
      </c>
      <c r="R359" t="s">
        <v>70</v>
      </c>
      <c r="S359" t="s">
        <v>151</v>
      </c>
      <c r="T359" t="s">
        <v>40</v>
      </c>
      <c r="U359" t="s">
        <v>433</v>
      </c>
      <c r="V359" t="s">
        <v>74</v>
      </c>
      <c r="W359" t="s">
        <v>40</v>
      </c>
      <c r="X359" t="s">
        <v>42</v>
      </c>
      <c r="Y359" t="s">
        <v>44</v>
      </c>
      <c r="Z359" t="s">
        <v>60</v>
      </c>
      <c r="AA359" t="s">
        <v>44</v>
      </c>
      <c r="AB359" t="s">
        <v>187</v>
      </c>
      <c r="AC359" t="s">
        <v>649</v>
      </c>
      <c r="AD359" t="s">
        <v>63</v>
      </c>
    </row>
    <row r="360" spans="1:30" x14ac:dyDescent="0.3">
      <c r="A360" t="s">
        <v>1760</v>
      </c>
      <c r="B360" t="s">
        <v>1761</v>
      </c>
      <c r="C360" s="1" t="str">
        <f t="shared" si="53"/>
        <v>21:0549</v>
      </c>
      <c r="D360" s="1" t="str">
        <f t="shared" si="57"/>
        <v>21:0179</v>
      </c>
      <c r="E360" t="s">
        <v>1762</v>
      </c>
      <c r="F360" t="s">
        <v>1763</v>
      </c>
      <c r="H360">
        <v>53.651783199999997</v>
      </c>
      <c r="I360">
        <v>-123.9281373</v>
      </c>
      <c r="J360" s="1" t="str">
        <f t="shared" si="58"/>
        <v>NGR bulk stream sediment</v>
      </c>
      <c r="K360" s="1" t="str">
        <f t="shared" si="59"/>
        <v>&lt;177 micron (NGR)</v>
      </c>
      <c r="L360">
        <v>18</v>
      </c>
      <c r="M360" t="s">
        <v>234</v>
      </c>
      <c r="N360">
        <v>359</v>
      </c>
      <c r="O360" t="s">
        <v>130</v>
      </c>
      <c r="P360" t="s">
        <v>108</v>
      </c>
      <c r="Q360" t="s">
        <v>42</v>
      </c>
      <c r="R360" t="s">
        <v>54</v>
      </c>
      <c r="S360" t="s">
        <v>56</v>
      </c>
      <c r="T360" t="s">
        <v>40</v>
      </c>
      <c r="U360" t="s">
        <v>446</v>
      </c>
      <c r="V360" t="s">
        <v>343</v>
      </c>
      <c r="W360" t="s">
        <v>40</v>
      </c>
      <c r="X360" t="s">
        <v>42</v>
      </c>
      <c r="Y360" t="s">
        <v>44</v>
      </c>
      <c r="Z360" t="s">
        <v>622</v>
      </c>
      <c r="AA360" t="s">
        <v>44</v>
      </c>
      <c r="AB360" t="s">
        <v>187</v>
      </c>
      <c r="AC360" t="s">
        <v>364</v>
      </c>
      <c r="AD360" t="s">
        <v>663</v>
      </c>
    </row>
    <row r="361" spans="1:30" x14ac:dyDescent="0.3">
      <c r="A361" t="s">
        <v>1764</v>
      </c>
      <c r="B361" t="s">
        <v>1765</v>
      </c>
      <c r="C361" s="1" t="str">
        <f t="shared" si="53"/>
        <v>21:0549</v>
      </c>
      <c r="D361" s="1" t="str">
        <f t="shared" si="57"/>
        <v>21:0179</v>
      </c>
      <c r="E361" t="s">
        <v>1766</v>
      </c>
      <c r="F361" t="s">
        <v>1767</v>
      </c>
      <c r="H361">
        <v>53.651634199999997</v>
      </c>
      <c r="I361">
        <v>-123.89461970000001</v>
      </c>
      <c r="J361" s="1" t="str">
        <f t="shared" si="58"/>
        <v>NGR bulk stream sediment</v>
      </c>
      <c r="K361" s="1" t="str">
        <f t="shared" si="59"/>
        <v>&lt;177 micron (NGR)</v>
      </c>
      <c r="L361">
        <v>18</v>
      </c>
      <c r="M361" t="s">
        <v>240</v>
      </c>
      <c r="N361">
        <v>360</v>
      </c>
      <c r="O361" t="s">
        <v>373</v>
      </c>
      <c r="P361" t="s">
        <v>37</v>
      </c>
      <c r="Q361" t="s">
        <v>42</v>
      </c>
      <c r="R361" t="s">
        <v>212</v>
      </c>
      <c r="S361" t="s">
        <v>151</v>
      </c>
      <c r="T361" t="s">
        <v>40</v>
      </c>
      <c r="U361" t="s">
        <v>433</v>
      </c>
      <c r="V361" t="s">
        <v>111</v>
      </c>
      <c r="W361" t="s">
        <v>40</v>
      </c>
      <c r="X361" t="s">
        <v>62</v>
      </c>
      <c r="Y361" t="s">
        <v>44</v>
      </c>
      <c r="Z361" t="s">
        <v>40</v>
      </c>
      <c r="AA361" t="s">
        <v>44</v>
      </c>
      <c r="AB361" t="s">
        <v>157</v>
      </c>
      <c r="AC361" t="s">
        <v>711</v>
      </c>
      <c r="AD361" t="s">
        <v>63</v>
      </c>
    </row>
    <row r="362" spans="1:30" x14ac:dyDescent="0.3">
      <c r="A362" t="s">
        <v>1768</v>
      </c>
      <c r="B362" t="s">
        <v>1769</v>
      </c>
      <c r="C362" s="1" t="str">
        <f t="shared" si="53"/>
        <v>21:0549</v>
      </c>
      <c r="D362" s="1" t="str">
        <f t="shared" si="57"/>
        <v>21:0179</v>
      </c>
      <c r="E362" t="s">
        <v>1770</v>
      </c>
      <c r="F362" t="s">
        <v>1771</v>
      </c>
      <c r="H362">
        <v>53.329169499999999</v>
      </c>
      <c r="I362">
        <v>-123.84711710000001</v>
      </c>
      <c r="J362" s="1" t="str">
        <f t="shared" si="58"/>
        <v>NGR bulk stream sediment</v>
      </c>
      <c r="K362" s="1" t="str">
        <f t="shared" si="59"/>
        <v>&lt;177 micron (NGR)</v>
      </c>
      <c r="L362">
        <v>19</v>
      </c>
      <c r="M362" t="s">
        <v>34</v>
      </c>
      <c r="N362">
        <v>361</v>
      </c>
      <c r="O362" t="s">
        <v>152</v>
      </c>
      <c r="P362" t="s">
        <v>176</v>
      </c>
      <c r="Q362" t="s">
        <v>272</v>
      </c>
      <c r="R362" t="s">
        <v>117</v>
      </c>
      <c r="S362" t="s">
        <v>59</v>
      </c>
      <c r="T362" t="s">
        <v>40</v>
      </c>
      <c r="U362" t="s">
        <v>428</v>
      </c>
      <c r="V362" t="s">
        <v>109</v>
      </c>
      <c r="W362" t="s">
        <v>60</v>
      </c>
      <c r="X362" t="s">
        <v>42</v>
      </c>
      <c r="Y362" t="s">
        <v>44</v>
      </c>
      <c r="Z362" t="s">
        <v>447</v>
      </c>
      <c r="AA362" t="s">
        <v>44</v>
      </c>
      <c r="AB362" t="s">
        <v>400</v>
      </c>
      <c r="AC362" t="s">
        <v>123</v>
      </c>
      <c r="AD362" t="s">
        <v>261</v>
      </c>
    </row>
    <row r="363" spans="1:30" x14ac:dyDescent="0.3">
      <c r="A363" t="s">
        <v>1772</v>
      </c>
      <c r="B363" t="s">
        <v>1773</v>
      </c>
      <c r="C363" s="1" t="str">
        <f t="shared" si="53"/>
        <v>21:0549</v>
      </c>
      <c r="D363" s="1" t="str">
        <f t="shared" si="57"/>
        <v>21:0179</v>
      </c>
      <c r="E363" t="s">
        <v>1774</v>
      </c>
      <c r="F363" t="s">
        <v>1775</v>
      </c>
      <c r="H363">
        <v>53.6534774</v>
      </c>
      <c r="I363">
        <v>-123.88610970000001</v>
      </c>
      <c r="J363" s="1" t="str">
        <f t="shared" si="58"/>
        <v>NGR bulk stream sediment</v>
      </c>
      <c r="K363" s="1" t="str">
        <f t="shared" si="59"/>
        <v>&lt;177 micron (NGR)</v>
      </c>
      <c r="L363">
        <v>19</v>
      </c>
      <c r="M363" t="s">
        <v>53</v>
      </c>
      <c r="N363">
        <v>362</v>
      </c>
      <c r="O363" t="s">
        <v>124</v>
      </c>
      <c r="P363" t="s">
        <v>118</v>
      </c>
      <c r="Q363" t="s">
        <v>43</v>
      </c>
      <c r="R363" t="s">
        <v>108</v>
      </c>
      <c r="S363" t="s">
        <v>151</v>
      </c>
      <c r="T363" t="s">
        <v>143</v>
      </c>
      <c r="U363" t="s">
        <v>914</v>
      </c>
      <c r="V363" t="s">
        <v>111</v>
      </c>
      <c r="W363" t="s">
        <v>40</v>
      </c>
      <c r="X363" t="s">
        <v>43</v>
      </c>
      <c r="Y363" t="s">
        <v>44</v>
      </c>
      <c r="Z363" t="s">
        <v>95</v>
      </c>
      <c r="AA363" t="s">
        <v>44</v>
      </c>
      <c r="AB363" t="s">
        <v>61</v>
      </c>
      <c r="AC363" t="s">
        <v>711</v>
      </c>
      <c r="AD363" t="s">
        <v>1685</v>
      </c>
    </row>
    <row r="364" spans="1:30" x14ac:dyDescent="0.3">
      <c r="A364" t="s">
        <v>1776</v>
      </c>
      <c r="B364" t="s">
        <v>1777</v>
      </c>
      <c r="C364" s="1" t="str">
        <f t="shared" si="53"/>
        <v>21:0549</v>
      </c>
      <c r="D364" s="1" t="str">
        <f t="shared" si="57"/>
        <v>21:0179</v>
      </c>
      <c r="E364" t="s">
        <v>1778</v>
      </c>
      <c r="F364" t="s">
        <v>1779</v>
      </c>
      <c r="H364">
        <v>53.712226200000003</v>
      </c>
      <c r="I364">
        <v>-123.84800679999999</v>
      </c>
      <c r="J364" s="1" t="str">
        <f t="shared" si="58"/>
        <v>NGR bulk stream sediment</v>
      </c>
      <c r="K364" s="1" t="str">
        <f t="shared" si="59"/>
        <v>&lt;177 micron (NGR)</v>
      </c>
      <c r="L364">
        <v>19</v>
      </c>
      <c r="M364" t="s">
        <v>68</v>
      </c>
      <c r="N364">
        <v>363</v>
      </c>
      <c r="O364" t="s">
        <v>36</v>
      </c>
      <c r="P364" t="s">
        <v>70</v>
      </c>
      <c r="Q364" t="s">
        <v>62</v>
      </c>
      <c r="R364" t="s">
        <v>117</v>
      </c>
      <c r="S364" t="s">
        <v>118</v>
      </c>
      <c r="T364" t="s">
        <v>40</v>
      </c>
      <c r="U364" t="s">
        <v>154</v>
      </c>
      <c r="V364" t="s">
        <v>74</v>
      </c>
      <c r="W364" t="s">
        <v>40</v>
      </c>
      <c r="X364" t="s">
        <v>557</v>
      </c>
      <c r="Y364" t="s">
        <v>44</v>
      </c>
      <c r="Z364" t="s">
        <v>60</v>
      </c>
      <c r="AA364" t="s">
        <v>44</v>
      </c>
      <c r="AB364" t="s">
        <v>168</v>
      </c>
      <c r="AC364" t="s">
        <v>513</v>
      </c>
      <c r="AD364" t="s">
        <v>459</v>
      </c>
    </row>
    <row r="365" spans="1:30" x14ac:dyDescent="0.3">
      <c r="A365" t="s">
        <v>1780</v>
      </c>
      <c r="B365" t="s">
        <v>1781</v>
      </c>
      <c r="C365" s="1" t="str">
        <f t="shared" si="53"/>
        <v>21:0549</v>
      </c>
      <c r="D365" s="1" t="str">
        <f t="shared" si="57"/>
        <v>21:0179</v>
      </c>
      <c r="E365" t="s">
        <v>1782</v>
      </c>
      <c r="F365" t="s">
        <v>1783</v>
      </c>
      <c r="H365">
        <v>53.703323699999999</v>
      </c>
      <c r="I365">
        <v>-123.96034040000001</v>
      </c>
      <c r="J365" s="1" t="str">
        <f t="shared" si="58"/>
        <v>NGR bulk stream sediment</v>
      </c>
      <c r="K365" s="1" t="str">
        <f t="shared" si="59"/>
        <v>&lt;177 micron (NGR)</v>
      </c>
      <c r="L365">
        <v>19</v>
      </c>
      <c r="M365" t="s">
        <v>80</v>
      </c>
      <c r="N365">
        <v>364</v>
      </c>
      <c r="O365" t="s">
        <v>185</v>
      </c>
      <c r="P365" t="s">
        <v>37</v>
      </c>
      <c r="Q365" t="s">
        <v>62</v>
      </c>
      <c r="R365" t="s">
        <v>151</v>
      </c>
      <c r="S365" t="s">
        <v>42</v>
      </c>
      <c r="T365" t="s">
        <v>40</v>
      </c>
      <c r="U365" t="s">
        <v>758</v>
      </c>
      <c r="V365" t="s">
        <v>1367</v>
      </c>
      <c r="W365" t="s">
        <v>40</v>
      </c>
      <c r="X365" t="s">
        <v>557</v>
      </c>
      <c r="Y365" t="s">
        <v>44</v>
      </c>
      <c r="Z365" t="s">
        <v>156</v>
      </c>
      <c r="AA365" t="s">
        <v>44</v>
      </c>
      <c r="AB365" t="s">
        <v>94</v>
      </c>
      <c r="AC365" t="s">
        <v>1350</v>
      </c>
      <c r="AD365" t="s">
        <v>292</v>
      </c>
    </row>
    <row r="366" spans="1:30" x14ac:dyDescent="0.3">
      <c r="A366" t="s">
        <v>1784</v>
      </c>
      <c r="B366" t="s">
        <v>1785</v>
      </c>
      <c r="C366" s="1" t="str">
        <f t="shared" si="53"/>
        <v>21:0549</v>
      </c>
      <c r="D366" s="1" t="str">
        <f t="shared" si="57"/>
        <v>21:0179</v>
      </c>
      <c r="E366" t="s">
        <v>1786</v>
      </c>
      <c r="F366" t="s">
        <v>1787</v>
      </c>
      <c r="H366">
        <v>53.557883500000003</v>
      </c>
      <c r="I366">
        <v>-123.67631129999999</v>
      </c>
      <c r="J366" s="1" t="str">
        <f t="shared" si="58"/>
        <v>NGR bulk stream sediment</v>
      </c>
      <c r="K366" s="1" t="str">
        <f t="shared" si="59"/>
        <v>&lt;177 micron (NGR)</v>
      </c>
      <c r="L366">
        <v>19</v>
      </c>
      <c r="M366" t="s">
        <v>103</v>
      </c>
      <c r="N366">
        <v>365</v>
      </c>
      <c r="O366" t="s">
        <v>512</v>
      </c>
      <c r="P366" t="s">
        <v>212</v>
      </c>
      <c r="Q366" t="s">
        <v>62</v>
      </c>
      <c r="R366" t="s">
        <v>378</v>
      </c>
      <c r="S366" t="s">
        <v>151</v>
      </c>
      <c r="T366" t="s">
        <v>40</v>
      </c>
      <c r="U366" t="s">
        <v>420</v>
      </c>
      <c r="V366" t="s">
        <v>62</v>
      </c>
      <c r="W366" t="s">
        <v>40</v>
      </c>
      <c r="X366" t="s">
        <v>557</v>
      </c>
      <c r="Y366" t="s">
        <v>44</v>
      </c>
      <c r="Z366" t="s">
        <v>40</v>
      </c>
      <c r="AA366" t="s">
        <v>44</v>
      </c>
      <c r="AB366" t="s">
        <v>187</v>
      </c>
      <c r="AC366" t="s">
        <v>186</v>
      </c>
      <c r="AD366" t="s">
        <v>251</v>
      </c>
    </row>
    <row r="367" spans="1:30" x14ac:dyDescent="0.3">
      <c r="A367" t="s">
        <v>1788</v>
      </c>
      <c r="B367" t="s">
        <v>1789</v>
      </c>
      <c r="C367" s="1" t="str">
        <f t="shared" si="53"/>
        <v>21:0549</v>
      </c>
      <c r="D367" s="1" t="str">
        <f t="shared" si="57"/>
        <v>21:0179</v>
      </c>
      <c r="E367" t="s">
        <v>1790</v>
      </c>
      <c r="F367" t="s">
        <v>1791</v>
      </c>
      <c r="H367">
        <v>53.657402699999999</v>
      </c>
      <c r="I367">
        <v>-123.8288391</v>
      </c>
      <c r="J367" s="1" t="str">
        <f t="shared" si="58"/>
        <v>NGR bulk stream sediment</v>
      </c>
      <c r="K367" s="1" t="str">
        <f t="shared" si="59"/>
        <v>&lt;177 micron (NGR)</v>
      </c>
      <c r="L367">
        <v>19</v>
      </c>
      <c r="M367" t="s">
        <v>116</v>
      </c>
      <c r="N367">
        <v>366</v>
      </c>
      <c r="O367" t="s">
        <v>70</v>
      </c>
      <c r="P367" t="s">
        <v>37</v>
      </c>
      <c r="Q367" t="s">
        <v>62</v>
      </c>
      <c r="R367" t="s">
        <v>118</v>
      </c>
      <c r="S367" t="s">
        <v>42</v>
      </c>
      <c r="T367" t="s">
        <v>40</v>
      </c>
      <c r="U367" t="s">
        <v>48</v>
      </c>
      <c r="V367" t="s">
        <v>95</v>
      </c>
      <c r="W367" t="s">
        <v>40</v>
      </c>
      <c r="X367" t="s">
        <v>557</v>
      </c>
      <c r="Y367" t="s">
        <v>44</v>
      </c>
      <c r="Z367" t="s">
        <v>40</v>
      </c>
      <c r="AA367" t="s">
        <v>44</v>
      </c>
      <c r="AB367" t="s">
        <v>96</v>
      </c>
      <c r="AC367" t="s">
        <v>107</v>
      </c>
      <c r="AD367" t="s">
        <v>658</v>
      </c>
    </row>
    <row r="368" spans="1:30" x14ac:dyDescent="0.3">
      <c r="A368" t="s">
        <v>1792</v>
      </c>
      <c r="B368" t="s">
        <v>1793</v>
      </c>
      <c r="C368" s="1" t="str">
        <f t="shared" si="53"/>
        <v>21:0549</v>
      </c>
      <c r="D368" s="1" t="str">
        <f t="shared" si="57"/>
        <v>21:0179</v>
      </c>
      <c r="E368" t="s">
        <v>1794</v>
      </c>
      <c r="F368" t="s">
        <v>1795</v>
      </c>
      <c r="H368">
        <v>53.679339499999998</v>
      </c>
      <c r="I368">
        <v>-123.7576071</v>
      </c>
      <c r="J368" s="1" t="str">
        <f t="shared" si="58"/>
        <v>NGR bulk stream sediment</v>
      </c>
      <c r="K368" s="1" t="str">
        <f t="shared" si="59"/>
        <v>&lt;177 micron (NGR)</v>
      </c>
      <c r="L368">
        <v>19</v>
      </c>
      <c r="M368" t="s">
        <v>129</v>
      </c>
      <c r="N368">
        <v>367</v>
      </c>
      <c r="O368" t="s">
        <v>493</v>
      </c>
      <c r="P368" t="s">
        <v>153</v>
      </c>
      <c r="Q368" t="s">
        <v>59</v>
      </c>
      <c r="R368" t="s">
        <v>104</v>
      </c>
      <c r="S368" t="s">
        <v>59</v>
      </c>
      <c r="T368" t="s">
        <v>156</v>
      </c>
      <c r="U368" t="s">
        <v>1411</v>
      </c>
      <c r="V368" t="s">
        <v>494</v>
      </c>
      <c r="W368" t="s">
        <v>40</v>
      </c>
      <c r="X368" t="s">
        <v>62</v>
      </c>
      <c r="Y368" t="s">
        <v>44</v>
      </c>
      <c r="Z368" t="s">
        <v>60</v>
      </c>
      <c r="AA368" t="s">
        <v>44</v>
      </c>
      <c r="AB368" t="s">
        <v>122</v>
      </c>
      <c r="AC368" t="s">
        <v>188</v>
      </c>
      <c r="AD368" t="s">
        <v>735</v>
      </c>
    </row>
    <row r="369" spans="1:30" x14ac:dyDescent="0.3">
      <c r="A369" t="s">
        <v>1796</v>
      </c>
      <c r="B369" t="s">
        <v>1797</v>
      </c>
      <c r="C369" s="1" t="str">
        <f t="shared" si="53"/>
        <v>21:0549</v>
      </c>
      <c r="D369" s="1" t="str">
        <f t="shared" si="57"/>
        <v>21:0179</v>
      </c>
      <c r="E369" t="s">
        <v>1798</v>
      </c>
      <c r="F369" t="s">
        <v>1799</v>
      </c>
      <c r="H369">
        <v>53.786932499999999</v>
      </c>
      <c r="I369">
        <v>-123.68610649999999</v>
      </c>
      <c r="J369" s="1" t="str">
        <f t="shared" si="58"/>
        <v>NGR bulk stream sediment</v>
      </c>
      <c r="K369" s="1" t="str">
        <f t="shared" si="59"/>
        <v>&lt;177 micron (NGR)</v>
      </c>
      <c r="L369">
        <v>19</v>
      </c>
      <c r="M369" t="s">
        <v>139</v>
      </c>
      <c r="N369">
        <v>368</v>
      </c>
      <c r="O369" t="s">
        <v>493</v>
      </c>
      <c r="P369" t="s">
        <v>82</v>
      </c>
      <c r="Q369" t="s">
        <v>44</v>
      </c>
      <c r="R369" t="s">
        <v>105</v>
      </c>
      <c r="S369" t="s">
        <v>59</v>
      </c>
      <c r="T369" t="s">
        <v>40</v>
      </c>
      <c r="U369" t="s">
        <v>133</v>
      </c>
      <c r="V369" t="s">
        <v>616</v>
      </c>
      <c r="W369" t="s">
        <v>40</v>
      </c>
      <c r="X369" t="s">
        <v>42</v>
      </c>
      <c r="Y369" t="s">
        <v>44</v>
      </c>
      <c r="Z369" t="s">
        <v>40</v>
      </c>
      <c r="AA369" t="s">
        <v>44</v>
      </c>
      <c r="AB369" t="s">
        <v>71</v>
      </c>
      <c r="AC369" t="s">
        <v>186</v>
      </c>
      <c r="AD369" t="s">
        <v>723</v>
      </c>
    </row>
    <row r="370" spans="1:30" x14ac:dyDescent="0.3">
      <c r="A370" t="s">
        <v>1800</v>
      </c>
      <c r="B370" t="s">
        <v>1801</v>
      </c>
      <c r="C370" s="1" t="str">
        <f t="shared" si="53"/>
        <v>21:0549</v>
      </c>
      <c r="D370" s="1" t="str">
        <f t="shared" si="57"/>
        <v>21:0179</v>
      </c>
      <c r="E370" t="s">
        <v>1770</v>
      </c>
      <c r="F370" t="s">
        <v>1802</v>
      </c>
      <c r="H370">
        <v>53.329169499999999</v>
      </c>
      <c r="I370">
        <v>-123.84711710000001</v>
      </c>
      <c r="J370" s="1" t="str">
        <f t="shared" si="58"/>
        <v>NGR bulk stream sediment</v>
      </c>
      <c r="K370" s="1" t="str">
        <f t="shared" si="59"/>
        <v>&lt;177 micron (NGR)</v>
      </c>
      <c r="L370">
        <v>19</v>
      </c>
      <c r="M370" t="s">
        <v>90</v>
      </c>
      <c r="N370">
        <v>369</v>
      </c>
      <c r="O370" t="s">
        <v>86</v>
      </c>
      <c r="P370" t="s">
        <v>331</v>
      </c>
      <c r="Q370" t="s">
        <v>272</v>
      </c>
      <c r="R370" t="s">
        <v>242</v>
      </c>
      <c r="S370" t="s">
        <v>272</v>
      </c>
      <c r="T370" t="s">
        <v>40</v>
      </c>
      <c r="U370" t="s">
        <v>459</v>
      </c>
      <c r="V370" t="s">
        <v>494</v>
      </c>
      <c r="W370" t="s">
        <v>60</v>
      </c>
      <c r="X370" t="s">
        <v>42</v>
      </c>
      <c r="Y370" t="s">
        <v>44</v>
      </c>
      <c r="Z370" t="s">
        <v>143</v>
      </c>
      <c r="AA370" t="s">
        <v>44</v>
      </c>
      <c r="AB370" t="s">
        <v>261</v>
      </c>
      <c r="AC370" t="s">
        <v>158</v>
      </c>
      <c r="AD370" t="s">
        <v>195</v>
      </c>
    </row>
    <row r="371" spans="1:30" x14ac:dyDescent="0.3">
      <c r="A371" t="s">
        <v>1803</v>
      </c>
      <c r="B371" t="s">
        <v>1804</v>
      </c>
      <c r="C371" s="1" t="str">
        <f t="shared" si="53"/>
        <v>21:0549</v>
      </c>
      <c r="D371" s="1" t="str">
        <f t="shared" si="57"/>
        <v>21:0179</v>
      </c>
      <c r="E371" t="s">
        <v>1805</v>
      </c>
      <c r="F371" t="s">
        <v>1806</v>
      </c>
      <c r="H371">
        <v>53.271082200000002</v>
      </c>
      <c r="I371">
        <v>-123.7809306</v>
      </c>
      <c r="J371" s="1" t="str">
        <f t="shared" si="58"/>
        <v>NGR bulk stream sediment</v>
      </c>
      <c r="K371" s="1" t="str">
        <f t="shared" si="59"/>
        <v>&lt;177 micron (NGR)</v>
      </c>
      <c r="L371">
        <v>19</v>
      </c>
      <c r="M371" t="s">
        <v>174</v>
      </c>
      <c r="N371">
        <v>370</v>
      </c>
      <c r="O371" t="s">
        <v>69</v>
      </c>
      <c r="P371" t="s">
        <v>165</v>
      </c>
      <c r="Q371" t="s">
        <v>44</v>
      </c>
      <c r="R371" t="s">
        <v>211</v>
      </c>
      <c r="S371" t="s">
        <v>56</v>
      </c>
      <c r="T371" t="s">
        <v>40</v>
      </c>
      <c r="U371" t="s">
        <v>57</v>
      </c>
      <c r="V371" t="s">
        <v>47</v>
      </c>
      <c r="W371" t="s">
        <v>60</v>
      </c>
      <c r="X371" t="s">
        <v>120</v>
      </c>
      <c r="Y371" t="s">
        <v>44</v>
      </c>
      <c r="Z371" t="s">
        <v>143</v>
      </c>
      <c r="AA371" t="s">
        <v>44</v>
      </c>
      <c r="AB371" t="s">
        <v>299</v>
      </c>
      <c r="AC371" t="s">
        <v>111</v>
      </c>
      <c r="AD371" t="s">
        <v>83</v>
      </c>
    </row>
    <row r="372" spans="1:30" x14ac:dyDescent="0.3">
      <c r="A372" t="s">
        <v>1807</v>
      </c>
      <c r="B372" t="s">
        <v>1808</v>
      </c>
      <c r="C372" s="1" t="str">
        <f t="shared" si="53"/>
        <v>21:0549</v>
      </c>
      <c r="D372" s="1" t="str">
        <f t="shared" si="57"/>
        <v>21:0179</v>
      </c>
      <c r="E372" t="s">
        <v>1809</v>
      </c>
      <c r="F372" t="s">
        <v>1810</v>
      </c>
      <c r="H372">
        <v>53.2740717</v>
      </c>
      <c r="I372">
        <v>-123.7856491</v>
      </c>
      <c r="J372" s="1" t="str">
        <f t="shared" si="58"/>
        <v>NGR bulk stream sediment</v>
      </c>
      <c r="K372" s="1" t="str">
        <f t="shared" si="59"/>
        <v>&lt;177 micron (NGR)</v>
      </c>
      <c r="L372">
        <v>19</v>
      </c>
      <c r="M372" t="s">
        <v>184</v>
      </c>
      <c r="N372">
        <v>371</v>
      </c>
      <c r="O372" t="s">
        <v>304</v>
      </c>
      <c r="P372" t="s">
        <v>212</v>
      </c>
      <c r="Q372" t="s">
        <v>62</v>
      </c>
      <c r="R372" t="s">
        <v>69</v>
      </c>
      <c r="S372" t="s">
        <v>165</v>
      </c>
      <c r="T372" t="s">
        <v>40</v>
      </c>
      <c r="U372" t="s">
        <v>1811</v>
      </c>
      <c r="V372" t="s">
        <v>649</v>
      </c>
      <c r="W372" t="s">
        <v>40</v>
      </c>
      <c r="X372" t="s">
        <v>165</v>
      </c>
      <c r="Y372" t="s">
        <v>37</v>
      </c>
      <c r="Z372" t="s">
        <v>60</v>
      </c>
      <c r="AA372" t="s">
        <v>44</v>
      </c>
      <c r="AB372" t="s">
        <v>317</v>
      </c>
      <c r="AC372" t="s">
        <v>734</v>
      </c>
      <c r="AD372" t="s">
        <v>110</v>
      </c>
    </row>
    <row r="373" spans="1:30" x14ac:dyDescent="0.3">
      <c r="A373" t="s">
        <v>1812</v>
      </c>
      <c r="B373" t="s">
        <v>1813</v>
      </c>
      <c r="C373" s="1" t="str">
        <f t="shared" si="53"/>
        <v>21:0549</v>
      </c>
      <c r="D373" s="1" t="str">
        <f t="shared" si="57"/>
        <v>21:0179</v>
      </c>
      <c r="E373" t="s">
        <v>1814</v>
      </c>
      <c r="F373" t="s">
        <v>1815</v>
      </c>
      <c r="H373">
        <v>53.086336000000003</v>
      </c>
      <c r="I373">
        <v>-123.11273129999999</v>
      </c>
      <c r="J373" s="1" t="str">
        <f t="shared" si="58"/>
        <v>NGR bulk stream sediment</v>
      </c>
      <c r="K373" s="1" t="str">
        <f t="shared" si="59"/>
        <v>&lt;177 micron (NGR)</v>
      </c>
      <c r="L373">
        <v>19</v>
      </c>
      <c r="M373" t="s">
        <v>193</v>
      </c>
      <c r="N373">
        <v>372</v>
      </c>
      <c r="O373" t="s">
        <v>408</v>
      </c>
      <c r="P373" t="s">
        <v>93</v>
      </c>
      <c r="Q373" t="s">
        <v>42</v>
      </c>
      <c r="R373" t="s">
        <v>151</v>
      </c>
      <c r="S373" t="s">
        <v>272</v>
      </c>
      <c r="T373" t="s">
        <v>40</v>
      </c>
      <c r="U373" t="s">
        <v>195</v>
      </c>
      <c r="V373" t="s">
        <v>1032</v>
      </c>
      <c r="W373" t="s">
        <v>40</v>
      </c>
      <c r="X373" t="s">
        <v>557</v>
      </c>
      <c r="Y373" t="s">
        <v>44</v>
      </c>
      <c r="Z373" t="s">
        <v>40</v>
      </c>
      <c r="AA373" t="s">
        <v>44</v>
      </c>
      <c r="AB373" t="s">
        <v>121</v>
      </c>
      <c r="AC373" t="s">
        <v>186</v>
      </c>
      <c r="AD373" t="s">
        <v>758</v>
      </c>
    </row>
    <row r="374" spans="1:30" hidden="1" x14ac:dyDescent="0.3">
      <c r="A374" t="s">
        <v>1816</v>
      </c>
      <c r="B374" t="s">
        <v>1817</v>
      </c>
      <c r="C374" s="1" t="str">
        <f t="shared" si="53"/>
        <v>21:0549</v>
      </c>
      <c r="D374" s="1" t="str">
        <f>HYPERLINK("http://geochem.nrcan.gc.ca/cdogs/content/svy/svy_e.htm", "")</f>
        <v/>
      </c>
      <c r="G374" s="1" t="str">
        <f>HYPERLINK("http://geochem.nrcan.gc.ca/cdogs/content/cr_/cr_00070_e.htm", "70")</f>
        <v>70</v>
      </c>
      <c r="J374" t="s">
        <v>198</v>
      </c>
      <c r="K374" t="s">
        <v>199</v>
      </c>
      <c r="L374">
        <v>19</v>
      </c>
      <c r="M374" t="s">
        <v>200</v>
      </c>
      <c r="N374">
        <v>373</v>
      </c>
      <c r="O374" t="s">
        <v>1307</v>
      </c>
      <c r="P374" t="s">
        <v>229</v>
      </c>
      <c r="Q374" t="s">
        <v>108</v>
      </c>
      <c r="R374" t="s">
        <v>1031</v>
      </c>
      <c r="S374" t="s">
        <v>331</v>
      </c>
      <c r="T374" t="s">
        <v>40</v>
      </c>
      <c r="U374" t="s">
        <v>433</v>
      </c>
      <c r="V374" t="s">
        <v>588</v>
      </c>
      <c r="W374" t="s">
        <v>95</v>
      </c>
      <c r="X374" t="s">
        <v>70</v>
      </c>
      <c r="Y374" t="s">
        <v>44</v>
      </c>
      <c r="Z374" t="s">
        <v>95</v>
      </c>
      <c r="AA374" t="s">
        <v>42</v>
      </c>
      <c r="AB374" t="s">
        <v>433</v>
      </c>
      <c r="AC374" t="s">
        <v>1033</v>
      </c>
      <c r="AD374" t="s">
        <v>119</v>
      </c>
    </row>
    <row r="375" spans="1:30" x14ac:dyDescent="0.3">
      <c r="A375" t="s">
        <v>1818</v>
      </c>
      <c r="B375" t="s">
        <v>1819</v>
      </c>
      <c r="C375" s="1" t="str">
        <f t="shared" si="53"/>
        <v>21:0549</v>
      </c>
      <c r="D375" s="1" t="str">
        <f t="shared" ref="D375:D396" si="60">HYPERLINK("http://geochem.nrcan.gc.ca/cdogs/content/svy/svy210179_e.htm", "21:0179")</f>
        <v>21:0179</v>
      </c>
      <c r="E375" t="s">
        <v>1820</v>
      </c>
      <c r="F375" t="s">
        <v>1821</v>
      </c>
      <c r="H375">
        <v>53.077280500000001</v>
      </c>
      <c r="I375">
        <v>-123.0555482</v>
      </c>
      <c r="J375" s="1" t="str">
        <f t="shared" ref="J375:J396" si="61">HYPERLINK("http://geochem.nrcan.gc.ca/cdogs/content/kwd/kwd020030_e.htm", "NGR bulk stream sediment")</f>
        <v>NGR bulk stream sediment</v>
      </c>
      <c r="K375" s="1" t="str">
        <f t="shared" ref="K375:K396" si="62">HYPERLINK("http://geochem.nrcan.gc.ca/cdogs/content/kwd/kwd080006_e.htm", "&lt;177 micron (NGR)")</f>
        <v>&lt;177 micron (NGR)</v>
      </c>
      <c r="L375">
        <v>19</v>
      </c>
      <c r="M375" t="s">
        <v>209</v>
      </c>
      <c r="N375">
        <v>374</v>
      </c>
      <c r="O375" t="s">
        <v>408</v>
      </c>
      <c r="P375" t="s">
        <v>151</v>
      </c>
      <c r="Q375" t="s">
        <v>44</v>
      </c>
      <c r="R375" t="s">
        <v>165</v>
      </c>
      <c r="S375" t="s">
        <v>43</v>
      </c>
      <c r="T375" t="s">
        <v>40</v>
      </c>
      <c r="U375" t="s">
        <v>946</v>
      </c>
      <c r="V375" t="s">
        <v>622</v>
      </c>
      <c r="W375" t="s">
        <v>40</v>
      </c>
      <c r="X375" t="s">
        <v>62</v>
      </c>
      <c r="Y375" t="s">
        <v>44</v>
      </c>
      <c r="Z375" t="s">
        <v>60</v>
      </c>
      <c r="AA375" t="s">
        <v>44</v>
      </c>
      <c r="AB375" t="s">
        <v>433</v>
      </c>
      <c r="AC375" t="s">
        <v>74</v>
      </c>
      <c r="AD375" t="s">
        <v>159</v>
      </c>
    </row>
    <row r="376" spans="1:30" x14ac:dyDescent="0.3">
      <c r="A376" t="s">
        <v>1822</v>
      </c>
      <c r="B376" t="s">
        <v>1823</v>
      </c>
      <c r="C376" s="1" t="str">
        <f t="shared" si="53"/>
        <v>21:0549</v>
      </c>
      <c r="D376" s="1" t="str">
        <f t="shared" si="60"/>
        <v>21:0179</v>
      </c>
      <c r="E376" t="s">
        <v>1824</v>
      </c>
      <c r="F376" t="s">
        <v>1825</v>
      </c>
      <c r="H376">
        <v>53.064635899999999</v>
      </c>
      <c r="I376">
        <v>-123.0657394</v>
      </c>
      <c r="J376" s="1" t="str">
        <f t="shared" si="61"/>
        <v>NGR bulk stream sediment</v>
      </c>
      <c r="K376" s="1" t="str">
        <f t="shared" si="62"/>
        <v>&lt;177 micron (NGR)</v>
      </c>
      <c r="L376">
        <v>19</v>
      </c>
      <c r="M376" t="s">
        <v>220</v>
      </c>
      <c r="N376">
        <v>375</v>
      </c>
      <c r="O376" t="s">
        <v>512</v>
      </c>
      <c r="P376" t="s">
        <v>118</v>
      </c>
      <c r="Q376" t="s">
        <v>42</v>
      </c>
      <c r="R376" t="s">
        <v>70</v>
      </c>
      <c r="S376" t="s">
        <v>272</v>
      </c>
      <c r="T376" t="s">
        <v>40</v>
      </c>
      <c r="U376" t="s">
        <v>202</v>
      </c>
      <c r="V376" t="s">
        <v>109</v>
      </c>
      <c r="W376" t="s">
        <v>40</v>
      </c>
      <c r="X376" t="s">
        <v>557</v>
      </c>
      <c r="Y376" t="s">
        <v>44</v>
      </c>
      <c r="Z376" t="s">
        <v>40</v>
      </c>
      <c r="AA376" t="s">
        <v>44</v>
      </c>
      <c r="AB376" t="s">
        <v>563</v>
      </c>
      <c r="AC376" t="s">
        <v>42</v>
      </c>
      <c r="AD376" t="s">
        <v>159</v>
      </c>
    </row>
    <row r="377" spans="1:30" x14ac:dyDescent="0.3">
      <c r="A377" t="s">
        <v>1826</v>
      </c>
      <c r="B377" t="s">
        <v>1827</v>
      </c>
      <c r="C377" s="1" t="str">
        <f t="shared" si="53"/>
        <v>21:0549</v>
      </c>
      <c r="D377" s="1" t="str">
        <f t="shared" si="60"/>
        <v>21:0179</v>
      </c>
      <c r="E377" t="s">
        <v>1828</v>
      </c>
      <c r="F377" t="s">
        <v>1829</v>
      </c>
      <c r="H377">
        <v>53.074200400000002</v>
      </c>
      <c r="I377">
        <v>-123.0802781</v>
      </c>
      <c r="J377" s="1" t="str">
        <f t="shared" si="61"/>
        <v>NGR bulk stream sediment</v>
      </c>
      <c r="K377" s="1" t="str">
        <f t="shared" si="62"/>
        <v>&lt;177 micron (NGR)</v>
      </c>
      <c r="L377">
        <v>19</v>
      </c>
      <c r="M377" t="s">
        <v>228</v>
      </c>
      <c r="N377">
        <v>376</v>
      </c>
      <c r="O377" t="s">
        <v>408</v>
      </c>
      <c r="P377" t="s">
        <v>151</v>
      </c>
      <c r="Q377" t="s">
        <v>42</v>
      </c>
      <c r="R377" t="s">
        <v>56</v>
      </c>
      <c r="S377" t="s">
        <v>42</v>
      </c>
      <c r="T377" t="s">
        <v>40</v>
      </c>
      <c r="U377" t="s">
        <v>733</v>
      </c>
      <c r="V377" t="s">
        <v>734</v>
      </c>
      <c r="W377" t="s">
        <v>40</v>
      </c>
      <c r="X377" t="s">
        <v>557</v>
      </c>
      <c r="Y377" t="s">
        <v>44</v>
      </c>
      <c r="Z377" t="s">
        <v>40</v>
      </c>
      <c r="AA377" t="s">
        <v>44</v>
      </c>
      <c r="AB377" t="s">
        <v>433</v>
      </c>
      <c r="AC377" t="s">
        <v>72</v>
      </c>
      <c r="AD377" t="s">
        <v>124</v>
      </c>
    </row>
    <row r="378" spans="1:30" x14ac:dyDescent="0.3">
      <c r="A378" t="s">
        <v>1830</v>
      </c>
      <c r="B378" t="s">
        <v>1831</v>
      </c>
      <c r="C378" s="1" t="str">
        <f t="shared" si="53"/>
        <v>21:0549</v>
      </c>
      <c r="D378" s="1" t="str">
        <f t="shared" si="60"/>
        <v>21:0179</v>
      </c>
      <c r="E378" t="s">
        <v>1832</v>
      </c>
      <c r="F378" t="s">
        <v>1833</v>
      </c>
      <c r="H378">
        <v>53.117046100000003</v>
      </c>
      <c r="I378">
        <v>-123.04363170000001</v>
      </c>
      <c r="J378" s="1" t="str">
        <f t="shared" si="61"/>
        <v>NGR bulk stream sediment</v>
      </c>
      <c r="K378" s="1" t="str">
        <f t="shared" si="62"/>
        <v>&lt;177 micron (NGR)</v>
      </c>
      <c r="L378">
        <v>19</v>
      </c>
      <c r="M378" t="s">
        <v>234</v>
      </c>
      <c r="N378">
        <v>377</v>
      </c>
      <c r="O378" t="s">
        <v>378</v>
      </c>
      <c r="P378" t="s">
        <v>151</v>
      </c>
      <c r="Q378" t="s">
        <v>44</v>
      </c>
      <c r="R378" t="s">
        <v>212</v>
      </c>
      <c r="S378" t="s">
        <v>43</v>
      </c>
      <c r="T378" t="s">
        <v>40</v>
      </c>
      <c r="U378" t="s">
        <v>735</v>
      </c>
      <c r="V378" t="s">
        <v>109</v>
      </c>
      <c r="W378" t="s">
        <v>40</v>
      </c>
      <c r="X378" t="s">
        <v>557</v>
      </c>
      <c r="Y378" t="s">
        <v>44</v>
      </c>
      <c r="Z378" t="s">
        <v>40</v>
      </c>
      <c r="AA378" t="s">
        <v>44</v>
      </c>
      <c r="AB378" t="s">
        <v>214</v>
      </c>
      <c r="AC378" t="s">
        <v>107</v>
      </c>
      <c r="AD378" t="s">
        <v>36</v>
      </c>
    </row>
    <row r="379" spans="1:30" x14ac:dyDescent="0.3">
      <c r="A379" t="s">
        <v>1834</v>
      </c>
      <c r="B379" t="s">
        <v>1835</v>
      </c>
      <c r="C379" s="1" t="str">
        <f t="shared" si="53"/>
        <v>21:0549</v>
      </c>
      <c r="D379" s="1" t="str">
        <f t="shared" si="60"/>
        <v>21:0179</v>
      </c>
      <c r="E379" t="s">
        <v>1836</v>
      </c>
      <c r="F379" t="s">
        <v>1837</v>
      </c>
      <c r="H379">
        <v>53.155761400000003</v>
      </c>
      <c r="I379">
        <v>-123.06623879999999</v>
      </c>
      <c r="J379" s="1" t="str">
        <f t="shared" si="61"/>
        <v>NGR bulk stream sediment</v>
      </c>
      <c r="K379" s="1" t="str">
        <f t="shared" si="62"/>
        <v>&lt;177 micron (NGR)</v>
      </c>
      <c r="L379">
        <v>19</v>
      </c>
      <c r="M379" t="s">
        <v>240</v>
      </c>
      <c r="N379">
        <v>378</v>
      </c>
      <c r="O379" t="s">
        <v>378</v>
      </c>
      <c r="P379" t="s">
        <v>39</v>
      </c>
      <c r="Q379" t="s">
        <v>44</v>
      </c>
      <c r="R379" t="s">
        <v>285</v>
      </c>
      <c r="S379" t="s">
        <v>93</v>
      </c>
      <c r="T379" t="s">
        <v>40</v>
      </c>
      <c r="U379" t="s">
        <v>1155</v>
      </c>
      <c r="V379" t="s">
        <v>494</v>
      </c>
      <c r="W379" t="s">
        <v>40</v>
      </c>
      <c r="X379" t="s">
        <v>62</v>
      </c>
      <c r="Y379" t="s">
        <v>44</v>
      </c>
      <c r="Z379" t="s">
        <v>60</v>
      </c>
      <c r="AA379" t="s">
        <v>44</v>
      </c>
      <c r="AB379" t="s">
        <v>611</v>
      </c>
      <c r="AC379" t="s">
        <v>111</v>
      </c>
      <c r="AD379" t="s">
        <v>124</v>
      </c>
    </row>
    <row r="380" spans="1:30" x14ac:dyDescent="0.3">
      <c r="A380" t="s">
        <v>1838</v>
      </c>
      <c r="B380" t="s">
        <v>1839</v>
      </c>
      <c r="C380" s="1" t="str">
        <f t="shared" si="53"/>
        <v>21:0549</v>
      </c>
      <c r="D380" s="1" t="str">
        <f t="shared" si="60"/>
        <v>21:0179</v>
      </c>
      <c r="E380" t="s">
        <v>1840</v>
      </c>
      <c r="F380" t="s">
        <v>1841</v>
      </c>
      <c r="H380">
        <v>53.128983699999999</v>
      </c>
      <c r="I380">
        <v>-123.1360845</v>
      </c>
      <c r="J380" s="1" t="str">
        <f t="shared" si="61"/>
        <v>NGR bulk stream sediment</v>
      </c>
      <c r="K380" s="1" t="str">
        <f t="shared" si="62"/>
        <v>&lt;177 micron (NGR)</v>
      </c>
      <c r="L380">
        <v>19</v>
      </c>
      <c r="M380" t="s">
        <v>149</v>
      </c>
      <c r="N380">
        <v>379</v>
      </c>
      <c r="O380" t="s">
        <v>305</v>
      </c>
      <c r="P380" t="s">
        <v>212</v>
      </c>
      <c r="Q380" t="s">
        <v>62</v>
      </c>
      <c r="R380" t="s">
        <v>242</v>
      </c>
      <c r="S380" t="s">
        <v>93</v>
      </c>
      <c r="T380" t="s">
        <v>40</v>
      </c>
      <c r="U380" t="s">
        <v>235</v>
      </c>
      <c r="V380" t="s">
        <v>616</v>
      </c>
      <c r="W380" t="s">
        <v>40</v>
      </c>
      <c r="X380" t="s">
        <v>557</v>
      </c>
      <c r="Y380" t="s">
        <v>44</v>
      </c>
      <c r="Z380" t="s">
        <v>60</v>
      </c>
      <c r="AA380" t="s">
        <v>44</v>
      </c>
      <c r="AB380" t="s">
        <v>433</v>
      </c>
      <c r="AC380" t="s">
        <v>272</v>
      </c>
      <c r="AD380" t="s">
        <v>738</v>
      </c>
    </row>
    <row r="381" spans="1:30" x14ac:dyDescent="0.3">
      <c r="A381" t="s">
        <v>1842</v>
      </c>
      <c r="B381" t="s">
        <v>1843</v>
      </c>
      <c r="C381" s="1" t="str">
        <f t="shared" si="53"/>
        <v>21:0549</v>
      </c>
      <c r="D381" s="1" t="str">
        <f t="shared" si="60"/>
        <v>21:0179</v>
      </c>
      <c r="E381" t="s">
        <v>1840</v>
      </c>
      <c r="F381" t="s">
        <v>1844</v>
      </c>
      <c r="H381">
        <v>53.128983699999999</v>
      </c>
      <c r="I381">
        <v>-123.1360845</v>
      </c>
      <c r="J381" s="1" t="str">
        <f t="shared" si="61"/>
        <v>NGR bulk stream sediment</v>
      </c>
      <c r="K381" s="1" t="str">
        <f t="shared" si="62"/>
        <v>&lt;177 micron (NGR)</v>
      </c>
      <c r="L381">
        <v>19</v>
      </c>
      <c r="M381" t="s">
        <v>163</v>
      </c>
      <c r="N381">
        <v>380</v>
      </c>
      <c r="O381" t="s">
        <v>131</v>
      </c>
      <c r="P381" t="s">
        <v>39</v>
      </c>
      <c r="Q381" t="s">
        <v>42</v>
      </c>
      <c r="R381" t="s">
        <v>211</v>
      </c>
      <c r="S381" t="s">
        <v>93</v>
      </c>
      <c r="T381" t="s">
        <v>40</v>
      </c>
      <c r="U381" t="s">
        <v>433</v>
      </c>
      <c r="V381" t="s">
        <v>494</v>
      </c>
      <c r="W381" t="s">
        <v>40</v>
      </c>
      <c r="X381" t="s">
        <v>557</v>
      </c>
      <c r="Y381" t="s">
        <v>44</v>
      </c>
      <c r="Z381" t="s">
        <v>40</v>
      </c>
      <c r="AA381" t="s">
        <v>44</v>
      </c>
      <c r="AB381" t="s">
        <v>94</v>
      </c>
      <c r="AC381" t="s">
        <v>588</v>
      </c>
      <c r="AD381" t="s">
        <v>735</v>
      </c>
    </row>
    <row r="382" spans="1:30" x14ac:dyDescent="0.3">
      <c r="A382" t="s">
        <v>1845</v>
      </c>
      <c r="B382" t="s">
        <v>1846</v>
      </c>
      <c r="C382" s="1" t="str">
        <f t="shared" si="53"/>
        <v>21:0549</v>
      </c>
      <c r="D382" s="1" t="str">
        <f t="shared" si="60"/>
        <v>21:0179</v>
      </c>
      <c r="E382" t="s">
        <v>1847</v>
      </c>
      <c r="F382" t="s">
        <v>1848</v>
      </c>
      <c r="H382">
        <v>53.3768265</v>
      </c>
      <c r="I382">
        <v>-123.75270810000001</v>
      </c>
      <c r="J382" s="1" t="str">
        <f t="shared" si="61"/>
        <v>NGR bulk stream sediment</v>
      </c>
      <c r="K382" s="1" t="str">
        <f t="shared" si="62"/>
        <v>&lt;177 micron (NGR)</v>
      </c>
      <c r="L382">
        <v>20</v>
      </c>
      <c r="M382" t="s">
        <v>34</v>
      </c>
      <c r="N382">
        <v>381</v>
      </c>
      <c r="O382" t="s">
        <v>38</v>
      </c>
      <c r="P382" t="s">
        <v>211</v>
      </c>
      <c r="Q382" t="s">
        <v>42</v>
      </c>
      <c r="R382" t="s">
        <v>54</v>
      </c>
      <c r="S382" t="s">
        <v>118</v>
      </c>
      <c r="T382" t="s">
        <v>40</v>
      </c>
      <c r="U382" t="s">
        <v>337</v>
      </c>
      <c r="V382" t="s">
        <v>111</v>
      </c>
      <c r="W382" t="s">
        <v>40</v>
      </c>
      <c r="X382" t="s">
        <v>62</v>
      </c>
      <c r="Y382" t="s">
        <v>44</v>
      </c>
      <c r="Z382" t="s">
        <v>60</v>
      </c>
      <c r="AA382" t="s">
        <v>44</v>
      </c>
      <c r="AB382" t="s">
        <v>402</v>
      </c>
      <c r="AC382" t="s">
        <v>123</v>
      </c>
      <c r="AD382" t="s">
        <v>36</v>
      </c>
    </row>
    <row r="383" spans="1:30" x14ac:dyDescent="0.3">
      <c r="A383" t="s">
        <v>1849</v>
      </c>
      <c r="B383" t="s">
        <v>1850</v>
      </c>
      <c r="C383" s="1" t="str">
        <f t="shared" si="53"/>
        <v>21:0549</v>
      </c>
      <c r="D383" s="1" t="str">
        <f t="shared" si="60"/>
        <v>21:0179</v>
      </c>
      <c r="E383" t="s">
        <v>1851</v>
      </c>
      <c r="F383" t="s">
        <v>1852</v>
      </c>
      <c r="H383">
        <v>53.901531200000001</v>
      </c>
      <c r="I383">
        <v>-123.24013309999999</v>
      </c>
      <c r="J383" s="1" t="str">
        <f t="shared" si="61"/>
        <v>NGR bulk stream sediment</v>
      </c>
      <c r="K383" s="1" t="str">
        <f t="shared" si="62"/>
        <v>&lt;177 micron (NGR)</v>
      </c>
      <c r="L383">
        <v>20</v>
      </c>
      <c r="M383" t="s">
        <v>53</v>
      </c>
      <c r="N383">
        <v>382</v>
      </c>
      <c r="O383" t="s">
        <v>104</v>
      </c>
      <c r="P383" t="s">
        <v>212</v>
      </c>
      <c r="Q383" t="s">
        <v>93</v>
      </c>
      <c r="R383" t="s">
        <v>221</v>
      </c>
      <c r="S383" t="s">
        <v>43</v>
      </c>
      <c r="T383" t="s">
        <v>40</v>
      </c>
      <c r="U383" t="s">
        <v>420</v>
      </c>
      <c r="V383" t="s">
        <v>252</v>
      </c>
      <c r="W383" t="s">
        <v>40</v>
      </c>
      <c r="X383" t="s">
        <v>59</v>
      </c>
      <c r="Y383" t="s">
        <v>44</v>
      </c>
      <c r="Z383" t="s">
        <v>60</v>
      </c>
      <c r="AA383" t="s">
        <v>44</v>
      </c>
      <c r="AB383" t="s">
        <v>110</v>
      </c>
      <c r="AC383" t="s">
        <v>158</v>
      </c>
      <c r="AD383" t="s">
        <v>36</v>
      </c>
    </row>
    <row r="384" spans="1:30" x14ac:dyDescent="0.3">
      <c r="A384" t="s">
        <v>1853</v>
      </c>
      <c r="B384" t="s">
        <v>1854</v>
      </c>
      <c r="C384" s="1" t="str">
        <f t="shared" si="53"/>
        <v>21:0549</v>
      </c>
      <c r="D384" s="1" t="str">
        <f t="shared" si="60"/>
        <v>21:0179</v>
      </c>
      <c r="E384" t="s">
        <v>1855</v>
      </c>
      <c r="F384" t="s">
        <v>1856</v>
      </c>
      <c r="H384">
        <v>53.3400587</v>
      </c>
      <c r="I384">
        <v>-123.65225359999999</v>
      </c>
      <c r="J384" s="1" t="str">
        <f t="shared" si="61"/>
        <v>NGR bulk stream sediment</v>
      </c>
      <c r="K384" s="1" t="str">
        <f t="shared" si="62"/>
        <v>&lt;177 micron (NGR)</v>
      </c>
      <c r="L384">
        <v>20</v>
      </c>
      <c r="M384" t="s">
        <v>68</v>
      </c>
      <c r="N384">
        <v>383</v>
      </c>
      <c r="O384" t="s">
        <v>285</v>
      </c>
      <c r="P384" t="s">
        <v>43</v>
      </c>
      <c r="Q384" t="s">
        <v>44</v>
      </c>
      <c r="R384" t="s">
        <v>93</v>
      </c>
      <c r="S384" t="s">
        <v>42</v>
      </c>
      <c r="T384" t="s">
        <v>40</v>
      </c>
      <c r="U384" t="s">
        <v>337</v>
      </c>
      <c r="V384" t="s">
        <v>1032</v>
      </c>
      <c r="W384" t="s">
        <v>40</v>
      </c>
      <c r="X384" t="s">
        <v>557</v>
      </c>
      <c r="Y384" t="s">
        <v>44</v>
      </c>
      <c r="Z384" t="s">
        <v>40</v>
      </c>
      <c r="AA384" t="s">
        <v>44</v>
      </c>
      <c r="AB384" t="s">
        <v>280</v>
      </c>
      <c r="AC384" t="s">
        <v>111</v>
      </c>
      <c r="AD384" t="s">
        <v>36</v>
      </c>
    </row>
    <row r="385" spans="1:30" x14ac:dyDescent="0.3">
      <c r="A385" t="s">
        <v>1857</v>
      </c>
      <c r="B385" t="s">
        <v>1858</v>
      </c>
      <c r="C385" s="1" t="str">
        <f t="shared" si="53"/>
        <v>21:0549</v>
      </c>
      <c r="D385" s="1" t="str">
        <f t="shared" si="60"/>
        <v>21:0179</v>
      </c>
      <c r="E385" t="s">
        <v>1859</v>
      </c>
      <c r="F385" t="s">
        <v>1860</v>
      </c>
      <c r="H385">
        <v>53.340710000000001</v>
      </c>
      <c r="I385">
        <v>-123.6741923</v>
      </c>
      <c r="J385" s="1" t="str">
        <f t="shared" si="61"/>
        <v>NGR bulk stream sediment</v>
      </c>
      <c r="K385" s="1" t="str">
        <f t="shared" si="62"/>
        <v>&lt;177 micron (NGR)</v>
      </c>
      <c r="L385">
        <v>20</v>
      </c>
      <c r="M385" t="s">
        <v>80</v>
      </c>
      <c r="N385">
        <v>384</v>
      </c>
      <c r="O385" t="s">
        <v>194</v>
      </c>
      <c r="P385" t="s">
        <v>43</v>
      </c>
      <c r="Q385" t="s">
        <v>62</v>
      </c>
      <c r="R385" t="s">
        <v>43</v>
      </c>
      <c r="S385" t="s">
        <v>42</v>
      </c>
      <c r="T385" t="s">
        <v>40</v>
      </c>
      <c r="U385" t="s">
        <v>723</v>
      </c>
      <c r="V385" t="s">
        <v>734</v>
      </c>
      <c r="W385" t="s">
        <v>40</v>
      </c>
      <c r="X385" t="s">
        <v>62</v>
      </c>
      <c r="Y385" t="s">
        <v>44</v>
      </c>
      <c r="Z385" t="s">
        <v>40</v>
      </c>
      <c r="AA385" t="s">
        <v>44</v>
      </c>
      <c r="AB385" t="s">
        <v>96</v>
      </c>
      <c r="AC385" t="s">
        <v>74</v>
      </c>
      <c r="AD385" t="s">
        <v>119</v>
      </c>
    </row>
    <row r="386" spans="1:30" x14ac:dyDescent="0.3">
      <c r="A386" t="s">
        <v>1861</v>
      </c>
      <c r="B386" t="s">
        <v>1862</v>
      </c>
      <c r="C386" s="1" t="str">
        <f t="shared" ref="C386:C449" si="63">HYPERLINK("http://geochem.nrcan.gc.ca/cdogs/content/bdl/bdl210549_e.htm", "21:0549")</f>
        <v>21:0549</v>
      </c>
      <c r="D386" s="1" t="str">
        <f t="shared" si="60"/>
        <v>21:0179</v>
      </c>
      <c r="E386" t="s">
        <v>1863</v>
      </c>
      <c r="F386" t="s">
        <v>1864</v>
      </c>
      <c r="H386">
        <v>53.343760400000001</v>
      </c>
      <c r="I386">
        <v>-123.7168697</v>
      </c>
      <c r="J386" s="1" t="str">
        <f t="shared" si="61"/>
        <v>NGR bulk stream sediment</v>
      </c>
      <c r="K386" s="1" t="str">
        <f t="shared" si="62"/>
        <v>&lt;177 micron (NGR)</v>
      </c>
      <c r="L386">
        <v>20</v>
      </c>
      <c r="M386" t="s">
        <v>103</v>
      </c>
      <c r="N386">
        <v>385</v>
      </c>
      <c r="O386" t="s">
        <v>91</v>
      </c>
      <c r="P386" t="s">
        <v>56</v>
      </c>
      <c r="Q386" t="s">
        <v>62</v>
      </c>
      <c r="R386" t="s">
        <v>70</v>
      </c>
      <c r="S386" t="s">
        <v>59</v>
      </c>
      <c r="T386" t="s">
        <v>40</v>
      </c>
      <c r="U386" t="s">
        <v>459</v>
      </c>
      <c r="V386" t="s">
        <v>353</v>
      </c>
      <c r="W386" t="s">
        <v>40</v>
      </c>
      <c r="X386" t="s">
        <v>62</v>
      </c>
      <c r="Y386" t="s">
        <v>44</v>
      </c>
      <c r="Z386" t="s">
        <v>40</v>
      </c>
      <c r="AA386" t="s">
        <v>44</v>
      </c>
      <c r="AB386" t="s">
        <v>265</v>
      </c>
      <c r="AC386" t="s">
        <v>111</v>
      </c>
      <c r="AD386" t="s">
        <v>63</v>
      </c>
    </row>
    <row r="387" spans="1:30" x14ac:dyDescent="0.3">
      <c r="A387" t="s">
        <v>1865</v>
      </c>
      <c r="B387" t="s">
        <v>1866</v>
      </c>
      <c r="C387" s="1" t="str">
        <f t="shared" si="63"/>
        <v>21:0549</v>
      </c>
      <c r="D387" s="1" t="str">
        <f t="shared" si="60"/>
        <v>21:0179</v>
      </c>
      <c r="E387" t="s">
        <v>1867</v>
      </c>
      <c r="F387" t="s">
        <v>1868</v>
      </c>
      <c r="H387">
        <v>53.3294055</v>
      </c>
      <c r="I387">
        <v>-123.71221389999999</v>
      </c>
      <c r="J387" s="1" t="str">
        <f t="shared" si="61"/>
        <v>NGR bulk stream sediment</v>
      </c>
      <c r="K387" s="1" t="str">
        <f t="shared" si="62"/>
        <v>&lt;177 micron (NGR)</v>
      </c>
      <c r="L387">
        <v>20</v>
      </c>
      <c r="M387" t="s">
        <v>116</v>
      </c>
      <c r="N387">
        <v>386</v>
      </c>
      <c r="O387" t="s">
        <v>119</v>
      </c>
      <c r="P387" t="s">
        <v>70</v>
      </c>
      <c r="Q387" t="s">
        <v>42</v>
      </c>
      <c r="R387" t="s">
        <v>331</v>
      </c>
      <c r="S387" t="s">
        <v>118</v>
      </c>
      <c r="T387" t="s">
        <v>40</v>
      </c>
      <c r="U387" t="s">
        <v>83</v>
      </c>
      <c r="V387" t="s">
        <v>123</v>
      </c>
      <c r="W387" t="s">
        <v>40</v>
      </c>
      <c r="X387" t="s">
        <v>56</v>
      </c>
      <c r="Y387" t="s">
        <v>44</v>
      </c>
      <c r="Z387" t="s">
        <v>40</v>
      </c>
      <c r="AA387" t="s">
        <v>44</v>
      </c>
      <c r="AB387" t="s">
        <v>106</v>
      </c>
      <c r="AC387" t="s">
        <v>179</v>
      </c>
      <c r="AD387" t="s">
        <v>124</v>
      </c>
    </row>
    <row r="388" spans="1:30" x14ac:dyDescent="0.3">
      <c r="A388" t="s">
        <v>1869</v>
      </c>
      <c r="B388" t="s">
        <v>1870</v>
      </c>
      <c r="C388" s="1" t="str">
        <f t="shared" si="63"/>
        <v>21:0549</v>
      </c>
      <c r="D388" s="1" t="str">
        <f t="shared" si="60"/>
        <v>21:0179</v>
      </c>
      <c r="E388" t="s">
        <v>1871</v>
      </c>
      <c r="F388" t="s">
        <v>1872</v>
      </c>
      <c r="H388">
        <v>53.442527300000002</v>
      </c>
      <c r="I388">
        <v>-123.5878637</v>
      </c>
      <c r="J388" s="1" t="str">
        <f t="shared" si="61"/>
        <v>NGR bulk stream sediment</v>
      </c>
      <c r="K388" s="1" t="str">
        <f t="shared" si="62"/>
        <v>&lt;177 micron (NGR)</v>
      </c>
      <c r="L388">
        <v>20</v>
      </c>
      <c r="M388" t="s">
        <v>129</v>
      </c>
      <c r="N388">
        <v>387</v>
      </c>
      <c r="O388" t="s">
        <v>175</v>
      </c>
      <c r="P388" t="s">
        <v>211</v>
      </c>
      <c r="Q388" t="s">
        <v>42</v>
      </c>
      <c r="R388" t="s">
        <v>512</v>
      </c>
      <c r="S388" t="s">
        <v>212</v>
      </c>
      <c r="T388" t="s">
        <v>60</v>
      </c>
      <c r="U388" t="s">
        <v>401</v>
      </c>
      <c r="V388" t="s">
        <v>286</v>
      </c>
      <c r="W388" t="s">
        <v>40</v>
      </c>
      <c r="X388" t="s">
        <v>272</v>
      </c>
      <c r="Y388" t="s">
        <v>44</v>
      </c>
      <c r="Z388" t="s">
        <v>40</v>
      </c>
      <c r="AA388" t="s">
        <v>44</v>
      </c>
      <c r="AB388" t="s">
        <v>454</v>
      </c>
      <c r="AC388" t="s">
        <v>616</v>
      </c>
      <c r="AD388" t="s">
        <v>124</v>
      </c>
    </row>
    <row r="389" spans="1:30" x14ac:dyDescent="0.3">
      <c r="A389" t="s">
        <v>1873</v>
      </c>
      <c r="B389" t="s">
        <v>1874</v>
      </c>
      <c r="C389" s="1" t="str">
        <f t="shared" si="63"/>
        <v>21:0549</v>
      </c>
      <c r="D389" s="1" t="str">
        <f t="shared" si="60"/>
        <v>21:0179</v>
      </c>
      <c r="E389" t="s">
        <v>1875</v>
      </c>
      <c r="F389" t="s">
        <v>1876</v>
      </c>
      <c r="H389">
        <v>53.399517000000003</v>
      </c>
      <c r="I389">
        <v>-123.6820127</v>
      </c>
      <c r="J389" s="1" t="str">
        <f t="shared" si="61"/>
        <v>NGR bulk stream sediment</v>
      </c>
      <c r="K389" s="1" t="str">
        <f t="shared" si="62"/>
        <v>&lt;177 micron (NGR)</v>
      </c>
      <c r="L389">
        <v>20</v>
      </c>
      <c r="M389" t="s">
        <v>149</v>
      </c>
      <c r="N389">
        <v>388</v>
      </c>
      <c r="O389" t="s">
        <v>132</v>
      </c>
      <c r="P389" t="s">
        <v>493</v>
      </c>
      <c r="Q389" t="s">
        <v>120</v>
      </c>
      <c r="R389" t="s">
        <v>36</v>
      </c>
      <c r="S389" t="s">
        <v>165</v>
      </c>
      <c r="T389" t="s">
        <v>40</v>
      </c>
      <c r="U389" t="s">
        <v>831</v>
      </c>
      <c r="V389" t="s">
        <v>711</v>
      </c>
      <c r="W389" t="s">
        <v>40</v>
      </c>
      <c r="X389" t="s">
        <v>62</v>
      </c>
      <c r="Y389" t="s">
        <v>44</v>
      </c>
      <c r="Z389" t="s">
        <v>60</v>
      </c>
      <c r="AA389" t="s">
        <v>44</v>
      </c>
      <c r="AB389" t="s">
        <v>484</v>
      </c>
      <c r="AC389" t="s">
        <v>84</v>
      </c>
      <c r="AD389" t="s">
        <v>159</v>
      </c>
    </row>
    <row r="390" spans="1:30" x14ac:dyDescent="0.3">
      <c r="A390" t="s">
        <v>1877</v>
      </c>
      <c r="B390" t="s">
        <v>1878</v>
      </c>
      <c r="C390" s="1" t="str">
        <f t="shared" si="63"/>
        <v>21:0549</v>
      </c>
      <c r="D390" s="1" t="str">
        <f t="shared" si="60"/>
        <v>21:0179</v>
      </c>
      <c r="E390" t="s">
        <v>1875</v>
      </c>
      <c r="F390" t="s">
        <v>1879</v>
      </c>
      <c r="H390">
        <v>53.399517000000003</v>
      </c>
      <c r="I390">
        <v>-123.6820127</v>
      </c>
      <c r="J390" s="1" t="str">
        <f t="shared" si="61"/>
        <v>NGR bulk stream sediment</v>
      </c>
      <c r="K390" s="1" t="str">
        <f t="shared" si="62"/>
        <v>&lt;177 micron (NGR)</v>
      </c>
      <c r="L390">
        <v>20</v>
      </c>
      <c r="M390" t="s">
        <v>163</v>
      </c>
      <c r="N390">
        <v>389</v>
      </c>
      <c r="O390" t="s">
        <v>529</v>
      </c>
      <c r="P390" t="s">
        <v>104</v>
      </c>
      <c r="Q390" t="s">
        <v>37</v>
      </c>
      <c r="R390" t="s">
        <v>478</v>
      </c>
      <c r="S390" t="s">
        <v>212</v>
      </c>
      <c r="T390" t="s">
        <v>40</v>
      </c>
      <c r="U390" t="s">
        <v>1880</v>
      </c>
      <c r="V390" t="s">
        <v>711</v>
      </c>
      <c r="W390" t="s">
        <v>40</v>
      </c>
      <c r="X390" t="s">
        <v>62</v>
      </c>
      <c r="Y390" t="s">
        <v>62</v>
      </c>
      <c r="Z390" t="s">
        <v>40</v>
      </c>
      <c r="AA390" t="s">
        <v>44</v>
      </c>
      <c r="AB390" t="s">
        <v>454</v>
      </c>
      <c r="AC390" t="s">
        <v>84</v>
      </c>
      <c r="AD390" t="s">
        <v>124</v>
      </c>
    </row>
    <row r="391" spans="1:30" x14ac:dyDescent="0.3">
      <c r="A391" t="s">
        <v>1881</v>
      </c>
      <c r="B391" t="s">
        <v>1882</v>
      </c>
      <c r="C391" s="1" t="str">
        <f t="shared" si="63"/>
        <v>21:0549</v>
      </c>
      <c r="D391" s="1" t="str">
        <f t="shared" si="60"/>
        <v>21:0179</v>
      </c>
      <c r="E391" t="s">
        <v>1883</v>
      </c>
      <c r="F391" t="s">
        <v>1884</v>
      </c>
      <c r="H391">
        <v>53.411282100000001</v>
      </c>
      <c r="I391">
        <v>-123.680697</v>
      </c>
      <c r="J391" s="1" t="str">
        <f t="shared" si="61"/>
        <v>NGR bulk stream sediment</v>
      </c>
      <c r="K391" s="1" t="str">
        <f t="shared" si="62"/>
        <v>&lt;177 micron (NGR)</v>
      </c>
      <c r="L391">
        <v>20</v>
      </c>
      <c r="M391" t="s">
        <v>139</v>
      </c>
      <c r="N391">
        <v>390</v>
      </c>
      <c r="O391" t="s">
        <v>124</v>
      </c>
      <c r="P391" t="s">
        <v>211</v>
      </c>
      <c r="Q391" t="s">
        <v>37</v>
      </c>
      <c r="R391" t="s">
        <v>285</v>
      </c>
      <c r="S391" t="s">
        <v>118</v>
      </c>
      <c r="T391" t="s">
        <v>40</v>
      </c>
      <c r="U391" t="s">
        <v>96</v>
      </c>
      <c r="V391" t="s">
        <v>158</v>
      </c>
      <c r="W391" t="s">
        <v>40</v>
      </c>
      <c r="X391" t="s">
        <v>62</v>
      </c>
      <c r="Y391" t="s">
        <v>44</v>
      </c>
      <c r="Z391" t="s">
        <v>60</v>
      </c>
      <c r="AA391" t="s">
        <v>44</v>
      </c>
      <c r="AB391" t="s">
        <v>73</v>
      </c>
      <c r="AC391" t="s">
        <v>252</v>
      </c>
      <c r="AD391" t="s">
        <v>36</v>
      </c>
    </row>
    <row r="392" spans="1:30" x14ac:dyDescent="0.3">
      <c r="A392" t="s">
        <v>1885</v>
      </c>
      <c r="B392" t="s">
        <v>1886</v>
      </c>
      <c r="C392" s="1" t="str">
        <f t="shared" si="63"/>
        <v>21:0549</v>
      </c>
      <c r="D392" s="1" t="str">
        <f t="shared" si="60"/>
        <v>21:0179</v>
      </c>
      <c r="E392" t="s">
        <v>1847</v>
      </c>
      <c r="F392" t="s">
        <v>1887</v>
      </c>
      <c r="H392">
        <v>53.3768265</v>
      </c>
      <c r="I392">
        <v>-123.75270810000001</v>
      </c>
      <c r="J392" s="1" t="str">
        <f t="shared" si="61"/>
        <v>NGR bulk stream sediment</v>
      </c>
      <c r="K392" s="1" t="str">
        <f t="shared" si="62"/>
        <v>&lt;177 micron (NGR)</v>
      </c>
      <c r="L392">
        <v>20</v>
      </c>
      <c r="M392" t="s">
        <v>90</v>
      </c>
      <c r="N392">
        <v>391</v>
      </c>
      <c r="O392" t="s">
        <v>38</v>
      </c>
      <c r="P392" t="s">
        <v>211</v>
      </c>
      <c r="Q392" t="s">
        <v>272</v>
      </c>
      <c r="R392" t="s">
        <v>378</v>
      </c>
      <c r="S392" t="s">
        <v>118</v>
      </c>
      <c r="T392" t="s">
        <v>40</v>
      </c>
      <c r="U392" t="s">
        <v>716</v>
      </c>
      <c r="V392" t="s">
        <v>188</v>
      </c>
      <c r="W392" t="s">
        <v>40</v>
      </c>
      <c r="X392" t="s">
        <v>42</v>
      </c>
      <c r="Y392" t="s">
        <v>44</v>
      </c>
      <c r="Z392" t="s">
        <v>143</v>
      </c>
      <c r="AA392" t="s">
        <v>44</v>
      </c>
      <c r="AB392" t="s">
        <v>299</v>
      </c>
      <c r="AC392" t="s">
        <v>72</v>
      </c>
      <c r="AD392" t="s">
        <v>36</v>
      </c>
    </row>
    <row r="393" spans="1:30" x14ac:dyDescent="0.3">
      <c r="A393" t="s">
        <v>1888</v>
      </c>
      <c r="B393" t="s">
        <v>1889</v>
      </c>
      <c r="C393" s="1" t="str">
        <f t="shared" si="63"/>
        <v>21:0549</v>
      </c>
      <c r="D393" s="1" t="str">
        <f t="shared" si="60"/>
        <v>21:0179</v>
      </c>
      <c r="E393" t="s">
        <v>1890</v>
      </c>
      <c r="F393" t="s">
        <v>1891</v>
      </c>
      <c r="H393">
        <v>53.393577399999998</v>
      </c>
      <c r="I393">
        <v>-123.7855029</v>
      </c>
      <c r="J393" s="1" t="str">
        <f t="shared" si="61"/>
        <v>NGR bulk stream sediment</v>
      </c>
      <c r="K393" s="1" t="str">
        <f t="shared" si="62"/>
        <v>&lt;177 micron (NGR)</v>
      </c>
      <c r="L393">
        <v>20</v>
      </c>
      <c r="M393" t="s">
        <v>174</v>
      </c>
      <c r="N393">
        <v>392</v>
      </c>
      <c r="O393" t="s">
        <v>445</v>
      </c>
      <c r="P393" t="s">
        <v>70</v>
      </c>
      <c r="Q393" t="s">
        <v>42</v>
      </c>
      <c r="R393" t="s">
        <v>285</v>
      </c>
      <c r="S393" t="s">
        <v>151</v>
      </c>
      <c r="T393" t="s">
        <v>40</v>
      </c>
      <c r="U393" t="s">
        <v>298</v>
      </c>
      <c r="V393" t="s">
        <v>74</v>
      </c>
      <c r="W393" t="s">
        <v>40</v>
      </c>
      <c r="X393" t="s">
        <v>42</v>
      </c>
      <c r="Y393" t="s">
        <v>44</v>
      </c>
      <c r="Z393" t="s">
        <v>60</v>
      </c>
      <c r="AA393" t="s">
        <v>44</v>
      </c>
      <c r="AB393" t="s">
        <v>134</v>
      </c>
      <c r="AC393" t="s">
        <v>84</v>
      </c>
      <c r="AD393" t="s">
        <v>119</v>
      </c>
    </row>
    <row r="394" spans="1:30" x14ac:dyDescent="0.3">
      <c r="A394" t="s">
        <v>1892</v>
      </c>
      <c r="B394" t="s">
        <v>1893</v>
      </c>
      <c r="C394" s="1" t="str">
        <f t="shared" si="63"/>
        <v>21:0549</v>
      </c>
      <c r="D394" s="1" t="str">
        <f t="shared" si="60"/>
        <v>21:0179</v>
      </c>
      <c r="E394" t="s">
        <v>1894</v>
      </c>
      <c r="F394" t="s">
        <v>1895</v>
      </c>
      <c r="H394">
        <v>53.3935332</v>
      </c>
      <c r="I394">
        <v>-123.8122257</v>
      </c>
      <c r="J394" s="1" t="str">
        <f t="shared" si="61"/>
        <v>NGR bulk stream sediment</v>
      </c>
      <c r="K394" s="1" t="str">
        <f t="shared" si="62"/>
        <v>&lt;177 micron (NGR)</v>
      </c>
      <c r="L394">
        <v>20</v>
      </c>
      <c r="M394" t="s">
        <v>184</v>
      </c>
      <c r="N394">
        <v>393</v>
      </c>
      <c r="O394" t="s">
        <v>201</v>
      </c>
      <c r="P394" t="s">
        <v>212</v>
      </c>
      <c r="Q394" t="s">
        <v>62</v>
      </c>
      <c r="R394" t="s">
        <v>194</v>
      </c>
      <c r="S394" t="s">
        <v>151</v>
      </c>
      <c r="T394" t="s">
        <v>40</v>
      </c>
      <c r="U394" t="s">
        <v>788</v>
      </c>
      <c r="V394" t="s">
        <v>84</v>
      </c>
      <c r="W394" t="s">
        <v>40</v>
      </c>
      <c r="X394" t="s">
        <v>42</v>
      </c>
      <c r="Y394" t="s">
        <v>44</v>
      </c>
      <c r="Z394" t="s">
        <v>40</v>
      </c>
      <c r="AA394" t="s">
        <v>44</v>
      </c>
      <c r="AB394" t="s">
        <v>299</v>
      </c>
      <c r="AC394" t="s">
        <v>343</v>
      </c>
      <c r="AD394" t="s">
        <v>36</v>
      </c>
    </row>
    <row r="395" spans="1:30" x14ac:dyDescent="0.3">
      <c r="A395" t="s">
        <v>1896</v>
      </c>
      <c r="B395" t="s">
        <v>1897</v>
      </c>
      <c r="C395" s="1" t="str">
        <f t="shared" si="63"/>
        <v>21:0549</v>
      </c>
      <c r="D395" s="1" t="str">
        <f t="shared" si="60"/>
        <v>21:0179</v>
      </c>
      <c r="E395" t="s">
        <v>1898</v>
      </c>
      <c r="F395" t="s">
        <v>1899</v>
      </c>
      <c r="H395">
        <v>53.366397999999997</v>
      </c>
      <c r="I395">
        <v>-123.7500289</v>
      </c>
      <c r="J395" s="1" t="str">
        <f t="shared" si="61"/>
        <v>NGR bulk stream sediment</v>
      </c>
      <c r="K395" s="1" t="str">
        <f t="shared" si="62"/>
        <v>&lt;177 micron (NGR)</v>
      </c>
      <c r="L395">
        <v>20</v>
      </c>
      <c r="M395" t="s">
        <v>193</v>
      </c>
      <c r="N395">
        <v>394</v>
      </c>
      <c r="O395" t="s">
        <v>211</v>
      </c>
      <c r="P395" t="s">
        <v>153</v>
      </c>
      <c r="Q395" t="s">
        <v>42</v>
      </c>
      <c r="R395" t="s">
        <v>315</v>
      </c>
      <c r="S395" t="s">
        <v>272</v>
      </c>
      <c r="T395" t="s">
        <v>40</v>
      </c>
      <c r="U395" t="s">
        <v>292</v>
      </c>
      <c r="V395" t="s">
        <v>557</v>
      </c>
      <c r="W395" t="s">
        <v>60</v>
      </c>
      <c r="X395" t="s">
        <v>557</v>
      </c>
      <c r="Y395" t="s">
        <v>62</v>
      </c>
      <c r="Z395" t="s">
        <v>143</v>
      </c>
      <c r="AA395" t="s">
        <v>44</v>
      </c>
      <c r="AB395" t="s">
        <v>75</v>
      </c>
      <c r="AC395" t="s">
        <v>1032</v>
      </c>
      <c r="AD395" t="s">
        <v>75</v>
      </c>
    </row>
    <row r="396" spans="1:30" x14ac:dyDescent="0.3">
      <c r="A396" t="s">
        <v>1900</v>
      </c>
      <c r="B396" t="s">
        <v>1901</v>
      </c>
      <c r="C396" s="1" t="str">
        <f t="shared" si="63"/>
        <v>21:0549</v>
      </c>
      <c r="D396" s="1" t="str">
        <f t="shared" si="60"/>
        <v>21:0179</v>
      </c>
      <c r="E396" t="s">
        <v>1902</v>
      </c>
      <c r="F396" t="s">
        <v>1903</v>
      </c>
      <c r="H396">
        <v>53.487100400000003</v>
      </c>
      <c r="I396">
        <v>-123.5167091</v>
      </c>
      <c r="J396" s="1" t="str">
        <f t="shared" si="61"/>
        <v>NGR bulk stream sediment</v>
      </c>
      <c r="K396" s="1" t="str">
        <f t="shared" si="62"/>
        <v>&lt;177 micron (NGR)</v>
      </c>
      <c r="L396">
        <v>20</v>
      </c>
      <c r="M396" t="s">
        <v>209</v>
      </c>
      <c r="N396">
        <v>395</v>
      </c>
      <c r="O396" t="s">
        <v>159</v>
      </c>
      <c r="P396" t="s">
        <v>117</v>
      </c>
      <c r="Q396" t="s">
        <v>59</v>
      </c>
      <c r="R396" t="s">
        <v>81</v>
      </c>
      <c r="S396" t="s">
        <v>151</v>
      </c>
      <c r="T396" t="s">
        <v>40</v>
      </c>
      <c r="U396" t="s">
        <v>279</v>
      </c>
      <c r="V396" t="s">
        <v>188</v>
      </c>
      <c r="W396" t="s">
        <v>40</v>
      </c>
      <c r="X396" t="s">
        <v>272</v>
      </c>
      <c r="Y396" t="s">
        <v>44</v>
      </c>
      <c r="Z396" t="s">
        <v>40</v>
      </c>
      <c r="AA396" t="s">
        <v>44</v>
      </c>
      <c r="AB396" t="s">
        <v>202</v>
      </c>
      <c r="AC396" t="s">
        <v>252</v>
      </c>
      <c r="AD396" t="s">
        <v>36</v>
      </c>
    </row>
    <row r="397" spans="1:30" hidden="1" x14ac:dyDescent="0.3">
      <c r="A397" t="s">
        <v>1904</v>
      </c>
      <c r="B397" t="s">
        <v>1905</v>
      </c>
      <c r="C397" s="1" t="str">
        <f t="shared" si="63"/>
        <v>21:0549</v>
      </c>
      <c r="D397" s="1" t="str">
        <f>HYPERLINK("http://geochem.nrcan.gc.ca/cdogs/content/svy/svy_e.htm", "")</f>
        <v/>
      </c>
      <c r="G397" s="1" t="str">
        <f>HYPERLINK("http://geochem.nrcan.gc.ca/cdogs/content/cr_/cr_00070_e.htm", "70")</f>
        <v>70</v>
      </c>
      <c r="J397" t="s">
        <v>198</v>
      </c>
      <c r="K397" t="s">
        <v>199</v>
      </c>
      <c r="L397">
        <v>20</v>
      </c>
      <c r="M397" t="s">
        <v>200</v>
      </c>
      <c r="N397">
        <v>396</v>
      </c>
      <c r="O397" t="s">
        <v>1572</v>
      </c>
      <c r="P397" t="s">
        <v>830</v>
      </c>
      <c r="Q397" t="s">
        <v>221</v>
      </c>
      <c r="R397" t="s">
        <v>1031</v>
      </c>
      <c r="S397" t="s">
        <v>194</v>
      </c>
      <c r="T397" t="s">
        <v>40</v>
      </c>
      <c r="U397" t="s">
        <v>831</v>
      </c>
      <c r="V397" t="s">
        <v>348</v>
      </c>
      <c r="W397" t="s">
        <v>95</v>
      </c>
      <c r="X397" t="s">
        <v>153</v>
      </c>
      <c r="Y397" t="s">
        <v>44</v>
      </c>
      <c r="Z397" t="s">
        <v>1367</v>
      </c>
      <c r="AA397" t="s">
        <v>42</v>
      </c>
      <c r="AB397" t="s">
        <v>1906</v>
      </c>
      <c r="AC397" t="s">
        <v>1907</v>
      </c>
      <c r="AD397" t="s">
        <v>194</v>
      </c>
    </row>
    <row r="398" spans="1:30" x14ac:dyDescent="0.3">
      <c r="A398" t="s">
        <v>1908</v>
      </c>
      <c r="B398" t="s">
        <v>1909</v>
      </c>
      <c r="C398" s="1" t="str">
        <f t="shared" si="63"/>
        <v>21:0549</v>
      </c>
      <c r="D398" s="1" t="str">
        <f t="shared" ref="D398:D413" si="64">HYPERLINK("http://geochem.nrcan.gc.ca/cdogs/content/svy/svy210179_e.htm", "21:0179")</f>
        <v>21:0179</v>
      </c>
      <c r="E398" t="s">
        <v>1910</v>
      </c>
      <c r="F398" t="s">
        <v>1911</v>
      </c>
      <c r="H398">
        <v>53.381459100000001</v>
      </c>
      <c r="I398">
        <v>-123.6834071</v>
      </c>
      <c r="J398" s="1" t="str">
        <f t="shared" ref="J398:J413" si="65">HYPERLINK("http://geochem.nrcan.gc.ca/cdogs/content/kwd/kwd020030_e.htm", "NGR bulk stream sediment")</f>
        <v>NGR bulk stream sediment</v>
      </c>
      <c r="K398" s="1" t="str">
        <f t="shared" ref="K398:K413" si="66">HYPERLINK("http://geochem.nrcan.gc.ca/cdogs/content/kwd/kwd080006_e.htm", "&lt;177 micron (NGR)")</f>
        <v>&lt;177 micron (NGR)</v>
      </c>
      <c r="L398">
        <v>20</v>
      </c>
      <c r="M398" t="s">
        <v>220</v>
      </c>
      <c r="N398">
        <v>397</v>
      </c>
      <c r="O398" t="s">
        <v>124</v>
      </c>
      <c r="P398" t="s">
        <v>185</v>
      </c>
      <c r="Q398" t="s">
        <v>62</v>
      </c>
      <c r="R398" t="s">
        <v>331</v>
      </c>
      <c r="S398" t="s">
        <v>43</v>
      </c>
      <c r="T398" t="s">
        <v>40</v>
      </c>
      <c r="U398" t="s">
        <v>433</v>
      </c>
      <c r="V398" t="s">
        <v>74</v>
      </c>
      <c r="W398" t="s">
        <v>40</v>
      </c>
      <c r="X398" t="s">
        <v>62</v>
      </c>
      <c r="Y398" t="s">
        <v>44</v>
      </c>
      <c r="Z398" t="s">
        <v>60</v>
      </c>
      <c r="AA398" t="s">
        <v>44</v>
      </c>
      <c r="AB398" t="s">
        <v>658</v>
      </c>
      <c r="AC398" t="s">
        <v>494</v>
      </c>
      <c r="AD398" t="s">
        <v>1280</v>
      </c>
    </row>
    <row r="399" spans="1:30" x14ac:dyDescent="0.3">
      <c r="A399" t="s">
        <v>1912</v>
      </c>
      <c r="B399" t="s">
        <v>1913</v>
      </c>
      <c r="C399" s="1" t="str">
        <f t="shared" si="63"/>
        <v>21:0549</v>
      </c>
      <c r="D399" s="1" t="str">
        <f t="shared" si="64"/>
        <v>21:0179</v>
      </c>
      <c r="E399" t="s">
        <v>1914</v>
      </c>
      <c r="F399" t="s">
        <v>1915</v>
      </c>
      <c r="H399">
        <v>53.375391700000002</v>
      </c>
      <c r="I399">
        <v>-123.7170867</v>
      </c>
      <c r="J399" s="1" t="str">
        <f t="shared" si="65"/>
        <v>NGR bulk stream sediment</v>
      </c>
      <c r="K399" s="1" t="str">
        <f t="shared" si="66"/>
        <v>&lt;177 micron (NGR)</v>
      </c>
      <c r="L399">
        <v>20</v>
      </c>
      <c r="M399" t="s">
        <v>228</v>
      </c>
      <c r="N399">
        <v>398</v>
      </c>
      <c r="O399" t="s">
        <v>75</v>
      </c>
      <c r="P399" t="s">
        <v>185</v>
      </c>
      <c r="Q399" t="s">
        <v>272</v>
      </c>
      <c r="R399" t="s">
        <v>503</v>
      </c>
      <c r="S399" t="s">
        <v>39</v>
      </c>
      <c r="T399" t="s">
        <v>40</v>
      </c>
      <c r="U399" t="s">
        <v>535</v>
      </c>
      <c r="V399" t="s">
        <v>42</v>
      </c>
      <c r="W399" t="s">
        <v>40</v>
      </c>
      <c r="X399" t="s">
        <v>59</v>
      </c>
      <c r="Y399" t="s">
        <v>44</v>
      </c>
      <c r="Z399" t="s">
        <v>60</v>
      </c>
      <c r="AA399" t="s">
        <v>44</v>
      </c>
      <c r="AB399" t="s">
        <v>134</v>
      </c>
      <c r="AC399" t="s">
        <v>158</v>
      </c>
      <c r="AD399" t="s">
        <v>169</v>
      </c>
    </row>
    <row r="400" spans="1:30" x14ac:dyDescent="0.3">
      <c r="A400" t="s">
        <v>1916</v>
      </c>
      <c r="B400" t="s">
        <v>1917</v>
      </c>
      <c r="C400" s="1" t="str">
        <f t="shared" si="63"/>
        <v>21:0549</v>
      </c>
      <c r="D400" s="1" t="str">
        <f t="shared" si="64"/>
        <v>21:0179</v>
      </c>
      <c r="E400" t="s">
        <v>1918</v>
      </c>
      <c r="F400" t="s">
        <v>1919</v>
      </c>
      <c r="H400">
        <v>53.408484700000002</v>
      </c>
      <c r="I400">
        <v>-123.76422030000001</v>
      </c>
      <c r="J400" s="1" t="str">
        <f t="shared" si="65"/>
        <v>NGR bulk stream sediment</v>
      </c>
      <c r="K400" s="1" t="str">
        <f t="shared" si="66"/>
        <v>&lt;177 micron (NGR)</v>
      </c>
      <c r="L400">
        <v>20</v>
      </c>
      <c r="M400" t="s">
        <v>234</v>
      </c>
      <c r="N400">
        <v>399</v>
      </c>
      <c r="O400" t="s">
        <v>92</v>
      </c>
      <c r="P400" t="s">
        <v>221</v>
      </c>
      <c r="Q400" t="s">
        <v>62</v>
      </c>
      <c r="R400" t="s">
        <v>445</v>
      </c>
      <c r="S400" t="s">
        <v>120</v>
      </c>
      <c r="T400" t="s">
        <v>40</v>
      </c>
      <c r="U400" t="s">
        <v>831</v>
      </c>
      <c r="V400" t="s">
        <v>123</v>
      </c>
      <c r="W400" t="s">
        <v>40</v>
      </c>
      <c r="X400" t="s">
        <v>272</v>
      </c>
      <c r="Y400" t="s">
        <v>44</v>
      </c>
      <c r="Z400" t="s">
        <v>60</v>
      </c>
      <c r="AA400" t="s">
        <v>44</v>
      </c>
      <c r="AB400" t="s">
        <v>280</v>
      </c>
      <c r="AC400" t="s">
        <v>252</v>
      </c>
      <c r="AD400" t="s">
        <v>86</v>
      </c>
    </row>
    <row r="401" spans="1:30" x14ac:dyDescent="0.3">
      <c r="A401" t="s">
        <v>1920</v>
      </c>
      <c r="B401" t="s">
        <v>1921</v>
      </c>
      <c r="C401" s="1" t="str">
        <f t="shared" si="63"/>
        <v>21:0549</v>
      </c>
      <c r="D401" s="1" t="str">
        <f t="shared" si="64"/>
        <v>21:0179</v>
      </c>
      <c r="E401" t="s">
        <v>1922</v>
      </c>
      <c r="F401" t="s">
        <v>1923</v>
      </c>
      <c r="H401">
        <v>53.4360705</v>
      </c>
      <c r="I401">
        <v>-123.83176280000001</v>
      </c>
      <c r="J401" s="1" t="str">
        <f t="shared" si="65"/>
        <v>NGR bulk stream sediment</v>
      </c>
      <c r="K401" s="1" t="str">
        <f t="shared" si="66"/>
        <v>&lt;177 micron (NGR)</v>
      </c>
      <c r="L401">
        <v>20</v>
      </c>
      <c r="M401" t="s">
        <v>240</v>
      </c>
      <c r="N401">
        <v>400</v>
      </c>
      <c r="O401" t="s">
        <v>438</v>
      </c>
      <c r="P401" t="s">
        <v>70</v>
      </c>
      <c r="Q401" t="s">
        <v>42</v>
      </c>
      <c r="R401" t="s">
        <v>493</v>
      </c>
      <c r="S401" t="s">
        <v>39</v>
      </c>
      <c r="T401" t="s">
        <v>40</v>
      </c>
      <c r="U401" t="s">
        <v>279</v>
      </c>
      <c r="V401" t="s">
        <v>286</v>
      </c>
      <c r="W401" t="s">
        <v>40</v>
      </c>
      <c r="X401" t="s">
        <v>43</v>
      </c>
      <c r="Y401" t="s">
        <v>44</v>
      </c>
      <c r="Z401" t="s">
        <v>40</v>
      </c>
      <c r="AA401" t="s">
        <v>44</v>
      </c>
      <c r="AB401" t="s">
        <v>73</v>
      </c>
      <c r="AC401" t="s">
        <v>186</v>
      </c>
      <c r="AD401" t="s">
        <v>86</v>
      </c>
    </row>
    <row r="402" spans="1:30" x14ac:dyDescent="0.3">
      <c r="A402" t="s">
        <v>1924</v>
      </c>
      <c r="B402" t="s">
        <v>1925</v>
      </c>
      <c r="C402" s="1" t="str">
        <f t="shared" si="63"/>
        <v>21:0549</v>
      </c>
      <c r="D402" s="1" t="str">
        <f t="shared" si="64"/>
        <v>21:0179</v>
      </c>
      <c r="E402" t="s">
        <v>1926</v>
      </c>
      <c r="F402" t="s">
        <v>1927</v>
      </c>
      <c r="H402">
        <v>53.430188399999999</v>
      </c>
      <c r="I402">
        <v>-123.1848935</v>
      </c>
      <c r="J402" s="1" t="str">
        <f t="shared" si="65"/>
        <v>NGR bulk stream sediment</v>
      </c>
      <c r="K402" s="1" t="str">
        <f t="shared" si="66"/>
        <v>&lt;177 micron (NGR)</v>
      </c>
      <c r="L402">
        <v>21</v>
      </c>
      <c r="M402" t="s">
        <v>34</v>
      </c>
      <c r="N402">
        <v>401</v>
      </c>
      <c r="O402" t="s">
        <v>81</v>
      </c>
      <c r="P402" t="s">
        <v>151</v>
      </c>
      <c r="Q402" t="s">
        <v>42</v>
      </c>
      <c r="R402" t="s">
        <v>153</v>
      </c>
      <c r="S402" t="s">
        <v>118</v>
      </c>
      <c r="T402" t="s">
        <v>40</v>
      </c>
      <c r="U402" t="s">
        <v>154</v>
      </c>
      <c r="V402" t="s">
        <v>74</v>
      </c>
      <c r="W402" t="s">
        <v>40</v>
      </c>
      <c r="X402" t="s">
        <v>43</v>
      </c>
      <c r="Y402" t="s">
        <v>44</v>
      </c>
      <c r="Z402" t="s">
        <v>60</v>
      </c>
      <c r="AA402" t="s">
        <v>44</v>
      </c>
      <c r="AB402" t="s">
        <v>280</v>
      </c>
      <c r="AC402" t="s">
        <v>158</v>
      </c>
      <c r="AD402" t="s">
        <v>124</v>
      </c>
    </row>
    <row r="403" spans="1:30" x14ac:dyDescent="0.3">
      <c r="A403" t="s">
        <v>1928</v>
      </c>
      <c r="B403" t="s">
        <v>1929</v>
      </c>
      <c r="C403" s="1" t="str">
        <f t="shared" si="63"/>
        <v>21:0549</v>
      </c>
      <c r="D403" s="1" t="str">
        <f t="shared" si="64"/>
        <v>21:0179</v>
      </c>
      <c r="E403" t="s">
        <v>1930</v>
      </c>
      <c r="F403" t="s">
        <v>1931</v>
      </c>
      <c r="H403">
        <v>53.422930000000001</v>
      </c>
      <c r="I403">
        <v>-123.10823449999999</v>
      </c>
      <c r="J403" s="1" t="str">
        <f t="shared" si="65"/>
        <v>NGR bulk stream sediment</v>
      </c>
      <c r="K403" s="1" t="str">
        <f t="shared" si="66"/>
        <v>&lt;177 micron (NGR)</v>
      </c>
      <c r="L403">
        <v>21</v>
      </c>
      <c r="M403" t="s">
        <v>53</v>
      </c>
      <c r="N403">
        <v>402</v>
      </c>
      <c r="O403" t="s">
        <v>141</v>
      </c>
      <c r="P403" t="s">
        <v>211</v>
      </c>
      <c r="Q403" t="s">
        <v>59</v>
      </c>
      <c r="R403" t="s">
        <v>331</v>
      </c>
      <c r="S403" t="s">
        <v>82</v>
      </c>
      <c r="T403" t="s">
        <v>40</v>
      </c>
      <c r="U403" t="s">
        <v>279</v>
      </c>
      <c r="V403" t="s">
        <v>107</v>
      </c>
      <c r="W403" t="s">
        <v>40</v>
      </c>
      <c r="X403" t="s">
        <v>59</v>
      </c>
      <c r="Y403" t="s">
        <v>44</v>
      </c>
      <c r="Z403" t="s">
        <v>60</v>
      </c>
      <c r="AA403" t="s">
        <v>44</v>
      </c>
      <c r="AB403" t="s">
        <v>187</v>
      </c>
      <c r="AC403" t="s">
        <v>188</v>
      </c>
      <c r="AD403" t="s">
        <v>169</v>
      </c>
    </row>
    <row r="404" spans="1:30" x14ac:dyDescent="0.3">
      <c r="A404" t="s">
        <v>1932</v>
      </c>
      <c r="B404" t="s">
        <v>1933</v>
      </c>
      <c r="C404" s="1" t="str">
        <f t="shared" si="63"/>
        <v>21:0549</v>
      </c>
      <c r="D404" s="1" t="str">
        <f t="shared" si="64"/>
        <v>21:0179</v>
      </c>
      <c r="E404" t="s">
        <v>1926</v>
      </c>
      <c r="F404" t="s">
        <v>1934</v>
      </c>
      <c r="H404">
        <v>53.430188399999999</v>
      </c>
      <c r="I404">
        <v>-123.1848935</v>
      </c>
      <c r="J404" s="1" t="str">
        <f t="shared" si="65"/>
        <v>NGR bulk stream sediment</v>
      </c>
      <c r="K404" s="1" t="str">
        <f t="shared" si="66"/>
        <v>&lt;177 micron (NGR)</v>
      </c>
      <c r="L404">
        <v>21</v>
      </c>
      <c r="M404" t="s">
        <v>90</v>
      </c>
      <c r="N404">
        <v>403</v>
      </c>
      <c r="O404" t="s">
        <v>503</v>
      </c>
      <c r="P404" t="s">
        <v>118</v>
      </c>
      <c r="Q404" t="s">
        <v>44</v>
      </c>
      <c r="R404" t="s">
        <v>221</v>
      </c>
      <c r="S404" t="s">
        <v>37</v>
      </c>
      <c r="T404" t="s">
        <v>40</v>
      </c>
      <c r="U404" t="s">
        <v>235</v>
      </c>
      <c r="V404" t="s">
        <v>111</v>
      </c>
      <c r="W404" t="s">
        <v>40</v>
      </c>
      <c r="X404" t="s">
        <v>43</v>
      </c>
      <c r="Y404" t="s">
        <v>44</v>
      </c>
      <c r="Z404" t="s">
        <v>60</v>
      </c>
      <c r="AA404" t="s">
        <v>44</v>
      </c>
      <c r="AB404" t="s">
        <v>187</v>
      </c>
      <c r="AC404" t="s">
        <v>158</v>
      </c>
      <c r="AD404" t="s">
        <v>124</v>
      </c>
    </row>
    <row r="405" spans="1:30" x14ac:dyDescent="0.3">
      <c r="A405" t="s">
        <v>1935</v>
      </c>
      <c r="B405" t="s">
        <v>1936</v>
      </c>
      <c r="C405" s="1" t="str">
        <f t="shared" si="63"/>
        <v>21:0549</v>
      </c>
      <c r="D405" s="1" t="str">
        <f t="shared" si="64"/>
        <v>21:0179</v>
      </c>
      <c r="E405" t="s">
        <v>1937</v>
      </c>
      <c r="F405" t="s">
        <v>1938</v>
      </c>
      <c r="H405">
        <v>53.494967899999999</v>
      </c>
      <c r="I405">
        <v>-123.24349479999999</v>
      </c>
      <c r="J405" s="1" t="str">
        <f t="shared" si="65"/>
        <v>NGR bulk stream sediment</v>
      </c>
      <c r="K405" s="1" t="str">
        <f t="shared" si="66"/>
        <v>&lt;177 micron (NGR)</v>
      </c>
      <c r="L405">
        <v>21</v>
      </c>
      <c r="M405" t="s">
        <v>68</v>
      </c>
      <c r="N405">
        <v>404</v>
      </c>
      <c r="O405" t="s">
        <v>1939</v>
      </c>
      <c r="P405" t="s">
        <v>105</v>
      </c>
      <c r="Q405" t="s">
        <v>93</v>
      </c>
      <c r="R405" t="s">
        <v>185</v>
      </c>
      <c r="S405" t="s">
        <v>108</v>
      </c>
      <c r="T405" t="s">
        <v>40</v>
      </c>
      <c r="U405" t="s">
        <v>273</v>
      </c>
      <c r="V405" t="s">
        <v>186</v>
      </c>
      <c r="W405" t="s">
        <v>143</v>
      </c>
      <c r="X405" t="s">
        <v>59</v>
      </c>
      <c r="Y405" t="s">
        <v>44</v>
      </c>
      <c r="Z405" t="s">
        <v>143</v>
      </c>
      <c r="AA405" t="s">
        <v>44</v>
      </c>
      <c r="AB405" t="s">
        <v>168</v>
      </c>
      <c r="AC405" t="s">
        <v>47</v>
      </c>
      <c r="AD405" t="s">
        <v>75</v>
      </c>
    </row>
    <row r="406" spans="1:30" x14ac:dyDescent="0.3">
      <c r="A406" t="s">
        <v>1940</v>
      </c>
      <c r="B406" t="s">
        <v>1941</v>
      </c>
      <c r="C406" s="1" t="str">
        <f t="shared" si="63"/>
        <v>21:0549</v>
      </c>
      <c r="D406" s="1" t="str">
        <f t="shared" si="64"/>
        <v>21:0179</v>
      </c>
      <c r="E406" t="s">
        <v>1942</v>
      </c>
      <c r="F406" t="s">
        <v>1943</v>
      </c>
      <c r="H406">
        <v>53.496448299999997</v>
      </c>
      <c r="I406">
        <v>-123.330679</v>
      </c>
      <c r="J406" s="1" t="str">
        <f t="shared" si="65"/>
        <v>NGR bulk stream sediment</v>
      </c>
      <c r="K406" s="1" t="str">
        <f t="shared" si="66"/>
        <v>&lt;177 micron (NGR)</v>
      </c>
      <c r="L406">
        <v>21</v>
      </c>
      <c r="M406" t="s">
        <v>80</v>
      </c>
      <c r="N406">
        <v>405</v>
      </c>
      <c r="O406" t="s">
        <v>788</v>
      </c>
      <c r="P406" t="s">
        <v>378</v>
      </c>
      <c r="Q406" t="s">
        <v>56</v>
      </c>
      <c r="R406" t="s">
        <v>285</v>
      </c>
      <c r="S406" t="s">
        <v>153</v>
      </c>
      <c r="T406" t="s">
        <v>40</v>
      </c>
      <c r="U406" t="s">
        <v>1944</v>
      </c>
      <c r="V406" t="s">
        <v>272</v>
      </c>
      <c r="W406" t="s">
        <v>60</v>
      </c>
      <c r="X406" t="s">
        <v>93</v>
      </c>
      <c r="Y406" t="s">
        <v>44</v>
      </c>
      <c r="Z406" t="s">
        <v>156</v>
      </c>
      <c r="AA406" t="s">
        <v>44</v>
      </c>
      <c r="AB406" t="s">
        <v>157</v>
      </c>
      <c r="AC406" t="s">
        <v>74</v>
      </c>
      <c r="AD406" t="s">
        <v>169</v>
      </c>
    </row>
    <row r="407" spans="1:30" x14ac:dyDescent="0.3">
      <c r="A407" t="s">
        <v>1945</v>
      </c>
      <c r="B407" t="s">
        <v>1946</v>
      </c>
      <c r="C407" s="1" t="str">
        <f t="shared" si="63"/>
        <v>21:0549</v>
      </c>
      <c r="D407" s="1" t="str">
        <f t="shared" si="64"/>
        <v>21:0179</v>
      </c>
      <c r="E407" t="s">
        <v>1947</v>
      </c>
      <c r="F407" t="s">
        <v>1948</v>
      </c>
      <c r="H407">
        <v>53.474592600000001</v>
      </c>
      <c r="I407">
        <v>-123.1314181</v>
      </c>
      <c r="J407" s="1" t="str">
        <f t="shared" si="65"/>
        <v>NGR bulk stream sediment</v>
      </c>
      <c r="K407" s="1" t="str">
        <f t="shared" si="66"/>
        <v>&lt;177 micron (NGR)</v>
      </c>
      <c r="L407">
        <v>21</v>
      </c>
      <c r="M407" t="s">
        <v>103</v>
      </c>
      <c r="N407">
        <v>406</v>
      </c>
      <c r="O407" t="s">
        <v>92</v>
      </c>
      <c r="P407" t="s">
        <v>212</v>
      </c>
      <c r="Q407" t="s">
        <v>42</v>
      </c>
      <c r="R407" t="s">
        <v>185</v>
      </c>
      <c r="S407" t="s">
        <v>118</v>
      </c>
      <c r="T407" t="s">
        <v>40</v>
      </c>
      <c r="U407" t="s">
        <v>1004</v>
      </c>
      <c r="V407" t="s">
        <v>111</v>
      </c>
      <c r="W407" t="s">
        <v>40</v>
      </c>
      <c r="X407" t="s">
        <v>272</v>
      </c>
      <c r="Y407" t="s">
        <v>44</v>
      </c>
      <c r="Z407" t="s">
        <v>156</v>
      </c>
      <c r="AA407" t="s">
        <v>44</v>
      </c>
      <c r="AB407" t="s">
        <v>168</v>
      </c>
      <c r="AC407" t="s">
        <v>111</v>
      </c>
      <c r="AD407" t="s">
        <v>75</v>
      </c>
    </row>
    <row r="408" spans="1:30" x14ac:dyDescent="0.3">
      <c r="A408" t="s">
        <v>1949</v>
      </c>
      <c r="B408" t="s">
        <v>1950</v>
      </c>
      <c r="C408" s="1" t="str">
        <f t="shared" si="63"/>
        <v>21:0549</v>
      </c>
      <c r="D408" s="1" t="str">
        <f t="shared" si="64"/>
        <v>21:0179</v>
      </c>
      <c r="E408" t="s">
        <v>1951</v>
      </c>
      <c r="F408" t="s">
        <v>1952</v>
      </c>
      <c r="H408">
        <v>53.5029653</v>
      </c>
      <c r="I408">
        <v>-123.4891602</v>
      </c>
      <c r="J408" s="1" t="str">
        <f t="shared" si="65"/>
        <v>NGR bulk stream sediment</v>
      </c>
      <c r="K408" s="1" t="str">
        <f t="shared" si="66"/>
        <v>&lt;177 micron (NGR)</v>
      </c>
      <c r="L408">
        <v>21</v>
      </c>
      <c r="M408" t="s">
        <v>116</v>
      </c>
      <c r="N408">
        <v>407</v>
      </c>
      <c r="O408" t="s">
        <v>92</v>
      </c>
      <c r="P408" t="s">
        <v>221</v>
      </c>
      <c r="Q408" t="s">
        <v>42</v>
      </c>
      <c r="R408" t="s">
        <v>164</v>
      </c>
      <c r="S408" t="s">
        <v>39</v>
      </c>
      <c r="T408" t="s">
        <v>40</v>
      </c>
      <c r="U408" t="s">
        <v>433</v>
      </c>
      <c r="V408" t="s">
        <v>158</v>
      </c>
      <c r="W408" t="s">
        <v>40</v>
      </c>
      <c r="X408" t="s">
        <v>93</v>
      </c>
      <c r="Y408" t="s">
        <v>44</v>
      </c>
      <c r="Z408" t="s">
        <v>156</v>
      </c>
      <c r="AA408" t="s">
        <v>44</v>
      </c>
      <c r="AB408" t="s">
        <v>280</v>
      </c>
      <c r="AC408" t="s">
        <v>415</v>
      </c>
      <c r="AD408" t="s">
        <v>1280</v>
      </c>
    </row>
    <row r="409" spans="1:30" x14ac:dyDescent="0.3">
      <c r="A409" t="s">
        <v>1953</v>
      </c>
      <c r="B409" t="s">
        <v>1954</v>
      </c>
      <c r="C409" s="1" t="str">
        <f t="shared" si="63"/>
        <v>21:0549</v>
      </c>
      <c r="D409" s="1" t="str">
        <f t="shared" si="64"/>
        <v>21:0179</v>
      </c>
      <c r="E409" t="s">
        <v>1955</v>
      </c>
      <c r="F409" t="s">
        <v>1956</v>
      </c>
      <c r="H409">
        <v>53.500897700000003</v>
      </c>
      <c r="I409">
        <v>-123.5491547</v>
      </c>
      <c r="J409" s="1" t="str">
        <f t="shared" si="65"/>
        <v>NGR bulk stream sediment</v>
      </c>
      <c r="K409" s="1" t="str">
        <f t="shared" si="66"/>
        <v>&lt;177 micron (NGR)</v>
      </c>
      <c r="L409">
        <v>21</v>
      </c>
      <c r="M409" t="s">
        <v>149</v>
      </c>
      <c r="N409">
        <v>408</v>
      </c>
      <c r="O409" t="s">
        <v>305</v>
      </c>
      <c r="P409" t="s">
        <v>39</v>
      </c>
      <c r="Q409" t="s">
        <v>44</v>
      </c>
      <c r="R409" t="s">
        <v>38</v>
      </c>
      <c r="S409" t="s">
        <v>82</v>
      </c>
      <c r="T409" t="s">
        <v>40</v>
      </c>
      <c r="U409" t="s">
        <v>168</v>
      </c>
      <c r="V409" t="s">
        <v>188</v>
      </c>
      <c r="W409" t="s">
        <v>40</v>
      </c>
      <c r="X409" t="s">
        <v>42</v>
      </c>
      <c r="Y409" t="s">
        <v>44</v>
      </c>
      <c r="Z409" t="s">
        <v>40</v>
      </c>
      <c r="AA409" t="s">
        <v>44</v>
      </c>
      <c r="AB409" t="s">
        <v>134</v>
      </c>
      <c r="AC409" t="s">
        <v>111</v>
      </c>
      <c r="AD409" t="s">
        <v>36</v>
      </c>
    </row>
    <row r="410" spans="1:30" x14ac:dyDescent="0.3">
      <c r="A410" t="s">
        <v>1957</v>
      </c>
      <c r="B410" t="s">
        <v>1958</v>
      </c>
      <c r="C410" s="1" t="str">
        <f t="shared" si="63"/>
        <v>21:0549</v>
      </c>
      <c r="D410" s="1" t="str">
        <f t="shared" si="64"/>
        <v>21:0179</v>
      </c>
      <c r="E410" t="s">
        <v>1955</v>
      </c>
      <c r="F410" t="s">
        <v>1959</v>
      </c>
      <c r="H410">
        <v>53.500897700000003</v>
      </c>
      <c r="I410">
        <v>-123.5491547</v>
      </c>
      <c r="J410" s="1" t="str">
        <f t="shared" si="65"/>
        <v>NGR bulk stream sediment</v>
      </c>
      <c r="K410" s="1" t="str">
        <f t="shared" si="66"/>
        <v>&lt;177 micron (NGR)</v>
      </c>
      <c r="L410">
        <v>21</v>
      </c>
      <c r="M410" t="s">
        <v>163</v>
      </c>
      <c r="N410">
        <v>409</v>
      </c>
      <c r="O410" t="s">
        <v>104</v>
      </c>
      <c r="P410" t="s">
        <v>120</v>
      </c>
      <c r="Q410" t="s">
        <v>62</v>
      </c>
      <c r="R410" t="s">
        <v>81</v>
      </c>
      <c r="S410" t="s">
        <v>39</v>
      </c>
      <c r="T410" t="s">
        <v>40</v>
      </c>
      <c r="U410" t="s">
        <v>611</v>
      </c>
      <c r="V410" t="s">
        <v>158</v>
      </c>
      <c r="W410" t="s">
        <v>40</v>
      </c>
      <c r="X410" t="s">
        <v>272</v>
      </c>
      <c r="Y410" t="s">
        <v>44</v>
      </c>
      <c r="Z410" t="s">
        <v>40</v>
      </c>
      <c r="AA410" t="s">
        <v>44</v>
      </c>
      <c r="AB410" t="s">
        <v>73</v>
      </c>
      <c r="AC410" t="s">
        <v>84</v>
      </c>
      <c r="AD410" t="s">
        <v>36</v>
      </c>
    </row>
    <row r="411" spans="1:30" x14ac:dyDescent="0.3">
      <c r="A411" t="s">
        <v>1960</v>
      </c>
      <c r="B411" t="s">
        <v>1961</v>
      </c>
      <c r="C411" s="1" t="str">
        <f t="shared" si="63"/>
        <v>21:0549</v>
      </c>
      <c r="D411" s="1" t="str">
        <f t="shared" si="64"/>
        <v>21:0179</v>
      </c>
      <c r="E411" t="s">
        <v>1962</v>
      </c>
      <c r="F411" t="s">
        <v>1963</v>
      </c>
      <c r="H411">
        <v>53.5532921</v>
      </c>
      <c r="I411">
        <v>-123.5516598</v>
      </c>
      <c r="J411" s="1" t="str">
        <f t="shared" si="65"/>
        <v>NGR bulk stream sediment</v>
      </c>
      <c r="K411" s="1" t="str">
        <f t="shared" si="66"/>
        <v>&lt;177 micron (NGR)</v>
      </c>
      <c r="L411">
        <v>21</v>
      </c>
      <c r="M411" t="s">
        <v>129</v>
      </c>
      <c r="N411">
        <v>410</v>
      </c>
      <c r="O411" t="s">
        <v>503</v>
      </c>
      <c r="P411" t="s">
        <v>131</v>
      </c>
      <c r="Q411" t="s">
        <v>221</v>
      </c>
      <c r="R411" t="s">
        <v>249</v>
      </c>
      <c r="S411" t="s">
        <v>59</v>
      </c>
      <c r="T411" t="s">
        <v>40</v>
      </c>
      <c r="U411" t="s">
        <v>402</v>
      </c>
      <c r="V411" t="s">
        <v>62</v>
      </c>
      <c r="W411" t="s">
        <v>143</v>
      </c>
      <c r="X411" t="s">
        <v>59</v>
      </c>
      <c r="Y411" t="s">
        <v>44</v>
      </c>
      <c r="Z411" t="s">
        <v>40</v>
      </c>
      <c r="AA411" t="s">
        <v>44</v>
      </c>
      <c r="AB411" t="s">
        <v>1155</v>
      </c>
      <c r="AC411" t="s">
        <v>47</v>
      </c>
      <c r="AD411" t="s">
        <v>1307</v>
      </c>
    </row>
    <row r="412" spans="1:30" x14ac:dyDescent="0.3">
      <c r="A412" t="s">
        <v>1964</v>
      </c>
      <c r="B412" t="s">
        <v>1965</v>
      </c>
      <c r="C412" s="1" t="str">
        <f t="shared" si="63"/>
        <v>21:0549</v>
      </c>
      <c r="D412" s="1" t="str">
        <f t="shared" si="64"/>
        <v>21:0179</v>
      </c>
      <c r="E412" t="s">
        <v>1966</v>
      </c>
      <c r="F412" t="s">
        <v>1967</v>
      </c>
      <c r="H412">
        <v>53.548281500000002</v>
      </c>
      <c r="I412">
        <v>-123.550523</v>
      </c>
      <c r="J412" s="1" t="str">
        <f t="shared" si="65"/>
        <v>NGR bulk stream sediment</v>
      </c>
      <c r="K412" s="1" t="str">
        <f t="shared" si="66"/>
        <v>&lt;177 micron (NGR)</v>
      </c>
      <c r="L412">
        <v>21</v>
      </c>
      <c r="M412" t="s">
        <v>139</v>
      </c>
      <c r="N412">
        <v>411</v>
      </c>
      <c r="O412" t="s">
        <v>373</v>
      </c>
      <c r="P412" t="s">
        <v>56</v>
      </c>
      <c r="Q412" t="s">
        <v>62</v>
      </c>
      <c r="R412" t="s">
        <v>117</v>
      </c>
      <c r="S412" t="s">
        <v>93</v>
      </c>
      <c r="T412" t="s">
        <v>40</v>
      </c>
      <c r="U412" t="s">
        <v>814</v>
      </c>
      <c r="V412" t="s">
        <v>415</v>
      </c>
      <c r="W412" t="s">
        <v>40</v>
      </c>
      <c r="X412" t="s">
        <v>272</v>
      </c>
      <c r="Y412" t="s">
        <v>44</v>
      </c>
      <c r="Z412" t="s">
        <v>40</v>
      </c>
      <c r="AA412" t="s">
        <v>44</v>
      </c>
      <c r="AB412" t="s">
        <v>85</v>
      </c>
      <c r="AC412" t="s">
        <v>123</v>
      </c>
      <c r="AD412" t="s">
        <v>169</v>
      </c>
    </row>
    <row r="413" spans="1:30" x14ac:dyDescent="0.3">
      <c r="A413" t="s">
        <v>1968</v>
      </c>
      <c r="B413" t="s">
        <v>1969</v>
      </c>
      <c r="C413" s="1" t="str">
        <f t="shared" si="63"/>
        <v>21:0549</v>
      </c>
      <c r="D413" s="1" t="str">
        <f t="shared" si="64"/>
        <v>21:0179</v>
      </c>
      <c r="E413" t="s">
        <v>1970</v>
      </c>
      <c r="F413" t="s">
        <v>1971</v>
      </c>
      <c r="H413">
        <v>53.937516199999997</v>
      </c>
      <c r="I413">
        <v>-123.01217939999999</v>
      </c>
      <c r="J413" s="1" t="str">
        <f t="shared" si="65"/>
        <v>NGR bulk stream sediment</v>
      </c>
      <c r="K413" s="1" t="str">
        <f t="shared" si="66"/>
        <v>&lt;177 micron (NGR)</v>
      </c>
      <c r="L413">
        <v>21</v>
      </c>
      <c r="M413" t="s">
        <v>174</v>
      </c>
      <c r="N413">
        <v>412</v>
      </c>
      <c r="O413" t="s">
        <v>1972</v>
      </c>
      <c r="P413" t="s">
        <v>108</v>
      </c>
      <c r="Q413" t="s">
        <v>37</v>
      </c>
      <c r="R413" t="s">
        <v>285</v>
      </c>
      <c r="S413" t="s">
        <v>118</v>
      </c>
      <c r="T413" t="s">
        <v>40</v>
      </c>
      <c r="U413" t="s">
        <v>454</v>
      </c>
      <c r="V413" t="s">
        <v>58</v>
      </c>
      <c r="W413" t="s">
        <v>143</v>
      </c>
      <c r="X413" t="s">
        <v>272</v>
      </c>
      <c r="Y413" t="s">
        <v>44</v>
      </c>
      <c r="Z413" t="s">
        <v>40</v>
      </c>
      <c r="AA413" t="s">
        <v>44</v>
      </c>
      <c r="AB413" t="s">
        <v>94</v>
      </c>
      <c r="AC413" t="s">
        <v>58</v>
      </c>
      <c r="AD413" t="s">
        <v>86</v>
      </c>
    </row>
    <row r="414" spans="1:30" hidden="1" x14ac:dyDescent="0.3">
      <c r="A414" t="s">
        <v>1973</v>
      </c>
      <c r="B414" t="s">
        <v>1974</v>
      </c>
      <c r="C414" s="1" t="str">
        <f t="shared" si="63"/>
        <v>21:0549</v>
      </c>
      <c r="D414" s="1" t="str">
        <f>HYPERLINK("http://geochem.nrcan.gc.ca/cdogs/content/svy/svy_e.htm", "")</f>
        <v/>
      </c>
      <c r="G414" s="1" t="str">
        <f>HYPERLINK("http://geochem.nrcan.gc.ca/cdogs/content/cr_/cr_00069_e.htm", "69")</f>
        <v>69</v>
      </c>
      <c r="J414" t="s">
        <v>198</v>
      </c>
      <c r="K414" t="s">
        <v>199</v>
      </c>
      <c r="L414">
        <v>21</v>
      </c>
      <c r="M414" t="s">
        <v>200</v>
      </c>
      <c r="N414">
        <v>413</v>
      </c>
      <c r="O414" t="s">
        <v>164</v>
      </c>
      <c r="P414" t="s">
        <v>315</v>
      </c>
      <c r="Q414" t="s">
        <v>62</v>
      </c>
      <c r="R414" t="s">
        <v>164</v>
      </c>
      <c r="S414" t="s">
        <v>151</v>
      </c>
      <c r="T414" t="s">
        <v>40</v>
      </c>
      <c r="U414" t="s">
        <v>265</v>
      </c>
      <c r="V414" t="s">
        <v>353</v>
      </c>
      <c r="W414" t="s">
        <v>40</v>
      </c>
      <c r="X414" t="s">
        <v>43</v>
      </c>
      <c r="Y414" t="s">
        <v>44</v>
      </c>
      <c r="Z414" t="s">
        <v>156</v>
      </c>
      <c r="AA414" t="s">
        <v>44</v>
      </c>
      <c r="AB414" t="s">
        <v>459</v>
      </c>
      <c r="AC414" t="s">
        <v>62</v>
      </c>
      <c r="AD414" t="s">
        <v>124</v>
      </c>
    </row>
    <row r="415" spans="1:30" x14ac:dyDescent="0.3">
      <c r="A415" t="s">
        <v>1975</v>
      </c>
      <c r="B415" t="s">
        <v>1976</v>
      </c>
      <c r="C415" s="1" t="str">
        <f t="shared" si="63"/>
        <v>21:0549</v>
      </c>
      <c r="D415" s="1" t="str">
        <f t="shared" ref="D415:D430" si="67">HYPERLINK("http://geochem.nrcan.gc.ca/cdogs/content/svy/svy210179_e.htm", "21:0179")</f>
        <v>21:0179</v>
      </c>
      <c r="E415" t="s">
        <v>1977</v>
      </c>
      <c r="F415" t="s">
        <v>1978</v>
      </c>
      <c r="H415">
        <v>53.948633700000002</v>
      </c>
      <c r="I415">
        <v>-123.01849110000001</v>
      </c>
      <c r="J415" s="1" t="str">
        <f t="shared" ref="J415:J430" si="68">HYPERLINK("http://geochem.nrcan.gc.ca/cdogs/content/kwd/kwd020030_e.htm", "NGR bulk stream sediment")</f>
        <v>NGR bulk stream sediment</v>
      </c>
      <c r="K415" s="1" t="str">
        <f t="shared" ref="K415:K430" si="69">HYPERLINK("http://geochem.nrcan.gc.ca/cdogs/content/kwd/kwd080006_e.htm", "&lt;177 micron (NGR)")</f>
        <v>&lt;177 micron (NGR)</v>
      </c>
      <c r="L415">
        <v>21</v>
      </c>
      <c r="M415" t="s">
        <v>184</v>
      </c>
      <c r="N415">
        <v>414</v>
      </c>
      <c r="O415" t="s">
        <v>118</v>
      </c>
      <c r="P415" t="s">
        <v>445</v>
      </c>
      <c r="Q415" t="s">
        <v>62</v>
      </c>
      <c r="R415" t="s">
        <v>493</v>
      </c>
      <c r="S415" t="s">
        <v>44</v>
      </c>
      <c r="T415" t="s">
        <v>60</v>
      </c>
      <c r="U415" t="s">
        <v>194</v>
      </c>
      <c r="V415" t="s">
        <v>1367</v>
      </c>
      <c r="W415" t="s">
        <v>40</v>
      </c>
      <c r="X415" t="s">
        <v>62</v>
      </c>
      <c r="Y415" t="s">
        <v>44</v>
      </c>
      <c r="Z415" t="s">
        <v>60</v>
      </c>
      <c r="AA415" t="s">
        <v>44</v>
      </c>
      <c r="AB415" t="s">
        <v>1411</v>
      </c>
      <c r="AC415" t="s">
        <v>74</v>
      </c>
      <c r="AD415" t="s">
        <v>98</v>
      </c>
    </row>
    <row r="416" spans="1:30" x14ac:dyDescent="0.3">
      <c r="A416" t="s">
        <v>1979</v>
      </c>
      <c r="B416" t="s">
        <v>1980</v>
      </c>
      <c r="C416" s="1" t="str">
        <f t="shared" si="63"/>
        <v>21:0549</v>
      </c>
      <c r="D416" s="1" t="str">
        <f t="shared" si="67"/>
        <v>21:0179</v>
      </c>
      <c r="E416" t="s">
        <v>1981</v>
      </c>
      <c r="F416" t="s">
        <v>1982</v>
      </c>
      <c r="H416">
        <v>53.932131099999999</v>
      </c>
      <c r="I416">
        <v>-123.02154470000001</v>
      </c>
      <c r="J416" s="1" t="str">
        <f t="shared" si="68"/>
        <v>NGR bulk stream sediment</v>
      </c>
      <c r="K416" s="1" t="str">
        <f t="shared" si="69"/>
        <v>&lt;177 micron (NGR)</v>
      </c>
      <c r="L416">
        <v>21</v>
      </c>
      <c r="M416" t="s">
        <v>193</v>
      </c>
      <c r="N416">
        <v>415</v>
      </c>
      <c r="O416" t="s">
        <v>1983</v>
      </c>
      <c r="P416" t="s">
        <v>105</v>
      </c>
      <c r="Q416" t="s">
        <v>37</v>
      </c>
      <c r="R416" t="s">
        <v>493</v>
      </c>
      <c r="S416" t="s">
        <v>39</v>
      </c>
      <c r="T416" t="s">
        <v>40</v>
      </c>
      <c r="U416" t="s">
        <v>582</v>
      </c>
      <c r="V416" t="s">
        <v>188</v>
      </c>
      <c r="W416" t="s">
        <v>447</v>
      </c>
      <c r="X416" t="s">
        <v>42</v>
      </c>
      <c r="Y416" t="s">
        <v>44</v>
      </c>
      <c r="Z416" t="s">
        <v>60</v>
      </c>
      <c r="AA416" t="s">
        <v>44</v>
      </c>
      <c r="AB416" t="s">
        <v>71</v>
      </c>
      <c r="AC416" t="s">
        <v>158</v>
      </c>
      <c r="AD416" t="s">
        <v>63</v>
      </c>
    </row>
    <row r="417" spans="1:30" x14ac:dyDescent="0.3">
      <c r="A417" t="s">
        <v>1984</v>
      </c>
      <c r="B417" t="s">
        <v>1985</v>
      </c>
      <c r="C417" s="1" t="str">
        <f t="shared" si="63"/>
        <v>21:0549</v>
      </c>
      <c r="D417" s="1" t="str">
        <f t="shared" si="67"/>
        <v>21:0179</v>
      </c>
      <c r="E417" t="s">
        <v>1986</v>
      </c>
      <c r="F417" t="s">
        <v>1987</v>
      </c>
      <c r="H417">
        <v>53.943522199999997</v>
      </c>
      <c r="I417">
        <v>-123.0917997</v>
      </c>
      <c r="J417" s="1" t="str">
        <f t="shared" si="68"/>
        <v>NGR bulk stream sediment</v>
      </c>
      <c r="K417" s="1" t="str">
        <f t="shared" si="69"/>
        <v>&lt;177 micron (NGR)</v>
      </c>
      <c r="L417">
        <v>21</v>
      </c>
      <c r="M417" t="s">
        <v>209</v>
      </c>
      <c r="N417">
        <v>416</v>
      </c>
      <c r="O417" t="s">
        <v>830</v>
      </c>
      <c r="P417" t="s">
        <v>242</v>
      </c>
      <c r="Q417" t="s">
        <v>272</v>
      </c>
      <c r="R417" t="s">
        <v>445</v>
      </c>
      <c r="S417" t="s">
        <v>56</v>
      </c>
      <c r="T417" t="s">
        <v>40</v>
      </c>
      <c r="U417" t="s">
        <v>459</v>
      </c>
      <c r="V417" t="s">
        <v>72</v>
      </c>
      <c r="W417" t="s">
        <v>447</v>
      </c>
      <c r="X417" t="s">
        <v>59</v>
      </c>
      <c r="Y417" t="s">
        <v>44</v>
      </c>
      <c r="Z417" t="s">
        <v>60</v>
      </c>
      <c r="AA417" t="s">
        <v>44</v>
      </c>
      <c r="AB417" t="s">
        <v>611</v>
      </c>
      <c r="AC417" t="s">
        <v>188</v>
      </c>
      <c r="AD417" t="s">
        <v>169</v>
      </c>
    </row>
    <row r="418" spans="1:30" x14ac:dyDescent="0.3">
      <c r="A418" t="s">
        <v>1988</v>
      </c>
      <c r="B418" t="s">
        <v>1989</v>
      </c>
      <c r="C418" s="1" t="str">
        <f t="shared" si="63"/>
        <v>21:0549</v>
      </c>
      <c r="D418" s="1" t="str">
        <f t="shared" si="67"/>
        <v>21:0179</v>
      </c>
      <c r="E418" t="s">
        <v>1990</v>
      </c>
      <c r="F418" t="s">
        <v>1991</v>
      </c>
      <c r="H418">
        <v>53.945211399999998</v>
      </c>
      <c r="I418">
        <v>-123.103596</v>
      </c>
      <c r="J418" s="1" t="str">
        <f t="shared" si="68"/>
        <v>NGR bulk stream sediment</v>
      </c>
      <c r="K418" s="1" t="str">
        <f t="shared" si="69"/>
        <v>&lt;177 micron (NGR)</v>
      </c>
      <c r="L418">
        <v>21</v>
      </c>
      <c r="M418" t="s">
        <v>220</v>
      </c>
      <c r="N418">
        <v>417</v>
      </c>
      <c r="O418" t="s">
        <v>438</v>
      </c>
      <c r="P418" t="s">
        <v>120</v>
      </c>
      <c r="Q418" t="s">
        <v>272</v>
      </c>
      <c r="R418" t="s">
        <v>378</v>
      </c>
      <c r="S418" t="s">
        <v>151</v>
      </c>
      <c r="T418" t="s">
        <v>40</v>
      </c>
      <c r="U418" t="s">
        <v>479</v>
      </c>
      <c r="V418" t="s">
        <v>188</v>
      </c>
      <c r="W418" t="s">
        <v>40</v>
      </c>
      <c r="X418" t="s">
        <v>151</v>
      </c>
      <c r="Y418" t="s">
        <v>44</v>
      </c>
      <c r="Z418" t="s">
        <v>40</v>
      </c>
      <c r="AA418" t="s">
        <v>44</v>
      </c>
      <c r="AB418" t="s">
        <v>121</v>
      </c>
      <c r="AC418" t="s">
        <v>74</v>
      </c>
      <c r="AD418" t="s">
        <v>169</v>
      </c>
    </row>
    <row r="419" spans="1:30" x14ac:dyDescent="0.3">
      <c r="A419" t="s">
        <v>1992</v>
      </c>
      <c r="B419" t="s">
        <v>1993</v>
      </c>
      <c r="C419" s="1" t="str">
        <f t="shared" si="63"/>
        <v>21:0549</v>
      </c>
      <c r="D419" s="1" t="str">
        <f t="shared" si="67"/>
        <v>21:0179</v>
      </c>
      <c r="E419" t="s">
        <v>1994</v>
      </c>
      <c r="F419" t="s">
        <v>1995</v>
      </c>
      <c r="H419">
        <v>53.951006399999997</v>
      </c>
      <c r="I419">
        <v>-123.1160142</v>
      </c>
      <c r="J419" s="1" t="str">
        <f t="shared" si="68"/>
        <v>NGR bulk stream sediment</v>
      </c>
      <c r="K419" s="1" t="str">
        <f t="shared" si="69"/>
        <v>&lt;177 micron (NGR)</v>
      </c>
      <c r="L419">
        <v>21</v>
      </c>
      <c r="M419" t="s">
        <v>228</v>
      </c>
      <c r="N419">
        <v>418</v>
      </c>
      <c r="O419" t="s">
        <v>722</v>
      </c>
      <c r="P419" t="s">
        <v>221</v>
      </c>
      <c r="Q419" t="s">
        <v>43</v>
      </c>
      <c r="R419" t="s">
        <v>493</v>
      </c>
      <c r="S419" t="s">
        <v>151</v>
      </c>
      <c r="T419" t="s">
        <v>40</v>
      </c>
      <c r="U419" t="s">
        <v>168</v>
      </c>
      <c r="V419" t="s">
        <v>111</v>
      </c>
      <c r="W419" t="s">
        <v>156</v>
      </c>
      <c r="X419" t="s">
        <v>272</v>
      </c>
      <c r="Y419" t="s">
        <v>44</v>
      </c>
      <c r="Z419" t="s">
        <v>60</v>
      </c>
      <c r="AA419" t="s">
        <v>44</v>
      </c>
      <c r="AB419" t="s">
        <v>122</v>
      </c>
      <c r="AC419" t="s">
        <v>107</v>
      </c>
      <c r="AD419" t="s">
        <v>63</v>
      </c>
    </row>
    <row r="420" spans="1:30" x14ac:dyDescent="0.3">
      <c r="A420" t="s">
        <v>1996</v>
      </c>
      <c r="B420" t="s">
        <v>1997</v>
      </c>
      <c r="C420" s="1" t="str">
        <f t="shared" si="63"/>
        <v>21:0549</v>
      </c>
      <c r="D420" s="1" t="str">
        <f t="shared" si="67"/>
        <v>21:0179</v>
      </c>
      <c r="E420" t="s">
        <v>1998</v>
      </c>
      <c r="F420" t="s">
        <v>1999</v>
      </c>
      <c r="H420">
        <v>53.952823500000001</v>
      </c>
      <c r="I420">
        <v>-123.1399133</v>
      </c>
      <c r="J420" s="1" t="str">
        <f t="shared" si="68"/>
        <v>NGR bulk stream sediment</v>
      </c>
      <c r="K420" s="1" t="str">
        <f t="shared" si="69"/>
        <v>&lt;177 micron (NGR)</v>
      </c>
      <c r="L420">
        <v>21</v>
      </c>
      <c r="M420" t="s">
        <v>234</v>
      </c>
      <c r="N420">
        <v>419</v>
      </c>
      <c r="O420" t="s">
        <v>297</v>
      </c>
      <c r="P420" t="s">
        <v>56</v>
      </c>
      <c r="Q420" t="s">
        <v>272</v>
      </c>
      <c r="R420" t="s">
        <v>408</v>
      </c>
      <c r="S420" t="s">
        <v>118</v>
      </c>
      <c r="T420" t="s">
        <v>40</v>
      </c>
      <c r="U420" t="s">
        <v>235</v>
      </c>
      <c r="V420" t="s">
        <v>111</v>
      </c>
      <c r="W420" t="s">
        <v>40</v>
      </c>
      <c r="X420" t="s">
        <v>59</v>
      </c>
      <c r="Y420" t="s">
        <v>44</v>
      </c>
      <c r="Z420" t="s">
        <v>40</v>
      </c>
      <c r="AA420" t="s">
        <v>44</v>
      </c>
      <c r="AB420" t="s">
        <v>71</v>
      </c>
      <c r="AC420" t="s">
        <v>74</v>
      </c>
      <c r="AD420" t="s">
        <v>124</v>
      </c>
    </row>
    <row r="421" spans="1:30" x14ac:dyDescent="0.3">
      <c r="A421" t="s">
        <v>2000</v>
      </c>
      <c r="B421" t="s">
        <v>2001</v>
      </c>
      <c r="C421" s="1" t="str">
        <f t="shared" si="63"/>
        <v>21:0549</v>
      </c>
      <c r="D421" s="1" t="str">
        <f t="shared" si="67"/>
        <v>21:0179</v>
      </c>
      <c r="E421" t="s">
        <v>2002</v>
      </c>
      <c r="F421" t="s">
        <v>2003</v>
      </c>
      <c r="H421">
        <v>53.946468799999998</v>
      </c>
      <c r="I421">
        <v>-123.1475251</v>
      </c>
      <c r="J421" s="1" t="str">
        <f t="shared" si="68"/>
        <v>NGR bulk stream sediment</v>
      </c>
      <c r="K421" s="1" t="str">
        <f t="shared" si="69"/>
        <v>&lt;177 micron (NGR)</v>
      </c>
      <c r="L421">
        <v>21</v>
      </c>
      <c r="M421" t="s">
        <v>240</v>
      </c>
      <c r="N421">
        <v>420</v>
      </c>
      <c r="O421" t="s">
        <v>271</v>
      </c>
      <c r="P421" t="s">
        <v>212</v>
      </c>
      <c r="Q421" t="s">
        <v>272</v>
      </c>
      <c r="R421" t="s">
        <v>408</v>
      </c>
      <c r="S421" t="s">
        <v>151</v>
      </c>
      <c r="T421" t="s">
        <v>40</v>
      </c>
      <c r="U421" t="s">
        <v>106</v>
      </c>
      <c r="V421" t="s">
        <v>62</v>
      </c>
      <c r="W421" t="s">
        <v>40</v>
      </c>
      <c r="X421" t="s">
        <v>272</v>
      </c>
      <c r="Y421" t="s">
        <v>44</v>
      </c>
      <c r="Z421" t="s">
        <v>40</v>
      </c>
      <c r="AA421" t="s">
        <v>44</v>
      </c>
      <c r="AB421" t="s">
        <v>157</v>
      </c>
      <c r="AC421" t="s">
        <v>74</v>
      </c>
      <c r="AD421" t="s">
        <v>124</v>
      </c>
    </row>
    <row r="422" spans="1:30" x14ac:dyDescent="0.3">
      <c r="A422" t="s">
        <v>2004</v>
      </c>
      <c r="B422" t="s">
        <v>2005</v>
      </c>
      <c r="C422" s="1" t="str">
        <f t="shared" si="63"/>
        <v>21:0549</v>
      </c>
      <c r="D422" s="1" t="str">
        <f t="shared" si="67"/>
        <v>21:0179</v>
      </c>
      <c r="E422" t="s">
        <v>2006</v>
      </c>
      <c r="F422" t="s">
        <v>2007</v>
      </c>
      <c r="H422">
        <v>53.7509923</v>
      </c>
      <c r="I422">
        <v>-123.9421633</v>
      </c>
      <c r="J422" s="1" t="str">
        <f t="shared" si="68"/>
        <v>NGR bulk stream sediment</v>
      </c>
      <c r="K422" s="1" t="str">
        <f t="shared" si="69"/>
        <v>&lt;177 micron (NGR)</v>
      </c>
      <c r="L422">
        <v>22</v>
      </c>
      <c r="M422" t="s">
        <v>1443</v>
      </c>
      <c r="N422">
        <v>421</v>
      </c>
      <c r="O422" t="s">
        <v>315</v>
      </c>
      <c r="P422" t="s">
        <v>43</v>
      </c>
      <c r="Q422" t="s">
        <v>44</v>
      </c>
      <c r="R422" t="s">
        <v>39</v>
      </c>
      <c r="S422" t="s">
        <v>37</v>
      </c>
      <c r="T422" t="s">
        <v>40</v>
      </c>
      <c r="U422" t="s">
        <v>187</v>
      </c>
      <c r="V422" t="s">
        <v>616</v>
      </c>
      <c r="W422" t="s">
        <v>40</v>
      </c>
      <c r="X422" t="s">
        <v>42</v>
      </c>
      <c r="Y422" t="s">
        <v>44</v>
      </c>
      <c r="Z422" t="s">
        <v>40</v>
      </c>
      <c r="AA422" t="s">
        <v>44</v>
      </c>
      <c r="AB422" t="s">
        <v>611</v>
      </c>
      <c r="AC422" t="s">
        <v>179</v>
      </c>
      <c r="AD422" t="s">
        <v>119</v>
      </c>
    </row>
    <row r="423" spans="1:30" x14ac:dyDescent="0.3">
      <c r="A423" t="s">
        <v>2008</v>
      </c>
      <c r="B423" t="s">
        <v>2009</v>
      </c>
      <c r="C423" s="1" t="str">
        <f t="shared" si="63"/>
        <v>21:0549</v>
      </c>
      <c r="D423" s="1" t="str">
        <f t="shared" si="67"/>
        <v>21:0179</v>
      </c>
      <c r="E423" t="s">
        <v>2010</v>
      </c>
      <c r="F423" t="s">
        <v>2011</v>
      </c>
      <c r="H423">
        <v>53.549744500000003</v>
      </c>
      <c r="I423">
        <v>-123.1251761</v>
      </c>
      <c r="J423" s="1" t="str">
        <f t="shared" si="68"/>
        <v>NGR bulk stream sediment</v>
      </c>
      <c r="K423" s="1" t="str">
        <f t="shared" si="69"/>
        <v>&lt;177 micron (NGR)</v>
      </c>
      <c r="L423">
        <v>22</v>
      </c>
      <c r="M423" t="s">
        <v>53</v>
      </c>
      <c r="N423">
        <v>422</v>
      </c>
      <c r="O423" t="s">
        <v>503</v>
      </c>
      <c r="P423" t="s">
        <v>105</v>
      </c>
      <c r="Q423" t="s">
        <v>42</v>
      </c>
      <c r="R423" t="s">
        <v>373</v>
      </c>
      <c r="S423" t="s">
        <v>118</v>
      </c>
      <c r="T423" t="s">
        <v>40</v>
      </c>
      <c r="U423" t="s">
        <v>73</v>
      </c>
      <c r="V423" t="s">
        <v>74</v>
      </c>
      <c r="W423" t="s">
        <v>40</v>
      </c>
      <c r="X423" t="s">
        <v>59</v>
      </c>
      <c r="Y423" t="s">
        <v>44</v>
      </c>
      <c r="Z423" t="s">
        <v>60</v>
      </c>
      <c r="AA423" t="s">
        <v>44</v>
      </c>
      <c r="AB423" t="s">
        <v>122</v>
      </c>
      <c r="AC423" t="s">
        <v>74</v>
      </c>
      <c r="AD423" t="s">
        <v>119</v>
      </c>
    </row>
    <row r="424" spans="1:30" x14ac:dyDescent="0.3">
      <c r="A424" t="s">
        <v>2012</v>
      </c>
      <c r="B424" t="s">
        <v>2013</v>
      </c>
      <c r="C424" s="1" t="str">
        <f t="shared" si="63"/>
        <v>21:0549</v>
      </c>
      <c r="D424" s="1" t="str">
        <f t="shared" si="67"/>
        <v>21:0179</v>
      </c>
      <c r="E424" t="s">
        <v>2014</v>
      </c>
      <c r="F424" t="s">
        <v>2015</v>
      </c>
      <c r="H424">
        <v>53.537595099999997</v>
      </c>
      <c r="I424">
        <v>-123.122062</v>
      </c>
      <c r="J424" s="1" t="str">
        <f t="shared" si="68"/>
        <v>NGR bulk stream sediment</v>
      </c>
      <c r="K424" s="1" t="str">
        <f t="shared" si="69"/>
        <v>&lt;177 micron (NGR)</v>
      </c>
      <c r="L424">
        <v>22</v>
      </c>
      <c r="M424" t="s">
        <v>68</v>
      </c>
      <c r="N424">
        <v>423</v>
      </c>
      <c r="O424" t="s">
        <v>458</v>
      </c>
      <c r="P424" t="s">
        <v>331</v>
      </c>
      <c r="Q424" t="s">
        <v>93</v>
      </c>
      <c r="R424" t="s">
        <v>194</v>
      </c>
      <c r="S424" t="s">
        <v>39</v>
      </c>
      <c r="T424" t="s">
        <v>40</v>
      </c>
      <c r="U424" t="s">
        <v>121</v>
      </c>
      <c r="V424" t="s">
        <v>58</v>
      </c>
      <c r="W424" t="s">
        <v>40</v>
      </c>
      <c r="X424" t="s">
        <v>59</v>
      </c>
      <c r="Y424" t="s">
        <v>44</v>
      </c>
      <c r="Z424" t="s">
        <v>40</v>
      </c>
      <c r="AA424" t="s">
        <v>44</v>
      </c>
      <c r="AB424" t="s">
        <v>187</v>
      </c>
      <c r="AC424" t="s">
        <v>188</v>
      </c>
      <c r="AD424" t="s">
        <v>124</v>
      </c>
    </row>
    <row r="425" spans="1:30" x14ac:dyDescent="0.3">
      <c r="A425" t="s">
        <v>2016</v>
      </c>
      <c r="B425" t="s">
        <v>2017</v>
      </c>
      <c r="C425" s="1" t="str">
        <f t="shared" si="63"/>
        <v>21:0549</v>
      </c>
      <c r="D425" s="1" t="str">
        <f t="shared" si="67"/>
        <v>21:0179</v>
      </c>
      <c r="E425" t="s">
        <v>2018</v>
      </c>
      <c r="F425" t="s">
        <v>2019</v>
      </c>
      <c r="H425">
        <v>53.913043500000001</v>
      </c>
      <c r="I425">
        <v>-123.09176220000001</v>
      </c>
      <c r="J425" s="1" t="str">
        <f t="shared" si="68"/>
        <v>NGR bulk stream sediment</v>
      </c>
      <c r="K425" s="1" t="str">
        <f t="shared" si="69"/>
        <v>&lt;177 micron (NGR)</v>
      </c>
      <c r="L425">
        <v>22</v>
      </c>
      <c r="M425" t="s">
        <v>80</v>
      </c>
      <c r="N425">
        <v>424</v>
      </c>
      <c r="O425" t="s">
        <v>304</v>
      </c>
      <c r="P425" t="s">
        <v>56</v>
      </c>
      <c r="Q425" t="s">
        <v>42</v>
      </c>
      <c r="R425" t="s">
        <v>70</v>
      </c>
      <c r="S425" t="s">
        <v>93</v>
      </c>
      <c r="T425" t="s">
        <v>40</v>
      </c>
      <c r="U425" t="s">
        <v>723</v>
      </c>
      <c r="V425" t="s">
        <v>353</v>
      </c>
      <c r="W425" t="s">
        <v>40</v>
      </c>
      <c r="X425" t="s">
        <v>272</v>
      </c>
      <c r="Y425" t="s">
        <v>44</v>
      </c>
      <c r="Z425" t="s">
        <v>40</v>
      </c>
      <c r="AA425" t="s">
        <v>44</v>
      </c>
      <c r="AB425" t="s">
        <v>110</v>
      </c>
      <c r="AC425" t="s">
        <v>186</v>
      </c>
      <c r="AD425" t="s">
        <v>36</v>
      </c>
    </row>
    <row r="426" spans="1:30" x14ac:dyDescent="0.3">
      <c r="A426" t="s">
        <v>2020</v>
      </c>
      <c r="B426" t="s">
        <v>2021</v>
      </c>
      <c r="C426" s="1" t="str">
        <f t="shared" si="63"/>
        <v>21:0549</v>
      </c>
      <c r="D426" s="1" t="str">
        <f t="shared" si="67"/>
        <v>21:0179</v>
      </c>
      <c r="E426" t="s">
        <v>2022</v>
      </c>
      <c r="F426" t="s">
        <v>2023</v>
      </c>
      <c r="H426">
        <v>53.643065800000002</v>
      </c>
      <c r="I426">
        <v>-123.00755580000001</v>
      </c>
      <c r="J426" s="1" t="str">
        <f t="shared" si="68"/>
        <v>NGR bulk stream sediment</v>
      </c>
      <c r="K426" s="1" t="str">
        <f t="shared" si="69"/>
        <v>&lt;177 micron (NGR)</v>
      </c>
      <c r="L426">
        <v>22</v>
      </c>
      <c r="M426" t="s">
        <v>103</v>
      </c>
      <c r="N426">
        <v>425</v>
      </c>
      <c r="O426" t="s">
        <v>175</v>
      </c>
      <c r="P426" t="s">
        <v>165</v>
      </c>
      <c r="Q426" t="s">
        <v>272</v>
      </c>
      <c r="R426" t="s">
        <v>69</v>
      </c>
      <c r="S426" t="s">
        <v>211</v>
      </c>
      <c r="T426" t="s">
        <v>40</v>
      </c>
      <c r="U426" t="s">
        <v>1173</v>
      </c>
      <c r="V426" t="s">
        <v>186</v>
      </c>
      <c r="W426" t="s">
        <v>40</v>
      </c>
      <c r="X426" t="s">
        <v>93</v>
      </c>
      <c r="Y426" t="s">
        <v>44</v>
      </c>
      <c r="Z426" t="s">
        <v>60</v>
      </c>
      <c r="AA426" t="s">
        <v>44</v>
      </c>
      <c r="AB426" t="s">
        <v>110</v>
      </c>
      <c r="AC426" t="s">
        <v>62</v>
      </c>
      <c r="AD426" t="s">
        <v>279</v>
      </c>
    </row>
    <row r="427" spans="1:30" x14ac:dyDescent="0.3">
      <c r="A427" t="s">
        <v>2024</v>
      </c>
      <c r="B427" t="s">
        <v>2025</v>
      </c>
      <c r="C427" s="1" t="str">
        <f t="shared" si="63"/>
        <v>21:0549</v>
      </c>
      <c r="D427" s="1" t="str">
        <f t="shared" si="67"/>
        <v>21:0179</v>
      </c>
      <c r="E427" t="s">
        <v>2006</v>
      </c>
      <c r="F427" t="s">
        <v>2026</v>
      </c>
      <c r="H427">
        <v>53.7509923</v>
      </c>
      <c r="I427">
        <v>-123.9421633</v>
      </c>
      <c r="J427" s="1" t="str">
        <f t="shared" si="68"/>
        <v>NGR bulk stream sediment</v>
      </c>
      <c r="K427" s="1" t="str">
        <f t="shared" si="69"/>
        <v>&lt;177 micron (NGR)</v>
      </c>
      <c r="L427">
        <v>22</v>
      </c>
      <c r="M427" t="s">
        <v>1469</v>
      </c>
      <c r="N427">
        <v>426</v>
      </c>
      <c r="O427" t="s">
        <v>54</v>
      </c>
      <c r="P427" t="s">
        <v>43</v>
      </c>
      <c r="Q427" t="s">
        <v>44</v>
      </c>
      <c r="R427" t="s">
        <v>39</v>
      </c>
      <c r="S427" t="s">
        <v>93</v>
      </c>
      <c r="T427" t="s">
        <v>40</v>
      </c>
      <c r="U427" t="s">
        <v>1147</v>
      </c>
      <c r="V427" t="s">
        <v>616</v>
      </c>
      <c r="W427" t="s">
        <v>40</v>
      </c>
      <c r="X427" t="s">
        <v>272</v>
      </c>
      <c r="Y427" t="s">
        <v>44</v>
      </c>
      <c r="Z427" t="s">
        <v>40</v>
      </c>
      <c r="AA427" t="s">
        <v>44</v>
      </c>
      <c r="AB427" t="s">
        <v>611</v>
      </c>
      <c r="AC427" t="s">
        <v>348</v>
      </c>
      <c r="AD427" t="s">
        <v>36</v>
      </c>
    </row>
    <row r="428" spans="1:30" x14ac:dyDescent="0.3">
      <c r="A428" t="s">
        <v>2027</v>
      </c>
      <c r="B428" t="s">
        <v>2028</v>
      </c>
      <c r="C428" s="1" t="str">
        <f t="shared" si="63"/>
        <v>21:0549</v>
      </c>
      <c r="D428" s="1" t="str">
        <f t="shared" si="67"/>
        <v>21:0179</v>
      </c>
      <c r="E428" t="s">
        <v>2006</v>
      </c>
      <c r="F428" t="s">
        <v>2029</v>
      </c>
      <c r="H428">
        <v>53.7509923</v>
      </c>
      <c r="I428">
        <v>-123.9421633</v>
      </c>
      <c r="J428" s="1" t="str">
        <f t="shared" si="68"/>
        <v>NGR bulk stream sediment</v>
      </c>
      <c r="K428" s="1" t="str">
        <f t="shared" si="69"/>
        <v>&lt;177 micron (NGR)</v>
      </c>
      <c r="L428">
        <v>22</v>
      </c>
      <c r="M428" t="s">
        <v>1474</v>
      </c>
      <c r="N428">
        <v>427</v>
      </c>
      <c r="O428" t="s">
        <v>408</v>
      </c>
      <c r="P428" t="s">
        <v>59</v>
      </c>
      <c r="Q428" t="s">
        <v>44</v>
      </c>
      <c r="R428" t="s">
        <v>82</v>
      </c>
      <c r="S428" t="s">
        <v>43</v>
      </c>
      <c r="T428" t="s">
        <v>40</v>
      </c>
      <c r="U428" t="s">
        <v>202</v>
      </c>
      <c r="V428" t="s">
        <v>622</v>
      </c>
      <c r="W428" t="s">
        <v>40</v>
      </c>
      <c r="X428" t="s">
        <v>272</v>
      </c>
      <c r="Y428" t="s">
        <v>44</v>
      </c>
      <c r="Z428" t="s">
        <v>40</v>
      </c>
      <c r="AA428" t="s">
        <v>44</v>
      </c>
      <c r="AB428" t="s">
        <v>110</v>
      </c>
      <c r="AC428" t="s">
        <v>348</v>
      </c>
      <c r="AD428" t="s">
        <v>36</v>
      </c>
    </row>
    <row r="429" spans="1:30" x14ac:dyDescent="0.3">
      <c r="A429" t="s">
        <v>2030</v>
      </c>
      <c r="B429" t="s">
        <v>2031</v>
      </c>
      <c r="C429" s="1" t="str">
        <f t="shared" si="63"/>
        <v>21:0549</v>
      </c>
      <c r="D429" s="1" t="str">
        <f t="shared" si="67"/>
        <v>21:0179</v>
      </c>
      <c r="E429" t="s">
        <v>2032</v>
      </c>
      <c r="F429" t="s">
        <v>2033</v>
      </c>
      <c r="H429">
        <v>53.758069499999998</v>
      </c>
      <c r="I429">
        <v>-123.9429128</v>
      </c>
      <c r="J429" s="1" t="str">
        <f t="shared" si="68"/>
        <v>NGR bulk stream sediment</v>
      </c>
      <c r="K429" s="1" t="str">
        <f t="shared" si="69"/>
        <v>&lt;177 micron (NGR)</v>
      </c>
      <c r="L429">
        <v>22</v>
      </c>
      <c r="M429" t="s">
        <v>116</v>
      </c>
      <c r="N429">
        <v>428</v>
      </c>
      <c r="O429" t="s">
        <v>176</v>
      </c>
      <c r="P429" t="s">
        <v>43</v>
      </c>
      <c r="Q429" t="s">
        <v>44</v>
      </c>
      <c r="R429" t="s">
        <v>70</v>
      </c>
      <c r="S429" t="s">
        <v>151</v>
      </c>
      <c r="T429" t="s">
        <v>40</v>
      </c>
      <c r="U429" t="s">
        <v>2034</v>
      </c>
      <c r="V429" t="s">
        <v>74</v>
      </c>
      <c r="W429" t="s">
        <v>40</v>
      </c>
      <c r="X429" t="s">
        <v>42</v>
      </c>
      <c r="Y429" t="s">
        <v>44</v>
      </c>
      <c r="Z429" t="s">
        <v>40</v>
      </c>
      <c r="AA429" t="s">
        <v>44</v>
      </c>
      <c r="AB429" t="s">
        <v>61</v>
      </c>
      <c r="AC429" t="s">
        <v>42</v>
      </c>
      <c r="AD429" t="s">
        <v>86</v>
      </c>
    </row>
    <row r="430" spans="1:30" x14ac:dyDescent="0.3">
      <c r="A430" t="s">
        <v>2035</v>
      </c>
      <c r="B430" t="s">
        <v>2036</v>
      </c>
      <c r="C430" s="1" t="str">
        <f t="shared" si="63"/>
        <v>21:0549</v>
      </c>
      <c r="D430" s="1" t="str">
        <f t="shared" si="67"/>
        <v>21:0179</v>
      </c>
      <c r="E430" t="s">
        <v>2037</v>
      </c>
      <c r="F430" t="s">
        <v>2038</v>
      </c>
      <c r="H430">
        <v>53.7728392</v>
      </c>
      <c r="I430">
        <v>-123.9631053</v>
      </c>
      <c r="J430" s="1" t="str">
        <f t="shared" si="68"/>
        <v>NGR bulk stream sediment</v>
      </c>
      <c r="K430" s="1" t="str">
        <f t="shared" si="69"/>
        <v>&lt;177 micron (NGR)</v>
      </c>
      <c r="L430">
        <v>22</v>
      </c>
      <c r="M430" t="s">
        <v>129</v>
      </c>
      <c r="N430">
        <v>429</v>
      </c>
      <c r="O430" t="s">
        <v>104</v>
      </c>
      <c r="P430" t="s">
        <v>93</v>
      </c>
      <c r="Q430" t="s">
        <v>44</v>
      </c>
      <c r="R430" t="s">
        <v>221</v>
      </c>
      <c r="S430" t="s">
        <v>118</v>
      </c>
      <c r="T430" t="s">
        <v>40</v>
      </c>
      <c r="U430" t="s">
        <v>535</v>
      </c>
      <c r="V430" t="s">
        <v>188</v>
      </c>
      <c r="W430" t="s">
        <v>40</v>
      </c>
      <c r="X430" t="s">
        <v>82</v>
      </c>
      <c r="Y430" t="s">
        <v>44</v>
      </c>
      <c r="Z430" t="s">
        <v>40</v>
      </c>
      <c r="AA430" t="s">
        <v>44</v>
      </c>
      <c r="AB430" t="s">
        <v>96</v>
      </c>
      <c r="AC430" t="s">
        <v>617</v>
      </c>
      <c r="AD430" t="s">
        <v>86</v>
      </c>
    </row>
    <row r="431" spans="1:30" hidden="1" x14ac:dyDescent="0.3">
      <c r="A431" t="s">
        <v>2039</v>
      </c>
      <c r="B431" t="s">
        <v>2040</v>
      </c>
      <c r="C431" s="1" t="str">
        <f t="shared" si="63"/>
        <v>21:0549</v>
      </c>
      <c r="D431" s="1" t="str">
        <f>HYPERLINK("http://geochem.nrcan.gc.ca/cdogs/content/svy/svy_e.htm", "")</f>
        <v/>
      </c>
      <c r="G431" s="1" t="str">
        <f>HYPERLINK("http://geochem.nrcan.gc.ca/cdogs/content/cr_/cr_00064_e.htm", "64")</f>
        <v>64</v>
      </c>
      <c r="J431" t="s">
        <v>198</v>
      </c>
      <c r="K431" t="s">
        <v>199</v>
      </c>
      <c r="L431">
        <v>22</v>
      </c>
      <c r="M431" t="s">
        <v>200</v>
      </c>
      <c r="N431">
        <v>430</v>
      </c>
      <c r="O431" t="s">
        <v>177</v>
      </c>
      <c r="P431" t="s">
        <v>120</v>
      </c>
      <c r="Q431" t="s">
        <v>42</v>
      </c>
      <c r="R431" t="s">
        <v>56</v>
      </c>
      <c r="S431" t="s">
        <v>43</v>
      </c>
      <c r="T431" t="s">
        <v>40</v>
      </c>
      <c r="U431" t="s">
        <v>582</v>
      </c>
      <c r="V431" t="s">
        <v>84</v>
      </c>
      <c r="W431" t="s">
        <v>40</v>
      </c>
      <c r="X431" t="s">
        <v>59</v>
      </c>
      <c r="Y431" t="s">
        <v>44</v>
      </c>
      <c r="Z431" t="s">
        <v>40</v>
      </c>
      <c r="AA431" t="s">
        <v>44</v>
      </c>
      <c r="AB431" t="s">
        <v>1579</v>
      </c>
      <c r="AC431" t="s">
        <v>593</v>
      </c>
      <c r="AD431" t="s">
        <v>119</v>
      </c>
    </row>
    <row r="432" spans="1:30" x14ac:dyDescent="0.3">
      <c r="A432" t="s">
        <v>2041</v>
      </c>
      <c r="B432" t="s">
        <v>2042</v>
      </c>
      <c r="C432" s="1" t="str">
        <f t="shared" si="63"/>
        <v>21:0549</v>
      </c>
      <c r="D432" s="1" t="str">
        <f t="shared" ref="D432:D444" si="70">HYPERLINK("http://geochem.nrcan.gc.ca/cdogs/content/svy/svy210179_e.htm", "21:0179")</f>
        <v>21:0179</v>
      </c>
      <c r="E432" t="s">
        <v>2043</v>
      </c>
      <c r="F432" t="s">
        <v>2044</v>
      </c>
      <c r="H432">
        <v>53.781455999999999</v>
      </c>
      <c r="I432">
        <v>-123.9867352</v>
      </c>
      <c r="J432" s="1" t="str">
        <f t="shared" ref="J432:J444" si="71">HYPERLINK("http://geochem.nrcan.gc.ca/cdogs/content/kwd/kwd020030_e.htm", "NGR bulk stream sediment")</f>
        <v>NGR bulk stream sediment</v>
      </c>
      <c r="K432" s="1" t="str">
        <f t="shared" ref="K432:K444" si="72">HYPERLINK("http://geochem.nrcan.gc.ca/cdogs/content/kwd/kwd080006_e.htm", "&lt;177 micron (NGR)")</f>
        <v>&lt;177 micron (NGR)</v>
      </c>
      <c r="L432">
        <v>22</v>
      </c>
      <c r="M432" t="s">
        <v>139</v>
      </c>
      <c r="N432">
        <v>431</v>
      </c>
      <c r="O432" t="s">
        <v>378</v>
      </c>
      <c r="P432" t="s">
        <v>43</v>
      </c>
      <c r="Q432" t="s">
        <v>44</v>
      </c>
      <c r="R432" t="s">
        <v>120</v>
      </c>
      <c r="S432" t="s">
        <v>59</v>
      </c>
      <c r="T432" t="s">
        <v>40</v>
      </c>
      <c r="U432" t="s">
        <v>1112</v>
      </c>
      <c r="V432" t="s">
        <v>107</v>
      </c>
      <c r="W432" t="s">
        <v>40</v>
      </c>
      <c r="X432" t="s">
        <v>131</v>
      </c>
      <c r="Y432" t="s">
        <v>44</v>
      </c>
      <c r="Z432" t="s">
        <v>40</v>
      </c>
      <c r="AA432" t="s">
        <v>44</v>
      </c>
      <c r="AB432" t="s">
        <v>46</v>
      </c>
      <c r="AC432" t="s">
        <v>898</v>
      </c>
      <c r="AD432" t="s">
        <v>86</v>
      </c>
    </row>
    <row r="433" spans="1:30" x14ac:dyDescent="0.3">
      <c r="A433" t="s">
        <v>2045</v>
      </c>
      <c r="B433" t="s">
        <v>2046</v>
      </c>
      <c r="C433" s="1" t="str">
        <f t="shared" si="63"/>
        <v>21:0549</v>
      </c>
      <c r="D433" s="1" t="str">
        <f t="shared" si="70"/>
        <v>21:0179</v>
      </c>
      <c r="E433" t="s">
        <v>2047</v>
      </c>
      <c r="F433" t="s">
        <v>2048</v>
      </c>
      <c r="H433">
        <v>53.789225799999997</v>
      </c>
      <c r="I433">
        <v>-123.9742117</v>
      </c>
      <c r="J433" s="1" t="str">
        <f t="shared" si="71"/>
        <v>NGR bulk stream sediment</v>
      </c>
      <c r="K433" s="1" t="str">
        <f t="shared" si="72"/>
        <v>&lt;177 micron (NGR)</v>
      </c>
      <c r="L433">
        <v>22</v>
      </c>
      <c r="M433" t="s">
        <v>174</v>
      </c>
      <c r="N433">
        <v>432</v>
      </c>
      <c r="O433" t="s">
        <v>493</v>
      </c>
      <c r="P433" t="s">
        <v>201</v>
      </c>
      <c r="Q433" t="s">
        <v>42</v>
      </c>
      <c r="R433" t="s">
        <v>36</v>
      </c>
      <c r="S433" t="s">
        <v>272</v>
      </c>
      <c r="T433" t="s">
        <v>143</v>
      </c>
      <c r="U433" t="s">
        <v>266</v>
      </c>
      <c r="V433" t="s">
        <v>557</v>
      </c>
      <c r="W433" t="s">
        <v>40</v>
      </c>
      <c r="X433" t="s">
        <v>272</v>
      </c>
      <c r="Y433" t="s">
        <v>44</v>
      </c>
      <c r="Z433" t="s">
        <v>40</v>
      </c>
      <c r="AA433" t="s">
        <v>44</v>
      </c>
      <c r="AB433" t="s">
        <v>788</v>
      </c>
      <c r="AC433" t="s">
        <v>1341</v>
      </c>
      <c r="AD433" t="s">
        <v>1155</v>
      </c>
    </row>
    <row r="434" spans="1:30" x14ac:dyDescent="0.3">
      <c r="A434" t="s">
        <v>2049</v>
      </c>
      <c r="B434" t="s">
        <v>2050</v>
      </c>
      <c r="C434" s="1" t="str">
        <f t="shared" si="63"/>
        <v>21:0549</v>
      </c>
      <c r="D434" s="1" t="str">
        <f t="shared" si="70"/>
        <v>21:0179</v>
      </c>
      <c r="E434" t="s">
        <v>2051</v>
      </c>
      <c r="F434" t="s">
        <v>2052</v>
      </c>
      <c r="H434">
        <v>53.995204200000003</v>
      </c>
      <c r="I434">
        <v>-123.9030861</v>
      </c>
      <c r="J434" s="1" t="str">
        <f t="shared" si="71"/>
        <v>NGR bulk stream sediment</v>
      </c>
      <c r="K434" s="1" t="str">
        <f t="shared" si="72"/>
        <v>&lt;177 micron (NGR)</v>
      </c>
      <c r="L434">
        <v>22</v>
      </c>
      <c r="M434" t="s">
        <v>184</v>
      </c>
      <c r="N434">
        <v>433</v>
      </c>
      <c r="O434" t="s">
        <v>2053</v>
      </c>
      <c r="P434" t="s">
        <v>285</v>
      </c>
      <c r="Q434" t="s">
        <v>43</v>
      </c>
      <c r="R434" t="s">
        <v>331</v>
      </c>
      <c r="S434" t="s">
        <v>82</v>
      </c>
      <c r="T434" t="s">
        <v>40</v>
      </c>
      <c r="U434" t="s">
        <v>83</v>
      </c>
      <c r="V434" t="s">
        <v>343</v>
      </c>
      <c r="W434" t="s">
        <v>45</v>
      </c>
      <c r="X434" t="s">
        <v>59</v>
      </c>
      <c r="Y434" t="s">
        <v>44</v>
      </c>
      <c r="Z434" t="s">
        <v>40</v>
      </c>
      <c r="AA434" t="s">
        <v>44</v>
      </c>
      <c r="AB434" t="s">
        <v>317</v>
      </c>
      <c r="AC434" t="s">
        <v>74</v>
      </c>
      <c r="AD434" t="s">
        <v>86</v>
      </c>
    </row>
    <row r="435" spans="1:30" x14ac:dyDescent="0.3">
      <c r="A435" t="s">
        <v>2054</v>
      </c>
      <c r="B435" t="s">
        <v>2055</v>
      </c>
      <c r="C435" s="1" t="str">
        <f t="shared" si="63"/>
        <v>21:0549</v>
      </c>
      <c r="D435" s="1" t="str">
        <f t="shared" si="70"/>
        <v>21:0179</v>
      </c>
      <c r="E435" t="s">
        <v>2056</v>
      </c>
      <c r="F435" t="s">
        <v>2057</v>
      </c>
      <c r="H435">
        <v>53.930402399999998</v>
      </c>
      <c r="I435">
        <v>-123.7392974</v>
      </c>
      <c r="J435" s="1" t="str">
        <f t="shared" si="71"/>
        <v>NGR bulk stream sediment</v>
      </c>
      <c r="K435" s="1" t="str">
        <f t="shared" si="72"/>
        <v>&lt;177 micron (NGR)</v>
      </c>
      <c r="L435">
        <v>22</v>
      </c>
      <c r="M435" t="s">
        <v>193</v>
      </c>
      <c r="N435">
        <v>434</v>
      </c>
      <c r="O435" t="s">
        <v>863</v>
      </c>
      <c r="P435" t="s">
        <v>165</v>
      </c>
      <c r="Q435" t="s">
        <v>59</v>
      </c>
      <c r="R435" t="s">
        <v>108</v>
      </c>
      <c r="S435" t="s">
        <v>151</v>
      </c>
      <c r="T435" t="s">
        <v>40</v>
      </c>
      <c r="U435" t="s">
        <v>1147</v>
      </c>
      <c r="V435" t="s">
        <v>58</v>
      </c>
      <c r="W435" t="s">
        <v>40</v>
      </c>
      <c r="X435" t="s">
        <v>272</v>
      </c>
      <c r="Y435" t="s">
        <v>44</v>
      </c>
      <c r="Z435" t="s">
        <v>60</v>
      </c>
      <c r="AA435" t="s">
        <v>44</v>
      </c>
      <c r="AB435" t="s">
        <v>46</v>
      </c>
      <c r="AC435" t="s">
        <v>58</v>
      </c>
      <c r="AD435" t="s">
        <v>36</v>
      </c>
    </row>
    <row r="436" spans="1:30" x14ac:dyDescent="0.3">
      <c r="A436" t="s">
        <v>2058</v>
      </c>
      <c r="B436" t="s">
        <v>2059</v>
      </c>
      <c r="C436" s="1" t="str">
        <f t="shared" si="63"/>
        <v>21:0549</v>
      </c>
      <c r="D436" s="1" t="str">
        <f t="shared" si="70"/>
        <v>21:0179</v>
      </c>
      <c r="E436" t="s">
        <v>2060</v>
      </c>
      <c r="F436" t="s">
        <v>2061</v>
      </c>
      <c r="H436">
        <v>53.849481099999998</v>
      </c>
      <c r="I436">
        <v>-123.92360290000001</v>
      </c>
      <c r="J436" s="1" t="str">
        <f t="shared" si="71"/>
        <v>NGR bulk stream sediment</v>
      </c>
      <c r="K436" s="1" t="str">
        <f t="shared" si="72"/>
        <v>&lt;177 micron (NGR)</v>
      </c>
      <c r="L436">
        <v>22</v>
      </c>
      <c r="M436" t="s">
        <v>209</v>
      </c>
      <c r="N436">
        <v>435</v>
      </c>
      <c r="O436" t="s">
        <v>194</v>
      </c>
      <c r="P436" t="s">
        <v>81</v>
      </c>
      <c r="Q436" t="s">
        <v>42</v>
      </c>
      <c r="R436" t="s">
        <v>722</v>
      </c>
      <c r="S436" t="s">
        <v>59</v>
      </c>
      <c r="T436" t="s">
        <v>40</v>
      </c>
      <c r="U436" t="s">
        <v>266</v>
      </c>
      <c r="V436" t="s">
        <v>109</v>
      </c>
      <c r="W436" t="s">
        <v>40</v>
      </c>
      <c r="X436" t="s">
        <v>42</v>
      </c>
      <c r="Y436" t="s">
        <v>44</v>
      </c>
      <c r="Z436" t="s">
        <v>40</v>
      </c>
      <c r="AA436" t="s">
        <v>44</v>
      </c>
      <c r="AB436" t="s">
        <v>611</v>
      </c>
      <c r="AC436" t="s">
        <v>2062</v>
      </c>
      <c r="AD436" t="s">
        <v>124</v>
      </c>
    </row>
    <row r="437" spans="1:30" x14ac:dyDescent="0.3">
      <c r="A437" t="s">
        <v>2063</v>
      </c>
      <c r="B437" t="s">
        <v>2064</v>
      </c>
      <c r="C437" s="1" t="str">
        <f t="shared" si="63"/>
        <v>21:0549</v>
      </c>
      <c r="D437" s="1" t="str">
        <f t="shared" si="70"/>
        <v>21:0179</v>
      </c>
      <c r="E437" t="s">
        <v>2065</v>
      </c>
      <c r="F437" t="s">
        <v>2066</v>
      </c>
      <c r="H437">
        <v>53.842197499999997</v>
      </c>
      <c r="I437">
        <v>-123.93327650000001</v>
      </c>
      <c r="J437" s="1" t="str">
        <f t="shared" si="71"/>
        <v>NGR bulk stream sediment</v>
      </c>
      <c r="K437" s="1" t="str">
        <f t="shared" si="72"/>
        <v>&lt;177 micron (NGR)</v>
      </c>
      <c r="L437">
        <v>22</v>
      </c>
      <c r="M437" t="s">
        <v>220</v>
      </c>
      <c r="N437">
        <v>436</v>
      </c>
      <c r="O437" t="s">
        <v>176</v>
      </c>
      <c r="P437" t="s">
        <v>55</v>
      </c>
      <c r="Q437" t="s">
        <v>62</v>
      </c>
      <c r="R437" t="s">
        <v>788</v>
      </c>
      <c r="S437" t="s">
        <v>37</v>
      </c>
      <c r="T437" t="s">
        <v>40</v>
      </c>
      <c r="U437" t="s">
        <v>402</v>
      </c>
      <c r="V437" t="s">
        <v>74</v>
      </c>
      <c r="W437" t="s">
        <v>40</v>
      </c>
      <c r="X437" t="s">
        <v>42</v>
      </c>
      <c r="Y437" t="s">
        <v>44</v>
      </c>
      <c r="Z437" t="s">
        <v>40</v>
      </c>
      <c r="AA437" t="s">
        <v>44</v>
      </c>
      <c r="AB437" t="s">
        <v>168</v>
      </c>
      <c r="AC437" t="s">
        <v>2067</v>
      </c>
      <c r="AD437" t="s">
        <v>159</v>
      </c>
    </row>
    <row r="438" spans="1:30" x14ac:dyDescent="0.3">
      <c r="A438" t="s">
        <v>2068</v>
      </c>
      <c r="B438" t="s">
        <v>2069</v>
      </c>
      <c r="C438" s="1" t="str">
        <f t="shared" si="63"/>
        <v>21:0549</v>
      </c>
      <c r="D438" s="1" t="str">
        <f t="shared" si="70"/>
        <v>21:0179</v>
      </c>
      <c r="E438" t="s">
        <v>2070</v>
      </c>
      <c r="F438" t="s">
        <v>2071</v>
      </c>
      <c r="H438">
        <v>53.845469600000001</v>
      </c>
      <c r="I438">
        <v>-123.9192587</v>
      </c>
      <c r="J438" s="1" t="str">
        <f t="shared" si="71"/>
        <v>NGR bulk stream sediment</v>
      </c>
      <c r="K438" s="1" t="str">
        <f t="shared" si="72"/>
        <v>&lt;177 micron (NGR)</v>
      </c>
      <c r="L438">
        <v>22</v>
      </c>
      <c r="M438" t="s">
        <v>228</v>
      </c>
      <c r="N438">
        <v>437</v>
      </c>
      <c r="O438" t="s">
        <v>493</v>
      </c>
      <c r="P438" t="s">
        <v>378</v>
      </c>
      <c r="Q438" t="s">
        <v>44</v>
      </c>
      <c r="R438" t="s">
        <v>2072</v>
      </c>
      <c r="S438" t="s">
        <v>82</v>
      </c>
      <c r="T438" t="s">
        <v>40</v>
      </c>
      <c r="U438" t="s">
        <v>157</v>
      </c>
      <c r="V438" t="s">
        <v>58</v>
      </c>
      <c r="W438" t="s">
        <v>40</v>
      </c>
      <c r="X438" t="s">
        <v>272</v>
      </c>
      <c r="Y438" t="s">
        <v>44</v>
      </c>
      <c r="Z438" t="s">
        <v>40</v>
      </c>
      <c r="AA438" t="s">
        <v>44</v>
      </c>
      <c r="AB438" t="s">
        <v>308</v>
      </c>
      <c r="AC438" t="s">
        <v>588</v>
      </c>
      <c r="AD438" t="s">
        <v>86</v>
      </c>
    </row>
    <row r="439" spans="1:30" x14ac:dyDescent="0.3">
      <c r="A439" t="s">
        <v>2073</v>
      </c>
      <c r="B439" t="s">
        <v>2074</v>
      </c>
      <c r="C439" s="1" t="str">
        <f t="shared" si="63"/>
        <v>21:0549</v>
      </c>
      <c r="D439" s="1" t="str">
        <f t="shared" si="70"/>
        <v>21:0179</v>
      </c>
      <c r="E439" t="s">
        <v>2075</v>
      </c>
      <c r="F439" t="s">
        <v>2076</v>
      </c>
      <c r="H439">
        <v>53.8174408</v>
      </c>
      <c r="I439">
        <v>-123.91252489999999</v>
      </c>
      <c r="J439" s="1" t="str">
        <f t="shared" si="71"/>
        <v>NGR bulk stream sediment</v>
      </c>
      <c r="K439" s="1" t="str">
        <f t="shared" si="72"/>
        <v>&lt;177 micron (NGR)</v>
      </c>
      <c r="L439">
        <v>22</v>
      </c>
      <c r="M439" t="s">
        <v>234</v>
      </c>
      <c r="N439">
        <v>438</v>
      </c>
      <c r="O439" t="s">
        <v>249</v>
      </c>
      <c r="P439" t="s">
        <v>54</v>
      </c>
      <c r="Q439" t="s">
        <v>62</v>
      </c>
      <c r="R439" t="s">
        <v>705</v>
      </c>
      <c r="S439" t="s">
        <v>93</v>
      </c>
      <c r="T439" t="s">
        <v>156</v>
      </c>
      <c r="U439" t="s">
        <v>433</v>
      </c>
      <c r="V439" t="s">
        <v>111</v>
      </c>
      <c r="W439" t="s">
        <v>40</v>
      </c>
      <c r="X439" t="s">
        <v>151</v>
      </c>
      <c r="Y439" t="s">
        <v>44</v>
      </c>
      <c r="Z439" t="s">
        <v>40</v>
      </c>
      <c r="AA439" t="s">
        <v>44</v>
      </c>
      <c r="AB439" t="s">
        <v>85</v>
      </c>
      <c r="AC439" t="s">
        <v>2077</v>
      </c>
      <c r="AD439" t="s">
        <v>1307</v>
      </c>
    </row>
    <row r="440" spans="1:30" x14ac:dyDescent="0.3">
      <c r="A440" t="s">
        <v>2078</v>
      </c>
      <c r="B440" t="s">
        <v>2079</v>
      </c>
      <c r="C440" s="1" t="str">
        <f t="shared" si="63"/>
        <v>21:0549</v>
      </c>
      <c r="D440" s="1" t="str">
        <f t="shared" si="70"/>
        <v>21:0179</v>
      </c>
      <c r="E440" t="s">
        <v>2080</v>
      </c>
      <c r="F440" t="s">
        <v>2081</v>
      </c>
      <c r="H440">
        <v>53.811895700000001</v>
      </c>
      <c r="I440">
        <v>-123.9076661</v>
      </c>
      <c r="J440" s="1" t="str">
        <f t="shared" si="71"/>
        <v>NGR bulk stream sediment</v>
      </c>
      <c r="K440" s="1" t="str">
        <f t="shared" si="72"/>
        <v>&lt;177 micron (NGR)</v>
      </c>
      <c r="L440">
        <v>22</v>
      </c>
      <c r="M440" t="s">
        <v>240</v>
      </c>
      <c r="N440">
        <v>439</v>
      </c>
      <c r="O440" t="s">
        <v>315</v>
      </c>
      <c r="P440" t="s">
        <v>120</v>
      </c>
      <c r="Q440" t="s">
        <v>44</v>
      </c>
      <c r="R440" t="s">
        <v>291</v>
      </c>
      <c r="S440" t="s">
        <v>151</v>
      </c>
      <c r="T440" t="s">
        <v>40</v>
      </c>
      <c r="U440" t="s">
        <v>400</v>
      </c>
      <c r="V440" t="s">
        <v>616</v>
      </c>
      <c r="W440" t="s">
        <v>40</v>
      </c>
      <c r="X440" t="s">
        <v>59</v>
      </c>
      <c r="Y440" t="s">
        <v>44</v>
      </c>
      <c r="Z440" t="s">
        <v>40</v>
      </c>
      <c r="AA440" t="s">
        <v>44</v>
      </c>
      <c r="AB440" t="s">
        <v>71</v>
      </c>
      <c r="AC440" t="s">
        <v>47</v>
      </c>
      <c r="AD440" t="s">
        <v>86</v>
      </c>
    </row>
    <row r="441" spans="1:30" x14ac:dyDescent="0.3">
      <c r="A441" t="s">
        <v>2082</v>
      </c>
      <c r="B441" t="s">
        <v>2083</v>
      </c>
      <c r="C441" s="1" t="str">
        <f t="shared" si="63"/>
        <v>21:0549</v>
      </c>
      <c r="D441" s="1" t="str">
        <f t="shared" si="70"/>
        <v>21:0179</v>
      </c>
      <c r="E441" t="s">
        <v>2084</v>
      </c>
      <c r="F441" t="s">
        <v>2085</v>
      </c>
      <c r="H441">
        <v>53.823417800000001</v>
      </c>
      <c r="I441">
        <v>-123.90186799999999</v>
      </c>
      <c r="J441" s="1" t="str">
        <f t="shared" si="71"/>
        <v>NGR bulk stream sediment</v>
      </c>
      <c r="K441" s="1" t="str">
        <f t="shared" si="72"/>
        <v>&lt;177 micron (NGR)</v>
      </c>
      <c r="L441">
        <v>22</v>
      </c>
      <c r="M441" t="s">
        <v>1527</v>
      </c>
      <c r="N441">
        <v>440</v>
      </c>
      <c r="O441" t="s">
        <v>194</v>
      </c>
      <c r="P441" t="s">
        <v>39</v>
      </c>
      <c r="Q441" t="s">
        <v>62</v>
      </c>
      <c r="R441" t="s">
        <v>395</v>
      </c>
      <c r="S441" t="s">
        <v>151</v>
      </c>
      <c r="T441" t="s">
        <v>40</v>
      </c>
      <c r="U441" t="s">
        <v>658</v>
      </c>
      <c r="V441" t="s">
        <v>109</v>
      </c>
      <c r="W441" t="s">
        <v>40</v>
      </c>
      <c r="X441" t="s">
        <v>272</v>
      </c>
      <c r="Y441" t="s">
        <v>44</v>
      </c>
      <c r="Z441" t="s">
        <v>40</v>
      </c>
      <c r="AA441" t="s">
        <v>44</v>
      </c>
      <c r="AB441" t="s">
        <v>121</v>
      </c>
      <c r="AC441" t="s">
        <v>97</v>
      </c>
      <c r="AD441" t="s">
        <v>86</v>
      </c>
    </row>
    <row r="442" spans="1:30" x14ac:dyDescent="0.3">
      <c r="A442" t="s">
        <v>2086</v>
      </c>
      <c r="B442" t="s">
        <v>2087</v>
      </c>
      <c r="C442" s="1" t="str">
        <f t="shared" si="63"/>
        <v>21:0549</v>
      </c>
      <c r="D442" s="1" t="str">
        <f t="shared" si="70"/>
        <v>21:0179</v>
      </c>
      <c r="E442" t="s">
        <v>2088</v>
      </c>
      <c r="F442" t="s">
        <v>2089</v>
      </c>
      <c r="H442">
        <v>53.255669900000001</v>
      </c>
      <c r="I442">
        <v>-123.0436392</v>
      </c>
      <c r="J442" s="1" t="str">
        <f t="shared" si="71"/>
        <v>NGR bulk stream sediment</v>
      </c>
      <c r="K442" s="1" t="str">
        <f t="shared" si="72"/>
        <v>&lt;177 micron (NGR)</v>
      </c>
      <c r="L442">
        <v>23</v>
      </c>
      <c r="M442" t="s">
        <v>1443</v>
      </c>
      <c r="N442">
        <v>441</v>
      </c>
      <c r="O442" t="s">
        <v>38</v>
      </c>
      <c r="P442" t="s">
        <v>108</v>
      </c>
      <c r="Q442" t="s">
        <v>62</v>
      </c>
      <c r="R442" t="s">
        <v>54</v>
      </c>
      <c r="S442" t="s">
        <v>37</v>
      </c>
      <c r="T442" t="s">
        <v>40</v>
      </c>
      <c r="U442" t="s">
        <v>454</v>
      </c>
      <c r="V442" t="s">
        <v>84</v>
      </c>
      <c r="W442" t="s">
        <v>40</v>
      </c>
      <c r="X442" t="s">
        <v>272</v>
      </c>
      <c r="Y442" t="s">
        <v>44</v>
      </c>
      <c r="Z442" t="s">
        <v>40</v>
      </c>
      <c r="AA442" t="s">
        <v>44</v>
      </c>
      <c r="AB442" t="s">
        <v>85</v>
      </c>
      <c r="AC442" t="s">
        <v>107</v>
      </c>
      <c r="AD442" t="s">
        <v>169</v>
      </c>
    </row>
    <row r="443" spans="1:30" x14ac:dyDescent="0.3">
      <c r="A443" t="s">
        <v>2090</v>
      </c>
      <c r="B443" t="s">
        <v>2091</v>
      </c>
      <c r="C443" s="1" t="str">
        <f t="shared" si="63"/>
        <v>21:0549</v>
      </c>
      <c r="D443" s="1" t="str">
        <f t="shared" si="70"/>
        <v>21:0179</v>
      </c>
      <c r="E443" t="s">
        <v>2092</v>
      </c>
      <c r="F443" t="s">
        <v>2093</v>
      </c>
      <c r="H443">
        <v>53.501353199999997</v>
      </c>
      <c r="I443">
        <v>-123.894701</v>
      </c>
      <c r="J443" s="1" t="str">
        <f t="shared" si="71"/>
        <v>NGR bulk stream sediment</v>
      </c>
      <c r="K443" s="1" t="str">
        <f t="shared" si="72"/>
        <v>&lt;177 micron (NGR)</v>
      </c>
      <c r="L443">
        <v>23</v>
      </c>
      <c r="M443" t="s">
        <v>53</v>
      </c>
      <c r="N443">
        <v>442</v>
      </c>
      <c r="O443" t="s">
        <v>176</v>
      </c>
      <c r="P443" t="s">
        <v>56</v>
      </c>
      <c r="Q443" t="s">
        <v>62</v>
      </c>
      <c r="R443" t="s">
        <v>493</v>
      </c>
      <c r="S443" t="s">
        <v>151</v>
      </c>
      <c r="T443" t="s">
        <v>40</v>
      </c>
      <c r="U443" t="s">
        <v>195</v>
      </c>
      <c r="V443" t="s">
        <v>58</v>
      </c>
      <c r="W443" t="s">
        <v>40</v>
      </c>
      <c r="X443" t="s">
        <v>272</v>
      </c>
      <c r="Y443" t="s">
        <v>44</v>
      </c>
      <c r="Z443" t="s">
        <v>60</v>
      </c>
      <c r="AA443" t="s">
        <v>44</v>
      </c>
      <c r="AB443" t="s">
        <v>299</v>
      </c>
      <c r="AC443" t="s">
        <v>84</v>
      </c>
      <c r="AD443" t="s">
        <v>36</v>
      </c>
    </row>
    <row r="444" spans="1:30" x14ac:dyDescent="0.3">
      <c r="A444" t="s">
        <v>2094</v>
      </c>
      <c r="B444" t="s">
        <v>2095</v>
      </c>
      <c r="C444" s="1" t="str">
        <f t="shared" si="63"/>
        <v>21:0549</v>
      </c>
      <c r="D444" s="1" t="str">
        <f t="shared" si="70"/>
        <v>21:0179</v>
      </c>
      <c r="E444" t="s">
        <v>2096</v>
      </c>
      <c r="F444" t="s">
        <v>2097</v>
      </c>
      <c r="H444">
        <v>53.555872200000003</v>
      </c>
      <c r="I444">
        <v>-123.5782316</v>
      </c>
      <c r="J444" s="1" t="str">
        <f t="shared" si="71"/>
        <v>NGR bulk stream sediment</v>
      </c>
      <c r="K444" s="1" t="str">
        <f t="shared" si="72"/>
        <v>&lt;177 micron (NGR)</v>
      </c>
      <c r="L444">
        <v>23</v>
      </c>
      <c r="M444" t="s">
        <v>68</v>
      </c>
      <c r="N444">
        <v>443</v>
      </c>
      <c r="O444" t="s">
        <v>753</v>
      </c>
      <c r="P444" t="s">
        <v>493</v>
      </c>
      <c r="Q444" t="s">
        <v>42</v>
      </c>
      <c r="R444" t="s">
        <v>36</v>
      </c>
      <c r="S444" t="s">
        <v>56</v>
      </c>
      <c r="T444" t="s">
        <v>40</v>
      </c>
      <c r="U444" t="s">
        <v>409</v>
      </c>
      <c r="V444" t="s">
        <v>167</v>
      </c>
      <c r="W444" t="s">
        <v>40</v>
      </c>
      <c r="X444" t="s">
        <v>42</v>
      </c>
      <c r="Y444" t="s">
        <v>44</v>
      </c>
      <c r="Z444" t="s">
        <v>40</v>
      </c>
      <c r="AA444" t="s">
        <v>44</v>
      </c>
      <c r="AB444" t="s">
        <v>202</v>
      </c>
      <c r="AC444" t="s">
        <v>188</v>
      </c>
      <c r="AD444" t="s">
        <v>159</v>
      </c>
    </row>
    <row r="445" spans="1:30" hidden="1" x14ac:dyDescent="0.3">
      <c r="A445" t="s">
        <v>2098</v>
      </c>
      <c r="B445" t="s">
        <v>2099</v>
      </c>
      <c r="C445" s="1" t="str">
        <f t="shared" si="63"/>
        <v>21:0549</v>
      </c>
      <c r="D445" s="1" t="str">
        <f>HYPERLINK("http://geochem.nrcan.gc.ca/cdogs/content/svy/svy_e.htm", "")</f>
        <v/>
      </c>
      <c r="G445" s="1" t="str">
        <f>HYPERLINK("http://geochem.nrcan.gc.ca/cdogs/content/cr_/cr_00069_e.htm", "69")</f>
        <v>69</v>
      </c>
      <c r="J445" t="s">
        <v>198</v>
      </c>
      <c r="K445" t="s">
        <v>199</v>
      </c>
      <c r="L445">
        <v>23</v>
      </c>
      <c r="M445" t="s">
        <v>200</v>
      </c>
      <c r="N445">
        <v>444</v>
      </c>
      <c r="O445" t="s">
        <v>249</v>
      </c>
      <c r="P445" t="s">
        <v>54</v>
      </c>
      <c r="Q445" t="s">
        <v>62</v>
      </c>
      <c r="R445" t="s">
        <v>164</v>
      </c>
      <c r="S445" t="s">
        <v>151</v>
      </c>
      <c r="T445" t="s">
        <v>40</v>
      </c>
      <c r="U445" t="s">
        <v>298</v>
      </c>
      <c r="V445" t="s">
        <v>252</v>
      </c>
      <c r="W445" t="s">
        <v>40</v>
      </c>
      <c r="X445" t="s">
        <v>93</v>
      </c>
      <c r="Y445" t="s">
        <v>44</v>
      </c>
      <c r="Z445" t="s">
        <v>447</v>
      </c>
      <c r="AA445" t="s">
        <v>44</v>
      </c>
      <c r="AB445" t="s">
        <v>83</v>
      </c>
      <c r="AC445" t="s">
        <v>111</v>
      </c>
      <c r="AD445" t="s">
        <v>75</v>
      </c>
    </row>
    <row r="446" spans="1:30" x14ac:dyDescent="0.3">
      <c r="A446" t="s">
        <v>2100</v>
      </c>
      <c r="B446" t="s">
        <v>2101</v>
      </c>
      <c r="C446" s="1" t="str">
        <f t="shared" si="63"/>
        <v>21:0549</v>
      </c>
      <c r="D446" s="1" t="str">
        <f t="shared" ref="D446:D464" si="73">HYPERLINK("http://geochem.nrcan.gc.ca/cdogs/content/svy/svy210179_e.htm", "21:0179")</f>
        <v>21:0179</v>
      </c>
      <c r="E446" t="s">
        <v>2102</v>
      </c>
      <c r="F446" t="s">
        <v>2103</v>
      </c>
      <c r="H446">
        <v>53.2801233</v>
      </c>
      <c r="I446">
        <v>-123.273667</v>
      </c>
      <c r="J446" s="1" t="str">
        <f t="shared" ref="J446:J464" si="74">HYPERLINK("http://geochem.nrcan.gc.ca/cdogs/content/kwd/kwd020030_e.htm", "NGR bulk stream sediment")</f>
        <v>NGR bulk stream sediment</v>
      </c>
      <c r="K446" s="1" t="str">
        <f t="shared" ref="K446:K464" si="75">HYPERLINK("http://geochem.nrcan.gc.ca/cdogs/content/kwd/kwd080006_e.htm", "&lt;177 micron (NGR)")</f>
        <v>&lt;177 micron (NGR)</v>
      </c>
      <c r="L446">
        <v>23</v>
      </c>
      <c r="M446" t="s">
        <v>80</v>
      </c>
      <c r="N446">
        <v>445</v>
      </c>
      <c r="O446" t="s">
        <v>92</v>
      </c>
      <c r="P446" t="s">
        <v>408</v>
      </c>
      <c r="Q446" t="s">
        <v>62</v>
      </c>
      <c r="R446" t="s">
        <v>249</v>
      </c>
      <c r="S446" t="s">
        <v>56</v>
      </c>
      <c r="T446" t="s">
        <v>40</v>
      </c>
      <c r="U446" t="s">
        <v>299</v>
      </c>
      <c r="V446" t="s">
        <v>74</v>
      </c>
      <c r="W446" t="s">
        <v>40</v>
      </c>
      <c r="X446" t="s">
        <v>43</v>
      </c>
      <c r="Y446" t="s">
        <v>44</v>
      </c>
      <c r="Z446" t="s">
        <v>60</v>
      </c>
      <c r="AA446" t="s">
        <v>44</v>
      </c>
      <c r="AB446" t="s">
        <v>168</v>
      </c>
      <c r="AC446" t="s">
        <v>252</v>
      </c>
      <c r="AD446" t="s">
        <v>86</v>
      </c>
    </row>
    <row r="447" spans="1:30" x14ac:dyDescent="0.3">
      <c r="A447" t="s">
        <v>2104</v>
      </c>
      <c r="B447" t="s">
        <v>2105</v>
      </c>
      <c r="C447" s="1" t="str">
        <f t="shared" si="63"/>
        <v>21:0549</v>
      </c>
      <c r="D447" s="1" t="str">
        <f t="shared" si="73"/>
        <v>21:0179</v>
      </c>
      <c r="E447" t="s">
        <v>2106</v>
      </c>
      <c r="F447" t="s">
        <v>2107</v>
      </c>
      <c r="H447">
        <v>53.272184699999997</v>
      </c>
      <c r="I447">
        <v>-123.13442569999999</v>
      </c>
      <c r="J447" s="1" t="str">
        <f t="shared" si="74"/>
        <v>NGR bulk stream sediment</v>
      </c>
      <c r="K447" s="1" t="str">
        <f t="shared" si="75"/>
        <v>&lt;177 micron (NGR)</v>
      </c>
      <c r="L447">
        <v>23</v>
      </c>
      <c r="M447" t="s">
        <v>103</v>
      </c>
      <c r="N447">
        <v>446</v>
      </c>
      <c r="O447" t="s">
        <v>503</v>
      </c>
      <c r="P447" t="s">
        <v>378</v>
      </c>
      <c r="Q447" t="s">
        <v>62</v>
      </c>
      <c r="R447" t="s">
        <v>987</v>
      </c>
      <c r="S447" t="s">
        <v>165</v>
      </c>
      <c r="T447" t="s">
        <v>40</v>
      </c>
      <c r="U447" t="s">
        <v>273</v>
      </c>
      <c r="V447" t="s">
        <v>188</v>
      </c>
      <c r="W447" t="s">
        <v>40</v>
      </c>
      <c r="X447" t="s">
        <v>93</v>
      </c>
      <c r="Y447" t="s">
        <v>44</v>
      </c>
      <c r="Z447" t="s">
        <v>60</v>
      </c>
      <c r="AA447" t="s">
        <v>44</v>
      </c>
      <c r="AB447" t="s">
        <v>134</v>
      </c>
      <c r="AC447" t="s">
        <v>179</v>
      </c>
      <c r="AD447" t="s">
        <v>124</v>
      </c>
    </row>
    <row r="448" spans="1:30" x14ac:dyDescent="0.3">
      <c r="A448" t="s">
        <v>2108</v>
      </c>
      <c r="B448" t="s">
        <v>2109</v>
      </c>
      <c r="C448" s="1" t="str">
        <f t="shared" si="63"/>
        <v>21:0549</v>
      </c>
      <c r="D448" s="1" t="str">
        <f t="shared" si="73"/>
        <v>21:0179</v>
      </c>
      <c r="E448" t="s">
        <v>2110</v>
      </c>
      <c r="F448" t="s">
        <v>2111</v>
      </c>
      <c r="H448">
        <v>53.113425800000002</v>
      </c>
      <c r="I448">
        <v>-123.1256664</v>
      </c>
      <c r="J448" s="1" t="str">
        <f t="shared" si="74"/>
        <v>NGR bulk stream sediment</v>
      </c>
      <c r="K448" s="1" t="str">
        <f t="shared" si="75"/>
        <v>&lt;177 micron (NGR)</v>
      </c>
      <c r="L448">
        <v>23</v>
      </c>
      <c r="M448" t="s">
        <v>116</v>
      </c>
      <c r="N448">
        <v>447</v>
      </c>
      <c r="O448" t="s">
        <v>445</v>
      </c>
      <c r="P448" t="s">
        <v>39</v>
      </c>
      <c r="Q448" t="s">
        <v>44</v>
      </c>
      <c r="R448" t="s">
        <v>164</v>
      </c>
      <c r="S448" t="s">
        <v>108</v>
      </c>
      <c r="T448" t="s">
        <v>40</v>
      </c>
      <c r="U448" t="s">
        <v>2112</v>
      </c>
      <c r="V448" t="s">
        <v>2113</v>
      </c>
      <c r="W448" t="s">
        <v>40</v>
      </c>
      <c r="X448" t="s">
        <v>120</v>
      </c>
      <c r="Y448" t="s">
        <v>44</v>
      </c>
      <c r="Z448" t="s">
        <v>40</v>
      </c>
      <c r="AA448" t="s">
        <v>44</v>
      </c>
      <c r="AB448" t="s">
        <v>2114</v>
      </c>
      <c r="AC448" t="s">
        <v>155</v>
      </c>
      <c r="AD448" t="s">
        <v>169</v>
      </c>
    </row>
    <row r="449" spans="1:30" x14ac:dyDescent="0.3">
      <c r="A449" t="s">
        <v>2115</v>
      </c>
      <c r="B449" t="s">
        <v>2116</v>
      </c>
      <c r="C449" s="1" t="str">
        <f t="shared" si="63"/>
        <v>21:0549</v>
      </c>
      <c r="D449" s="1" t="str">
        <f t="shared" si="73"/>
        <v>21:0179</v>
      </c>
      <c r="E449" t="s">
        <v>2117</v>
      </c>
      <c r="F449" t="s">
        <v>2118</v>
      </c>
      <c r="H449">
        <v>53.192819900000003</v>
      </c>
      <c r="I449">
        <v>-123.1552222</v>
      </c>
      <c r="J449" s="1" t="str">
        <f t="shared" si="74"/>
        <v>NGR bulk stream sediment</v>
      </c>
      <c r="K449" s="1" t="str">
        <f t="shared" si="75"/>
        <v>&lt;177 micron (NGR)</v>
      </c>
      <c r="L449">
        <v>23</v>
      </c>
      <c r="M449" t="s">
        <v>129</v>
      </c>
      <c r="N449">
        <v>448</v>
      </c>
      <c r="O449" t="s">
        <v>164</v>
      </c>
      <c r="P449" t="s">
        <v>493</v>
      </c>
      <c r="Q449" t="s">
        <v>62</v>
      </c>
      <c r="R449" t="s">
        <v>166</v>
      </c>
      <c r="S449" t="s">
        <v>59</v>
      </c>
      <c r="T449" t="s">
        <v>40</v>
      </c>
      <c r="U449" t="s">
        <v>758</v>
      </c>
      <c r="V449" t="s">
        <v>415</v>
      </c>
      <c r="W449" t="s">
        <v>40</v>
      </c>
      <c r="X449" t="s">
        <v>42</v>
      </c>
      <c r="Y449" t="s">
        <v>44</v>
      </c>
      <c r="Z449" t="s">
        <v>60</v>
      </c>
      <c r="AA449" t="s">
        <v>44</v>
      </c>
      <c r="AB449" t="s">
        <v>299</v>
      </c>
      <c r="AC449" t="s">
        <v>711</v>
      </c>
      <c r="AD449" t="s">
        <v>159</v>
      </c>
    </row>
    <row r="450" spans="1:30" x14ac:dyDescent="0.3">
      <c r="A450" t="s">
        <v>2119</v>
      </c>
      <c r="B450" t="s">
        <v>2120</v>
      </c>
      <c r="C450" s="1" t="str">
        <f t="shared" ref="C450:C513" si="76">HYPERLINK("http://geochem.nrcan.gc.ca/cdogs/content/bdl/bdl210549_e.htm", "21:0549")</f>
        <v>21:0549</v>
      </c>
      <c r="D450" s="1" t="str">
        <f t="shared" si="73"/>
        <v>21:0179</v>
      </c>
      <c r="E450" t="s">
        <v>2121</v>
      </c>
      <c r="F450" t="s">
        <v>2122</v>
      </c>
      <c r="H450">
        <v>53.252937099999997</v>
      </c>
      <c r="I450">
        <v>-123.0060436</v>
      </c>
      <c r="J450" s="1" t="str">
        <f t="shared" si="74"/>
        <v>NGR bulk stream sediment</v>
      </c>
      <c r="K450" s="1" t="str">
        <f t="shared" si="75"/>
        <v>&lt;177 micron (NGR)</v>
      </c>
      <c r="L450">
        <v>23</v>
      </c>
      <c r="M450" t="s">
        <v>139</v>
      </c>
      <c r="N450">
        <v>449</v>
      </c>
      <c r="O450" t="s">
        <v>445</v>
      </c>
      <c r="P450" t="s">
        <v>408</v>
      </c>
      <c r="Q450" t="s">
        <v>62</v>
      </c>
      <c r="R450" t="s">
        <v>493</v>
      </c>
      <c r="S450" t="s">
        <v>118</v>
      </c>
      <c r="T450" t="s">
        <v>40</v>
      </c>
      <c r="U450" t="s">
        <v>133</v>
      </c>
      <c r="V450" t="s">
        <v>107</v>
      </c>
      <c r="W450" t="s">
        <v>40</v>
      </c>
      <c r="X450" t="s">
        <v>59</v>
      </c>
      <c r="Y450" t="s">
        <v>44</v>
      </c>
      <c r="Z450" t="s">
        <v>60</v>
      </c>
      <c r="AA450" t="s">
        <v>44</v>
      </c>
      <c r="AB450" t="s">
        <v>96</v>
      </c>
      <c r="AC450" t="s">
        <v>74</v>
      </c>
      <c r="AD450" t="s">
        <v>169</v>
      </c>
    </row>
    <row r="451" spans="1:30" x14ac:dyDescent="0.3">
      <c r="A451" t="s">
        <v>2123</v>
      </c>
      <c r="B451" t="s">
        <v>2124</v>
      </c>
      <c r="C451" s="1" t="str">
        <f t="shared" si="76"/>
        <v>21:0549</v>
      </c>
      <c r="D451" s="1" t="str">
        <f t="shared" si="73"/>
        <v>21:0179</v>
      </c>
      <c r="E451" t="s">
        <v>2088</v>
      </c>
      <c r="F451" t="s">
        <v>2125</v>
      </c>
      <c r="H451">
        <v>53.255669900000001</v>
      </c>
      <c r="I451">
        <v>-123.0436392</v>
      </c>
      <c r="J451" s="1" t="str">
        <f t="shared" si="74"/>
        <v>NGR bulk stream sediment</v>
      </c>
      <c r="K451" s="1" t="str">
        <f t="shared" si="75"/>
        <v>&lt;177 micron (NGR)</v>
      </c>
      <c r="L451">
        <v>23</v>
      </c>
      <c r="M451" t="s">
        <v>1469</v>
      </c>
      <c r="N451">
        <v>450</v>
      </c>
      <c r="O451" t="s">
        <v>119</v>
      </c>
      <c r="P451" t="s">
        <v>70</v>
      </c>
      <c r="Q451" t="s">
        <v>44</v>
      </c>
      <c r="R451" t="s">
        <v>54</v>
      </c>
      <c r="S451" t="s">
        <v>93</v>
      </c>
      <c r="T451" t="s">
        <v>40</v>
      </c>
      <c r="U451" t="s">
        <v>133</v>
      </c>
      <c r="V451" t="s">
        <v>252</v>
      </c>
      <c r="W451" t="s">
        <v>40</v>
      </c>
      <c r="X451" t="s">
        <v>272</v>
      </c>
      <c r="Y451" t="s">
        <v>44</v>
      </c>
      <c r="Z451" t="s">
        <v>60</v>
      </c>
      <c r="AA451" t="s">
        <v>44</v>
      </c>
      <c r="AB451" t="s">
        <v>73</v>
      </c>
      <c r="AC451" t="s">
        <v>62</v>
      </c>
      <c r="AD451" t="s">
        <v>124</v>
      </c>
    </row>
    <row r="452" spans="1:30" x14ac:dyDescent="0.3">
      <c r="A452" t="s">
        <v>2126</v>
      </c>
      <c r="B452" t="s">
        <v>2127</v>
      </c>
      <c r="C452" s="1" t="str">
        <f t="shared" si="76"/>
        <v>21:0549</v>
      </c>
      <c r="D452" s="1" t="str">
        <f t="shared" si="73"/>
        <v>21:0179</v>
      </c>
      <c r="E452" t="s">
        <v>2088</v>
      </c>
      <c r="F452" t="s">
        <v>2128</v>
      </c>
      <c r="H452">
        <v>53.255669900000001</v>
      </c>
      <c r="I452">
        <v>-123.0436392</v>
      </c>
      <c r="J452" s="1" t="str">
        <f t="shared" si="74"/>
        <v>NGR bulk stream sediment</v>
      </c>
      <c r="K452" s="1" t="str">
        <f t="shared" si="75"/>
        <v>&lt;177 micron (NGR)</v>
      </c>
      <c r="L452">
        <v>23</v>
      </c>
      <c r="M452" t="s">
        <v>1474</v>
      </c>
      <c r="N452">
        <v>451</v>
      </c>
      <c r="O452" t="s">
        <v>38</v>
      </c>
      <c r="P452" t="s">
        <v>153</v>
      </c>
      <c r="Q452" t="s">
        <v>44</v>
      </c>
      <c r="R452" t="s">
        <v>194</v>
      </c>
      <c r="S452" t="s">
        <v>37</v>
      </c>
      <c r="T452" t="s">
        <v>40</v>
      </c>
      <c r="U452" t="s">
        <v>133</v>
      </c>
      <c r="V452" t="s">
        <v>84</v>
      </c>
      <c r="W452" t="s">
        <v>40</v>
      </c>
      <c r="X452" t="s">
        <v>59</v>
      </c>
      <c r="Y452" t="s">
        <v>44</v>
      </c>
      <c r="Z452" t="s">
        <v>40</v>
      </c>
      <c r="AA452" t="s">
        <v>44</v>
      </c>
      <c r="AB452" t="s">
        <v>280</v>
      </c>
      <c r="AC452" t="s">
        <v>58</v>
      </c>
      <c r="AD452" t="s">
        <v>86</v>
      </c>
    </row>
    <row r="453" spans="1:30" x14ac:dyDescent="0.3">
      <c r="A453" t="s">
        <v>2129</v>
      </c>
      <c r="B453" t="s">
        <v>2130</v>
      </c>
      <c r="C453" s="1" t="str">
        <f t="shared" si="76"/>
        <v>21:0549</v>
      </c>
      <c r="D453" s="1" t="str">
        <f t="shared" si="73"/>
        <v>21:0179</v>
      </c>
      <c r="E453" t="s">
        <v>2131</v>
      </c>
      <c r="F453" t="s">
        <v>2132</v>
      </c>
      <c r="H453">
        <v>53.2579949</v>
      </c>
      <c r="I453">
        <v>-123.05107700000001</v>
      </c>
      <c r="J453" s="1" t="str">
        <f t="shared" si="74"/>
        <v>NGR bulk stream sediment</v>
      </c>
      <c r="K453" s="1" t="str">
        <f t="shared" si="75"/>
        <v>&lt;177 micron (NGR)</v>
      </c>
      <c r="L453">
        <v>23</v>
      </c>
      <c r="M453" t="s">
        <v>174</v>
      </c>
      <c r="N453">
        <v>452</v>
      </c>
      <c r="O453" t="s">
        <v>512</v>
      </c>
      <c r="P453" t="s">
        <v>165</v>
      </c>
      <c r="Q453" t="s">
        <v>62</v>
      </c>
      <c r="R453" t="s">
        <v>315</v>
      </c>
      <c r="S453" t="s">
        <v>59</v>
      </c>
      <c r="T453" t="s">
        <v>40</v>
      </c>
      <c r="U453" t="s">
        <v>1155</v>
      </c>
      <c r="V453" t="s">
        <v>415</v>
      </c>
      <c r="W453" t="s">
        <v>40</v>
      </c>
      <c r="X453" t="s">
        <v>272</v>
      </c>
      <c r="Y453" t="s">
        <v>44</v>
      </c>
      <c r="Z453" t="s">
        <v>60</v>
      </c>
      <c r="AA453" t="s">
        <v>44</v>
      </c>
      <c r="AB453" t="s">
        <v>409</v>
      </c>
      <c r="AC453" t="s">
        <v>158</v>
      </c>
      <c r="AD453" t="s">
        <v>124</v>
      </c>
    </row>
    <row r="454" spans="1:30" x14ac:dyDescent="0.3">
      <c r="A454" t="s">
        <v>2133</v>
      </c>
      <c r="B454" t="s">
        <v>2134</v>
      </c>
      <c r="C454" s="1" t="str">
        <f t="shared" si="76"/>
        <v>21:0549</v>
      </c>
      <c r="D454" s="1" t="str">
        <f t="shared" si="73"/>
        <v>21:0179</v>
      </c>
      <c r="E454" t="s">
        <v>2135</v>
      </c>
      <c r="F454" t="s">
        <v>2136</v>
      </c>
      <c r="H454">
        <v>53.259912300000003</v>
      </c>
      <c r="I454">
        <v>-123.0634474</v>
      </c>
      <c r="J454" s="1" t="str">
        <f t="shared" si="74"/>
        <v>NGR bulk stream sediment</v>
      </c>
      <c r="K454" s="1" t="str">
        <f t="shared" si="75"/>
        <v>&lt;177 micron (NGR)</v>
      </c>
      <c r="L454">
        <v>23</v>
      </c>
      <c r="M454" t="s">
        <v>184</v>
      </c>
      <c r="N454">
        <v>453</v>
      </c>
      <c r="O454" t="s">
        <v>130</v>
      </c>
      <c r="P454" t="s">
        <v>194</v>
      </c>
      <c r="Q454" t="s">
        <v>62</v>
      </c>
      <c r="R454" t="s">
        <v>104</v>
      </c>
      <c r="S454" t="s">
        <v>118</v>
      </c>
      <c r="T454" t="s">
        <v>40</v>
      </c>
      <c r="U454" t="s">
        <v>369</v>
      </c>
      <c r="V454" t="s">
        <v>158</v>
      </c>
      <c r="W454" t="s">
        <v>143</v>
      </c>
      <c r="X454" t="s">
        <v>59</v>
      </c>
      <c r="Y454" t="s">
        <v>44</v>
      </c>
      <c r="Z454" t="s">
        <v>143</v>
      </c>
      <c r="AA454" t="s">
        <v>44</v>
      </c>
      <c r="AB454" t="s">
        <v>85</v>
      </c>
      <c r="AC454" t="s">
        <v>72</v>
      </c>
      <c r="AD454" t="s">
        <v>75</v>
      </c>
    </row>
    <row r="455" spans="1:30" x14ac:dyDescent="0.3">
      <c r="A455" t="s">
        <v>2137</v>
      </c>
      <c r="B455" t="s">
        <v>2138</v>
      </c>
      <c r="C455" s="1" t="str">
        <f t="shared" si="76"/>
        <v>21:0549</v>
      </c>
      <c r="D455" s="1" t="str">
        <f t="shared" si="73"/>
        <v>21:0179</v>
      </c>
      <c r="E455" t="s">
        <v>2139</v>
      </c>
      <c r="F455" t="s">
        <v>2140</v>
      </c>
      <c r="H455">
        <v>53.217877700000003</v>
      </c>
      <c r="I455">
        <v>-123.2755312</v>
      </c>
      <c r="J455" s="1" t="str">
        <f t="shared" si="74"/>
        <v>NGR bulk stream sediment</v>
      </c>
      <c r="K455" s="1" t="str">
        <f t="shared" si="75"/>
        <v>&lt;177 micron (NGR)</v>
      </c>
      <c r="L455">
        <v>23</v>
      </c>
      <c r="M455" t="s">
        <v>193</v>
      </c>
      <c r="N455">
        <v>454</v>
      </c>
      <c r="O455" t="s">
        <v>445</v>
      </c>
      <c r="P455" t="s">
        <v>212</v>
      </c>
      <c r="Q455" t="s">
        <v>272</v>
      </c>
      <c r="R455" t="s">
        <v>120</v>
      </c>
      <c r="S455" t="s">
        <v>151</v>
      </c>
      <c r="T455" t="s">
        <v>40</v>
      </c>
      <c r="U455" t="s">
        <v>332</v>
      </c>
      <c r="V455" t="s">
        <v>107</v>
      </c>
      <c r="W455" t="s">
        <v>40</v>
      </c>
      <c r="X455" t="s">
        <v>43</v>
      </c>
      <c r="Y455" t="s">
        <v>44</v>
      </c>
      <c r="Z455" t="s">
        <v>40</v>
      </c>
      <c r="AA455" t="s">
        <v>44</v>
      </c>
      <c r="AB455" t="s">
        <v>85</v>
      </c>
      <c r="AC455" t="s">
        <v>74</v>
      </c>
      <c r="AD455" t="s">
        <v>86</v>
      </c>
    </row>
    <row r="456" spans="1:30" x14ac:dyDescent="0.3">
      <c r="A456" t="s">
        <v>2141</v>
      </c>
      <c r="B456" t="s">
        <v>2142</v>
      </c>
      <c r="C456" s="1" t="str">
        <f t="shared" si="76"/>
        <v>21:0549</v>
      </c>
      <c r="D456" s="1" t="str">
        <f t="shared" si="73"/>
        <v>21:0179</v>
      </c>
      <c r="E456" t="s">
        <v>2143</v>
      </c>
      <c r="F456" t="s">
        <v>2144</v>
      </c>
      <c r="H456">
        <v>53.185783000000001</v>
      </c>
      <c r="I456">
        <v>-123.2769861</v>
      </c>
      <c r="J456" s="1" t="str">
        <f t="shared" si="74"/>
        <v>NGR bulk stream sediment</v>
      </c>
      <c r="K456" s="1" t="str">
        <f t="shared" si="75"/>
        <v>&lt;177 micron (NGR)</v>
      </c>
      <c r="L456">
        <v>23</v>
      </c>
      <c r="M456" t="s">
        <v>209</v>
      </c>
      <c r="N456">
        <v>455</v>
      </c>
      <c r="O456" t="s">
        <v>493</v>
      </c>
      <c r="P456" t="s">
        <v>212</v>
      </c>
      <c r="Q456" t="s">
        <v>42</v>
      </c>
      <c r="R456" t="s">
        <v>185</v>
      </c>
      <c r="S456" t="s">
        <v>43</v>
      </c>
      <c r="T456" t="s">
        <v>40</v>
      </c>
      <c r="U456" t="s">
        <v>299</v>
      </c>
      <c r="V456" t="s">
        <v>252</v>
      </c>
      <c r="W456" t="s">
        <v>40</v>
      </c>
      <c r="X456" t="s">
        <v>42</v>
      </c>
      <c r="Y456" t="s">
        <v>44</v>
      </c>
      <c r="Z456" t="s">
        <v>40</v>
      </c>
      <c r="AA456" t="s">
        <v>44</v>
      </c>
      <c r="AB456" t="s">
        <v>157</v>
      </c>
      <c r="AC456" t="s">
        <v>711</v>
      </c>
      <c r="AD456" t="s">
        <v>159</v>
      </c>
    </row>
    <row r="457" spans="1:30" x14ac:dyDescent="0.3">
      <c r="A457" t="s">
        <v>2145</v>
      </c>
      <c r="B457" t="s">
        <v>2146</v>
      </c>
      <c r="C457" s="1" t="str">
        <f t="shared" si="76"/>
        <v>21:0549</v>
      </c>
      <c r="D457" s="1" t="str">
        <f t="shared" si="73"/>
        <v>21:0179</v>
      </c>
      <c r="E457" t="s">
        <v>2147</v>
      </c>
      <c r="F457" t="s">
        <v>2148</v>
      </c>
      <c r="H457">
        <v>53.193437699999997</v>
      </c>
      <c r="I457">
        <v>-123.3927862</v>
      </c>
      <c r="J457" s="1" t="str">
        <f t="shared" si="74"/>
        <v>NGR bulk stream sediment</v>
      </c>
      <c r="K457" s="1" t="str">
        <f t="shared" si="75"/>
        <v>&lt;177 micron (NGR)</v>
      </c>
      <c r="L457">
        <v>23</v>
      </c>
      <c r="M457" t="s">
        <v>220</v>
      </c>
      <c r="N457">
        <v>456</v>
      </c>
      <c r="O457" t="s">
        <v>242</v>
      </c>
      <c r="P457" t="s">
        <v>56</v>
      </c>
      <c r="Q457" t="s">
        <v>62</v>
      </c>
      <c r="R457" t="s">
        <v>70</v>
      </c>
      <c r="S457" t="s">
        <v>43</v>
      </c>
      <c r="T457" t="s">
        <v>40</v>
      </c>
      <c r="U457" t="s">
        <v>41</v>
      </c>
      <c r="V457" t="s">
        <v>616</v>
      </c>
      <c r="W457" t="s">
        <v>40</v>
      </c>
      <c r="X457" t="s">
        <v>272</v>
      </c>
      <c r="Y457" t="s">
        <v>44</v>
      </c>
      <c r="Z457" t="s">
        <v>40</v>
      </c>
      <c r="AA457" t="s">
        <v>44</v>
      </c>
      <c r="AB457" t="s">
        <v>110</v>
      </c>
      <c r="AC457" t="s">
        <v>711</v>
      </c>
      <c r="AD457" t="s">
        <v>86</v>
      </c>
    </row>
    <row r="458" spans="1:30" x14ac:dyDescent="0.3">
      <c r="A458" t="s">
        <v>2149</v>
      </c>
      <c r="B458" t="s">
        <v>2150</v>
      </c>
      <c r="C458" s="1" t="str">
        <f t="shared" si="76"/>
        <v>21:0549</v>
      </c>
      <c r="D458" s="1" t="str">
        <f t="shared" si="73"/>
        <v>21:0179</v>
      </c>
      <c r="E458" t="s">
        <v>2151</v>
      </c>
      <c r="F458" t="s">
        <v>2152</v>
      </c>
      <c r="H458">
        <v>53.183063099999998</v>
      </c>
      <c r="I458">
        <v>-123.2714465</v>
      </c>
      <c r="J458" s="1" t="str">
        <f t="shared" si="74"/>
        <v>NGR bulk stream sediment</v>
      </c>
      <c r="K458" s="1" t="str">
        <f t="shared" si="75"/>
        <v>&lt;177 micron (NGR)</v>
      </c>
      <c r="L458">
        <v>23</v>
      </c>
      <c r="M458" t="s">
        <v>228</v>
      </c>
      <c r="N458">
        <v>457</v>
      </c>
      <c r="O458" t="s">
        <v>177</v>
      </c>
      <c r="P458" t="s">
        <v>212</v>
      </c>
      <c r="Q458" t="s">
        <v>62</v>
      </c>
      <c r="R458" t="s">
        <v>315</v>
      </c>
      <c r="S458" t="s">
        <v>37</v>
      </c>
      <c r="T458" t="s">
        <v>40</v>
      </c>
      <c r="U458" t="s">
        <v>1147</v>
      </c>
      <c r="V458" t="s">
        <v>252</v>
      </c>
      <c r="W458" t="s">
        <v>40</v>
      </c>
      <c r="X458" t="s">
        <v>272</v>
      </c>
      <c r="Y458" t="s">
        <v>44</v>
      </c>
      <c r="Z458" t="s">
        <v>40</v>
      </c>
      <c r="AA458" t="s">
        <v>44</v>
      </c>
      <c r="AB458" t="s">
        <v>611</v>
      </c>
      <c r="AC458" t="s">
        <v>390</v>
      </c>
      <c r="AD458" t="s">
        <v>159</v>
      </c>
    </row>
    <row r="459" spans="1:30" x14ac:dyDescent="0.3">
      <c r="A459" t="s">
        <v>2153</v>
      </c>
      <c r="B459" t="s">
        <v>2154</v>
      </c>
      <c r="C459" s="1" t="str">
        <f t="shared" si="76"/>
        <v>21:0549</v>
      </c>
      <c r="D459" s="1" t="str">
        <f t="shared" si="73"/>
        <v>21:0179</v>
      </c>
      <c r="E459" t="s">
        <v>2155</v>
      </c>
      <c r="F459" t="s">
        <v>2156</v>
      </c>
      <c r="H459">
        <v>53.2187318</v>
      </c>
      <c r="I459">
        <v>-123.1772275</v>
      </c>
      <c r="J459" s="1" t="str">
        <f t="shared" si="74"/>
        <v>NGR bulk stream sediment</v>
      </c>
      <c r="K459" s="1" t="str">
        <f t="shared" si="75"/>
        <v>&lt;177 micron (NGR)</v>
      </c>
      <c r="L459">
        <v>23</v>
      </c>
      <c r="M459" t="s">
        <v>234</v>
      </c>
      <c r="N459">
        <v>458</v>
      </c>
      <c r="O459" t="s">
        <v>194</v>
      </c>
      <c r="P459" t="s">
        <v>93</v>
      </c>
      <c r="Q459" t="s">
        <v>62</v>
      </c>
      <c r="R459" t="s">
        <v>165</v>
      </c>
      <c r="S459" t="s">
        <v>59</v>
      </c>
      <c r="T459" t="s">
        <v>40</v>
      </c>
      <c r="U459" t="s">
        <v>244</v>
      </c>
      <c r="V459" t="s">
        <v>622</v>
      </c>
      <c r="W459" t="s">
        <v>40</v>
      </c>
      <c r="X459" t="s">
        <v>42</v>
      </c>
      <c r="Y459" t="s">
        <v>44</v>
      </c>
      <c r="Z459" t="s">
        <v>40</v>
      </c>
      <c r="AA459" t="s">
        <v>44</v>
      </c>
      <c r="AB459" t="s">
        <v>214</v>
      </c>
      <c r="AC459" t="s">
        <v>343</v>
      </c>
      <c r="AD459" t="s">
        <v>36</v>
      </c>
    </row>
    <row r="460" spans="1:30" x14ac:dyDescent="0.3">
      <c r="A460" t="s">
        <v>2157</v>
      </c>
      <c r="B460" t="s">
        <v>2158</v>
      </c>
      <c r="C460" s="1" t="str">
        <f t="shared" si="76"/>
        <v>21:0549</v>
      </c>
      <c r="D460" s="1" t="str">
        <f t="shared" si="73"/>
        <v>21:0179</v>
      </c>
      <c r="E460" t="s">
        <v>2159</v>
      </c>
      <c r="F460" t="s">
        <v>2160</v>
      </c>
      <c r="H460">
        <v>53.193488799999997</v>
      </c>
      <c r="I460">
        <v>-123.2155614</v>
      </c>
      <c r="J460" s="1" t="str">
        <f t="shared" si="74"/>
        <v>NGR bulk stream sediment</v>
      </c>
      <c r="K460" s="1" t="str">
        <f t="shared" si="75"/>
        <v>&lt;177 micron (NGR)</v>
      </c>
      <c r="L460">
        <v>23</v>
      </c>
      <c r="M460" t="s">
        <v>240</v>
      </c>
      <c r="N460">
        <v>459</v>
      </c>
      <c r="O460" t="s">
        <v>285</v>
      </c>
      <c r="P460" t="s">
        <v>43</v>
      </c>
      <c r="Q460" t="s">
        <v>42</v>
      </c>
      <c r="R460" t="s">
        <v>70</v>
      </c>
      <c r="S460" t="s">
        <v>43</v>
      </c>
      <c r="T460" t="s">
        <v>40</v>
      </c>
      <c r="U460" t="s">
        <v>519</v>
      </c>
      <c r="V460" t="s">
        <v>494</v>
      </c>
      <c r="W460" t="s">
        <v>40</v>
      </c>
      <c r="X460" t="s">
        <v>62</v>
      </c>
      <c r="Y460" t="s">
        <v>44</v>
      </c>
      <c r="Z460" t="s">
        <v>40</v>
      </c>
      <c r="AA460" t="s">
        <v>44</v>
      </c>
      <c r="AB460" t="s">
        <v>611</v>
      </c>
      <c r="AC460" t="s">
        <v>42</v>
      </c>
      <c r="AD460" t="s">
        <v>119</v>
      </c>
    </row>
    <row r="461" spans="1:30" x14ac:dyDescent="0.3">
      <c r="A461" t="s">
        <v>2161</v>
      </c>
      <c r="B461" t="s">
        <v>2162</v>
      </c>
      <c r="C461" s="1" t="str">
        <f t="shared" si="76"/>
        <v>21:0549</v>
      </c>
      <c r="D461" s="1" t="str">
        <f t="shared" si="73"/>
        <v>21:0179</v>
      </c>
      <c r="E461" t="s">
        <v>2163</v>
      </c>
      <c r="F461" t="s">
        <v>2164</v>
      </c>
      <c r="H461">
        <v>53.188947499999998</v>
      </c>
      <c r="I461">
        <v>-123.20649880000001</v>
      </c>
      <c r="J461" s="1" t="str">
        <f t="shared" si="74"/>
        <v>NGR bulk stream sediment</v>
      </c>
      <c r="K461" s="1" t="str">
        <f t="shared" si="75"/>
        <v>&lt;177 micron (NGR)</v>
      </c>
      <c r="L461">
        <v>23</v>
      </c>
      <c r="M461" t="s">
        <v>1527</v>
      </c>
      <c r="N461">
        <v>460</v>
      </c>
      <c r="O461" t="s">
        <v>131</v>
      </c>
      <c r="P461" t="s">
        <v>120</v>
      </c>
      <c r="Q461" t="s">
        <v>272</v>
      </c>
      <c r="R461" t="s">
        <v>120</v>
      </c>
      <c r="S461" t="s">
        <v>37</v>
      </c>
      <c r="T461" t="s">
        <v>40</v>
      </c>
      <c r="U461" t="s">
        <v>299</v>
      </c>
      <c r="V461" t="s">
        <v>415</v>
      </c>
      <c r="W461" t="s">
        <v>40</v>
      </c>
      <c r="X461" t="s">
        <v>42</v>
      </c>
      <c r="Y461" t="s">
        <v>44</v>
      </c>
      <c r="Z461" t="s">
        <v>40</v>
      </c>
      <c r="AA461" t="s">
        <v>44</v>
      </c>
      <c r="AB461" t="s">
        <v>279</v>
      </c>
      <c r="AC461" t="s">
        <v>47</v>
      </c>
      <c r="AD461" t="s">
        <v>36</v>
      </c>
    </row>
    <row r="462" spans="1:30" x14ac:dyDescent="0.3">
      <c r="A462" t="s">
        <v>2165</v>
      </c>
      <c r="B462" t="s">
        <v>2166</v>
      </c>
      <c r="C462" s="1" t="str">
        <f t="shared" si="76"/>
        <v>21:0549</v>
      </c>
      <c r="D462" s="1" t="str">
        <f t="shared" si="73"/>
        <v>21:0179</v>
      </c>
      <c r="E462" t="s">
        <v>2167</v>
      </c>
      <c r="F462" t="s">
        <v>2168</v>
      </c>
      <c r="H462">
        <v>53.195545799999998</v>
      </c>
      <c r="I462">
        <v>-123.5484809</v>
      </c>
      <c r="J462" s="1" t="str">
        <f t="shared" si="74"/>
        <v>NGR bulk stream sediment</v>
      </c>
      <c r="K462" s="1" t="str">
        <f t="shared" si="75"/>
        <v>&lt;177 micron (NGR)</v>
      </c>
      <c r="L462">
        <v>24</v>
      </c>
      <c r="M462" t="s">
        <v>34</v>
      </c>
      <c r="N462">
        <v>461</v>
      </c>
      <c r="O462" t="s">
        <v>445</v>
      </c>
      <c r="P462" t="s">
        <v>39</v>
      </c>
      <c r="Q462" t="s">
        <v>62</v>
      </c>
      <c r="R462" t="s">
        <v>194</v>
      </c>
      <c r="S462" t="s">
        <v>151</v>
      </c>
      <c r="T462" t="s">
        <v>40</v>
      </c>
      <c r="U462" t="s">
        <v>484</v>
      </c>
      <c r="V462" t="s">
        <v>62</v>
      </c>
      <c r="W462" t="s">
        <v>40</v>
      </c>
      <c r="X462" t="s">
        <v>93</v>
      </c>
      <c r="Y462" t="s">
        <v>44</v>
      </c>
      <c r="Z462" t="s">
        <v>60</v>
      </c>
      <c r="AA462" t="s">
        <v>44</v>
      </c>
      <c r="AB462" t="s">
        <v>73</v>
      </c>
      <c r="AC462" t="s">
        <v>711</v>
      </c>
      <c r="AD462" t="s">
        <v>36</v>
      </c>
    </row>
    <row r="463" spans="1:30" x14ac:dyDescent="0.3">
      <c r="A463" t="s">
        <v>2169</v>
      </c>
      <c r="B463" t="s">
        <v>2170</v>
      </c>
      <c r="C463" s="1" t="str">
        <f t="shared" si="76"/>
        <v>21:0549</v>
      </c>
      <c r="D463" s="1" t="str">
        <f t="shared" si="73"/>
        <v>21:0179</v>
      </c>
      <c r="E463" t="s">
        <v>2171</v>
      </c>
      <c r="F463" t="s">
        <v>2172</v>
      </c>
      <c r="H463">
        <v>53.1876125</v>
      </c>
      <c r="I463">
        <v>-123.21409509999999</v>
      </c>
      <c r="J463" s="1" t="str">
        <f t="shared" si="74"/>
        <v>NGR bulk stream sediment</v>
      </c>
      <c r="K463" s="1" t="str">
        <f t="shared" si="75"/>
        <v>&lt;177 micron (NGR)</v>
      </c>
      <c r="L463">
        <v>24</v>
      </c>
      <c r="M463" t="s">
        <v>53</v>
      </c>
      <c r="N463">
        <v>462</v>
      </c>
      <c r="O463" t="s">
        <v>314</v>
      </c>
      <c r="P463" t="s">
        <v>241</v>
      </c>
      <c r="Q463" t="s">
        <v>212</v>
      </c>
      <c r="R463" t="s">
        <v>271</v>
      </c>
      <c r="S463" t="s">
        <v>37</v>
      </c>
      <c r="T463" t="s">
        <v>40</v>
      </c>
      <c r="U463" t="s">
        <v>168</v>
      </c>
      <c r="V463" t="s">
        <v>167</v>
      </c>
      <c r="W463" t="s">
        <v>40</v>
      </c>
      <c r="X463" t="s">
        <v>42</v>
      </c>
      <c r="Y463" t="s">
        <v>44</v>
      </c>
      <c r="Z463" t="s">
        <v>143</v>
      </c>
      <c r="AA463" t="s">
        <v>44</v>
      </c>
      <c r="AB463" t="s">
        <v>73</v>
      </c>
      <c r="AC463" t="s">
        <v>2173</v>
      </c>
      <c r="AD463" t="s">
        <v>1307</v>
      </c>
    </row>
    <row r="464" spans="1:30" x14ac:dyDescent="0.3">
      <c r="A464" t="s">
        <v>2174</v>
      </c>
      <c r="B464" t="s">
        <v>2175</v>
      </c>
      <c r="C464" s="1" t="str">
        <f t="shared" si="76"/>
        <v>21:0549</v>
      </c>
      <c r="D464" s="1" t="str">
        <f t="shared" si="73"/>
        <v>21:0179</v>
      </c>
      <c r="E464" t="s">
        <v>2176</v>
      </c>
      <c r="F464" t="s">
        <v>2177</v>
      </c>
      <c r="H464">
        <v>53.217012099999998</v>
      </c>
      <c r="I464">
        <v>-123.3326759</v>
      </c>
      <c r="J464" s="1" t="str">
        <f t="shared" si="74"/>
        <v>NGR bulk stream sediment</v>
      </c>
      <c r="K464" s="1" t="str">
        <f t="shared" si="75"/>
        <v>&lt;177 micron (NGR)</v>
      </c>
      <c r="L464">
        <v>24</v>
      </c>
      <c r="M464" t="s">
        <v>68</v>
      </c>
      <c r="N464">
        <v>463</v>
      </c>
      <c r="O464" t="s">
        <v>493</v>
      </c>
      <c r="P464" t="s">
        <v>93</v>
      </c>
      <c r="Q464" t="s">
        <v>42</v>
      </c>
      <c r="R464" t="s">
        <v>165</v>
      </c>
      <c r="S464" t="s">
        <v>59</v>
      </c>
      <c r="T464" t="s">
        <v>40</v>
      </c>
      <c r="U464" t="s">
        <v>215</v>
      </c>
      <c r="V464" t="s">
        <v>494</v>
      </c>
      <c r="W464" t="s">
        <v>40</v>
      </c>
      <c r="X464" t="s">
        <v>42</v>
      </c>
      <c r="Y464" t="s">
        <v>44</v>
      </c>
      <c r="Z464" t="s">
        <v>40</v>
      </c>
      <c r="AA464" t="s">
        <v>42</v>
      </c>
      <c r="AB464" t="s">
        <v>71</v>
      </c>
      <c r="AC464" t="s">
        <v>588</v>
      </c>
      <c r="AD464" t="s">
        <v>36</v>
      </c>
    </row>
    <row r="465" spans="1:30" hidden="1" x14ac:dyDescent="0.3">
      <c r="A465" t="s">
        <v>2178</v>
      </c>
      <c r="B465" t="s">
        <v>2179</v>
      </c>
      <c r="C465" s="1" t="str">
        <f t="shared" si="76"/>
        <v>21:0549</v>
      </c>
      <c r="D465" s="1" t="str">
        <f>HYPERLINK("http://geochem.nrcan.gc.ca/cdogs/content/svy/svy_e.htm", "")</f>
        <v/>
      </c>
      <c r="G465" s="1" t="str">
        <f>HYPERLINK("http://geochem.nrcan.gc.ca/cdogs/content/cr_/cr_00064_e.htm", "64")</f>
        <v>64</v>
      </c>
      <c r="J465" t="s">
        <v>198</v>
      </c>
      <c r="K465" t="s">
        <v>199</v>
      </c>
      <c r="L465">
        <v>24</v>
      </c>
      <c r="M465" t="s">
        <v>200</v>
      </c>
      <c r="N465">
        <v>464</v>
      </c>
      <c r="O465" t="s">
        <v>38</v>
      </c>
      <c r="P465" t="s">
        <v>120</v>
      </c>
      <c r="Q465" t="s">
        <v>272</v>
      </c>
      <c r="R465" t="s">
        <v>39</v>
      </c>
      <c r="S465" t="s">
        <v>59</v>
      </c>
      <c r="T465" t="s">
        <v>40</v>
      </c>
      <c r="U465" t="s">
        <v>134</v>
      </c>
      <c r="V465" t="s">
        <v>62</v>
      </c>
      <c r="W465" t="s">
        <v>40</v>
      </c>
      <c r="X465" t="s">
        <v>42</v>
      </c>
      <c r="Y465" t="s">
        <v>44</v>
      </c>
      <c r="Z465" t="s">
        <v>40</v>
      </c>
      <c r="AA465" t="s">
        <v>44</v>
      </c>
      <c r="AB465" t="s">
        <v>317</v>
      </c>
      <c r="AC465" t="s">
        <v>593</v>
      </c>
      <c r="AD465" t="s">
        <v>119</v>
      </c>
    </row>
    <row r="466" spans="1:30" x14ac:dyDescent="0.3">
      <c r="A466" t="s">
        <v>2180</v>
      </c>
      <c r="B466" t="s">
        <v>2181</v>
      </c>
      <c r="C466" s="1" t="str">
        <f t="shared" si="76"/>
        <v>21:0549</v>
      </c>
      <c r="D466" s="1" t="str">
        <f t="shared" ref="D466:D490" si="77">HYPERLINK("http://geochem.nrcan.gc.ca/cdogs/content/svy/svy210179_e.htm", "21:0179")</f>
        <v>21:0179</v>
      </c>
      <c r="E466" t="s">
        <v>2182</v>
      </c>
      <c r="F466" t="s">
        <v>2183</v>
      </c>
      <c r="H466">
        <v>53.224164100000003</v>
      </c>
      <c r="I466">
        <v>-123.3433067</v>
      </c>
      <c r="J466" s="1" t="str">
        <f t="shared" ref="J466:J490" si="78">HYPERLINK("http://geochem.nrcan.gc.ca/cdogs/content/kwd/kwd020030_e.htm", "NGR bulk stream sediment")</f>
        <v>NGR bulk stream sediment</v>
      </c>
      <c r="K466" s="1" t="str">
        <f t="shared" ref="K466:K490" si="79">HYPERLINK("http://geochem.nrcan.gc.ca/cdogs/content/kwd/kwd080006_e.htm", "&lt;177 micron (NGR)")</f>
        <v>&lt;177 micron (NGR)</v>
      </c>
      <c r="L466">
        <v>24</v>
      </c>
      <c r="M466" t="s">
        <v>80</v>
      </c>
      <c r="N466">
        <v>465</v>
      </c>
      <c r="O466" t="s">
        <v>331</v>
      </c>
      <c r="P466" t="s">
        <v>43</v>
      </c>
      <c r="Q466" t="s">
        <v>44</v>
      </c>
      <c r="R466" t="s">
        <v>165</v>
      </c>
      <c r="S466" t="s">
        <v>272</v>
      </c>
      <c r="T466" t="s">
        <v>40</v>
      </c>
      <c r="U466" t="s">
        <v>215</v>
      </c>
      <c r="V466" t="s">
        <v>494</v>
      </c>
      <c r="W466" t="s">
        <v>40</v>
      </c>
      <c r="X466" t="s">
        <v>42</v>
      </c>
      <c r="Y466" t="s">
        <v>44</v>
      </c>
      <c r="Z466" t="s">
        <v>40</v>
      </c>
      <c r="AA466" t="s">
        <v>44</v>
      </c>
      <c r="AB466" t="s">
        <v>433</v>
      </c>
      <c r="AC466" t="s">
        <v>348</v>
      </c>
      <c r="AD466" t="s">
        <v>36</v>
      </c>
    </row>
    <row r="467" spans="1:30" x14ac:dyDescent="0.3">
      <c r="A467" t="s">
        <v>2184</v>
      </c>
      <c r="B467" t="s">
        <v>2185</v>
      </c>
      <c r="C467" s="1" t="str">
        <f t="shared" si="76"/>
        <v>21:0549</v>
      </c>
      <c r="D467" s="1" t="str">
        <f t="shared" si="77"/>
        <v>21:0179</v>
      </c>
      <c r="E467" t="s">
        <v>2186</v>
      </c>
      <c r="F467" t="s">
        <v>2187</v>
      </c>
      <c r="H467">
        <v>53.237152700000003</v>
      </c>
      <c r="I467">
        <v>-123.34970389999999</v>
      </c>
      <c r="J467" s="1" t="str">
        <f t="shared" si="78"/>
        <v>NGR bulk stream sediment</v>
      </c>
      <c r="K467" s="1" t="str">
        <f t="shared" si="79"/>
        <v>&lt;177 micron (NGR)</v>
      </c>
      <c r="L467">
        <v>24</v>
      </c>
      <c r="M467" t="s">
        <v>103</v>
      </c>
      <c r="N467">
        <v>466</v>
      </c>
      <c r="O467" t="s">
        <v>331</v>
      </c>
      <c r="P467" t="s">
        <v>108</v>
      </c>
      <c r="Q467" t="s">
        <v>42</v>
      </c>
      <c r="R467" t="s">
        <v>81</v>
      </c>
      <c r="S467" t="s">
        <v>93</v>
      </c>
      <c r="T467" t="s">
        <v>40</v>
      </c>
      <c r="U467" t="s">
        <v>606</v>
      </c>
      <c r="V467" t="s">
        <v>415</v>
      </c>
      <c r="W467" t="s">
        <v>40</v>
      </c>
      <c r="X467" t="s">
        <v>42</v>
      </c>
      <c r="Y467" t="s">
        <v>44</v>
      </c>
      <c r="Z467" t="s">
        <v>40</v>
      </c>
      <c r="AA467" t="s">
        <v>44</v>
      </c>
      <c r="AB467" t="s">
        <v>61</v>
      </c>
      <c r="AC467" t="s">
        <v>379</v>
      </c>
      <c r="AD467" t="s">
        <v>86</v>
      </c>
    </row>
    <row r="468" spans="1:30" x14ac:dyDescent="0.3">
      <c r="A468" t="s">
        <v>2188</v>
      </c>
      <c r="B468" t="s">
        <v>2189</v>
      </c>
      <c r="C468" s="1" t="str">
        <f t="shared" si="76"/>
        <v>21:0549</v>
      </c>
      <c r="D468" s="1" t="str">
        <f t="shared" si="77"/>
        <v>21:0179</v>
      </c>
      <c r="E468" t="s">
        <v>2190</v>
      </c>
      <c r="F468" t="s">
        <v>2191</v>
      </c>
      <c r="H468">
        <v>53.243416799999999</v>
      </c>
      <c r="I468">
        <v>-123.3531868</v>
      </c>
      <c r="J468" s="1" t="str">
        <f t="shared" si="78"/>
        <v>NGR bulk stream sediment</v>
      </c>
      <c r="K468" s="1" t="str">
        <f t="shared" si="79"/>
        <v>&lt;177 micron (NGR)</v>
      </c>
      <c r="L468">
        <v>24</v>
      </c>
      <c r="M468" t="s">
        <v>149</v>
      </c>
      <c r="N468">
        <v>467</v>
      </c>
      <c r="O468" t="s">
        <v>315</v>
      </c>
      <c r="P468" t="s">
        <v>118</v>
      </c>
      <c r="Q468" t="s">
        <v>44</v>
      </c>
      <c r="R468" t="s">
        <v>378</v>
      </c>
      <c r="S468" t="s">
        <v>59</v>
      </c>
      <c r="T468" t="s">
        <v>40</v>
      </c>
      <c r="U468" t="s">
        <v>454</v>
      </c>
      <c r="V468" t="s">
        <v>494</v>
      </c>
      <c r="W468" t="s">
        <v>40</v>
      </c>
      <c r="X468" t="s">
        <v>42</v>
      </c>
      <c r="Y468" t="s">
        <v>62</v>
      </c>
      <c r="Z468" t="s">
        <v>40</v>
      </c>
      <c r="AA468" t="s">
        <v>44</v>
      </c>
      <c r="AB468" t="s">
        <v>94</v>
      </c>
      <c r="AC468" t="s">
        <v>343</v>
      </c>
      <c r="AD468" t="s">
        <v>36</v>
      </c>
    </row>
    <row r="469" spans="1:30" x14ac:dyDescent="0.3">
      <c r="A469" t="s">
        <v>2192</v>
      </c>
      <c r="B469" t="s">
        <v>2193</v>
      </c>
      <c r="C469" s="1" t="str">
        <f t="shared" si="76"/>
        <v>21:0549</v>
      </c>
      <c r="D469" s="1" t="str">
        <f t="shared" si="77"/>
        <v>21:0179</v>
      </c>
      <c r="E469" t="s">
        <v>2190</v>
      </c>
      <c r="F469" t="s">
        <v>2194</v>
      </c>
      <c r="H469">
        <v>53.243416799999999</v>
      </c>
      <c r="I469">
        <v>-123.3531868</v>
      </c>
      <c r="J469" s="1" t="str">
        <f t="shared" si="78"/>
        <v>NGR bulk stream sediment</v>
      </c>
      <c r="K469" s="1" t="str">
        <f t="shared" si="79"/>
        <v>&lt;177 micron (NGR)</v>
      </c>
      <c r="L469">
        <v>24</v>
      </c>
      <c r="M469" t="s">
        <v>163</v>
      </c>
      <c r="N469">
        <v>468</v>
      </c>
      <c r="O469" t="s">
        <v>54</v>
      </c>
      <c r="P469" t="s">
        <v>120</v>
      </c>
      <c r="Q469" t="s">
        <v>62</v>
      </c>
      <c r="R469" t="s">
        <v>119</v>
      </c>
      <c r="S469" t="s">
        <v>59</v>
      </c>
      <c r="T469" t="s">
        <v>40</v>
      </c>
      <c r="U469" t="s">
        <v>400</v>
      </c>
      <c r="V469" t="s">
        <v>616</v>
      </c>
      <c r="W469" t="s">
        <v>40</v>
      </c>
      <c r="X469" t="s">
        <v>272</v>
      </c>
      <c r="Y469" t="s">
        <v>44</v>
      </c>
      <c r="Z469" t="s">
        <v>40</v>
      </c>
      <c r="AA469" t="s">
        <v>44</v>
      </c>
      <c r="AB469" t="s">
        <v>61</v>
      </c>
      <c r="AC469" t="s">
        <v>59</v>
      </c>
      <c r="AD469" t="s">
        <v>36</v>
      </c>
    </row>
    <row r="470" spans="1:30" x14ac:dyDescent="0.3">
      <c r="A470" t="s">
        <v>2195</v>
      </c>
      <c r="B470" t="s">
        <v>2196</v>
      </c>
      <c r="C470" s="1" t="str">
        <f t="shared" si="76"/>
        <v>21:0549</v>
      </c>
      <c r="D470" s="1" t="str">
        <f t="shared" si="77"/>
        <v>21:0179</v>
      </c>
      <c r="E470" t="s">
        <v>2197</v>
      </c>
      <c r="F470" t="s">
        <v>2198</v>
      </c>
      <c r="H470">
        <v>53.217725999999999</v>
      </c>
      <c r="I470">
        <v>-123.17046879999999</v>
      </c>
      <c r="J470" s="1" t="str">
        <f t="shared" si="78"/>
        <v>NGR bulk stream sediment</v>
      </c>
      <c r="K470" s="1" t="str">
        <f t="shared" si="79"/>
        <v>&lt;177 micron (NGR)</v>
      </c>
      <c r="L470">
        <v>24</v>
      </c>
      <c r="M470" t="s">
        <v>116</v>
      </c>
      <c r="N470">
        <v>469</v>
      </c>
      <c r="O470" t="s">
        <v>81</v>
      </c>
      <c r="P470" t="s">
        <v>221</v>
      </c>
      <c r="Q470" t="s">
        <v>272</v>
      </c>
      <c r="R470" t="s">
        <v>185</v>
      </c>
      <c r="S470" t="s">
        <v>118</v>
      </c>
      <c r="T470" t="s">
        <v>40</v>
      </c>
      <c r="U470" t="s">
        <v>723</v>
      </c>
      <c r="V470" t="s">
        <v>188</v>
      </c>
      <c r="W470" t="s">
        <v>40</v>
      </c>
      <c r="X470" t="s">
        <v>272</v>
      </c>
      <c r="Y470" t="s">
        <v>44</v>
      </c>
      <c r="Z470" t="s">
        <v>40</v>
      </c>
      <c r="AA470" t="s">
        <v>44</v>
      </c>
      <c r="AB470" t="s">
        <v>168</v>
      </c>
      <c r="AC470" t="s">
        <v>111</v>
      </c>
      <c r="AD470" t="s">
        <v>36</v>
      </c>
    </row>
    <row r="471" spans="1:30" x14ac:dyDescent="0.3">
      <c r="A471" t="s">
        <v>2199</v>
      </c>
      <c r="B471" t="s">
        <v>2200</v>
      </c>
      <c r="C471" s="1" t="str">
        <f t="shared" si="76"/>
        <v>21:0549</v>
      </c>
      <c r="D471" s="1" t="str">
        <f t="shared" si="77"/>
        <v>21:0179</v>
      </c>
      <c r="E471" t="s">
        <v>2201</v>
      </c>
      <c r="F471" t="s">
        <v>2202</v>
      </c>
      <c r="H471">
        <v>53.248905700000002</v>
      </c>
      <c r="I471">
        <v>-123.3995894</v>
      </c>
      <c r="J471" s="1" t="str">
        <f t="shared" si="78"/>
        <v>NGR bulk stream sediment</v>
      </c>
      <c r="K471" s="1" t="str">
        <f t="shared" si="79"/>
        <v>&lt;177 micron (NGR)</v>
      </c>
      <c r="L471">
        <v>24</v>
      </c>
      <c r="M471" t="s">
        <v>129</v>
      </c>
      <c r="N471">
        <v>470</v>
      </c>
      <c r="O471" t="s">
        <v>211</v>
      </c>
      <c r="P471" t="s">
        <v>43</v>
      </c>
      <c r="Q471" t="s">
        <v>62</v>
      </c>
      <c r="R471" t="s">
        <v>153</v>
      </c>
      <c r="S471" t="s">
        <v>62</v>
      </c>
      <c r="T471" t="s">
        <v>40</v>
      </c>
      <c r="U471" t="s">
        <v>716</v>
      </c>
      <c r="V471" t="s">
        <v>95</v>
      </c>
      <c r="W471" t="s">
        <v>40</v>
      </c>
      <c r="X471" t="s">
        <v>42</v>
      </c>
      <c r="Y471" t="s">
        <v>44</v>
      </c>
      <c r="Z471" t="s">
        <v>40</v>
      </c>
      <c r="AA471" t="s">
        <v>44</v>
      </c>
      <c r="AB471" t="s">
        <v>154</v>
      </c>
      <c r="AC471" t="s">
        <v>286</v>
      </c>
      <c r="AD471" t="s">
        <v>119</v>
      </c>
    </row>
    <row r="472" spans="1:30" x14ac:dyDescent="0.3">
      <c r="A472" t="s">
        <v>2203</v>
      </c>
      <c r="B472" t="s">
        <v>2204</v>
      </c>
      <c r="C472" s="1" t="str">
        <f t="shared" si="76"/>
        <v>21:0549</v>
      </c>
      <c r="D472" s="1" t="str">
        <f t="shared" si="77"/>
        <v>21:0179</v>
      </c>
      <c r="E472" t="s">
        <v>2205</v>
      </c>
      <c r="F472" t="s">
        <v>2206</v>
      </c>
      <c r="H472">
        <v>53.188616199999998</v>
      </c>
      <c r="I472">
        <v>-123.0252065</v>
      </c>
      <c r="J472" s="1" t="str">
        <f t="shared" si="78"/>
        <v>NGR bulk stream sediment</v>
      </c>
      <c r="K472" s="1" t="str">
        <f t="shared" si="79"/>
        <v>&lt;177 micron (NGR)</v>
      </c>
      <c r="L472">
        <v>24</v>
      </c>
      <c r="M472" t="s">
        <v>139</v>
      </c>
      <c r="N472">
        <v>471</v>
      </c>
      <c r="O472" t="s">
        <v>722</v>
      </c>
      <c r="P472" t="s">
        <v>212</v>
      </c>
      <c r="Q472" t="s">
        <v>272</v>
      </c>
      <c r="R472" t="s">
        <v>185</v>
      </c>
      <c r="S472" t="s">
        <v>37</v>
      </c>
      <c r="T472" t="s">
        <v>40</v>
      </c>
      <c r="U472" t="s">
        <v>134</v>
      </c>
      <c r="V472" t="s">
        <v>84</v>
      </c>
      <c r="W472" t="s">
        <v>40</v>
      </c>
      <c r="X472" t="s">
        <v>42</v>
      </c>
      <c r="Y472" t="s">
        <v>44</v>
      </c>
      <c r="Z472" t="s">
        <v>60</v>
      </c>
      <c r="AA472" t="s">
        <v>44</v>
      </c>
      <c r="AB472" t="s">
        <v>71</v>
      </c>
      <c r="AC472" t="s">
        <v>107</v>
      </c>
      <c r="AD472" t="s">
        <v>36</v>
      </c>
    </row>
    <row r="473" spans="1:30" x14ac:dyDescent="0.3">
      <c r="A473" t="s">
        <v>2207</v>
      </c>
      <c r="B473" t="s">
        <v>2208</v>
      </c>
      <c r="C473" s="1" t="str">
        <f t="shared" si="76"/>
        <v>21:0549</v>
      </c>
      <c r="D473" s="1" t="str">
        <f t="shared" si="77"/>
        <v>21:0179</v>
      </c>
      <c r="E473" t="s">
        <v>2209</v>
      </c>
      <c r="F473" t="s">
        <v>2210</v>
      </c>
      <c r="H473">
        <v>53.242249399999999</v>
      </c>
      <c r="I473">
        <v>-123.4603978</v>
      </c>
      <c r="J473" s="1" t="str">
        <f t="shared" si="78"/>
        <v>NGR bulk stream sediment</v>
      </c>
      <c r="K473" s="1" t="str">
        <f t="shared" si="79"/>
        <v>&lt;177 micron (NGR)</v>
      </c>
      <c r="L473">
        <v>24</v>
      </c>
      <c r="M473" t="s">
        <v>174</v>
      </c>
      <c r="N473">
        <v>472</v>
      </c>
      <c r="O473" t="s">
        <v>304</v>
      </c>
      <c r="P473" t="s">
        <v>408</v>
      </c>
      <c r="Q473" t="s">
        <v>62</v>
      </c>
      <c r="R473" t="s">
        <v>249</v>
      </c>
      <c r="S473" t="s">
        <v>120</v>
      </c>
      <c r="T473" t="s">
        <v>40</v>
      </c>
      <c r="U473" t="s">
        <v>409</v>
      </c>
      <c r="V473" t="s">
        <v>188</v>
      </c>
      <c r="W473" t="s">
        <v>40</v>
      </c>
      <c r="X473" t="s">
        <v>43</v>
      </c>
      <c r="Y473" t="s">
        <v>44</v>
      </c>
      <c r="Z473" t="s">
        <v>156</v>
      </c>
      <c r="AA473" t="s">
        <v>44</v>
      </c>
      <c r="AB473" t="s">
        <v>168</v>
      </c>
      <c r="AC473" t="s">
        <v>186</v>
      </c>
      <c r="AD473" t="s">
        <v>86</v>
      </c>
    </row>
    <row r="474" spans="1:30" x14ac:dyDescent="0.3">
      <c r="A474" t="s">
        <v>2211</v>
      </c>
      <c r="B474" t="s">
        <v>2212</v>
      </c>
      <c r="C474" s="1" t="str">
        <f t="shared" si="76"/>
        <v>21:0549</v>
      </c>
      <c r="D474" s="1" t="str">
        <f t="shared" si="77"/>
        <v>21:0179</v>
      </c>
      <c r="E474" t="s">
        <v>2167</v>
      </c>
      <c r="F474" t="s">
        <v>2213</v>
      </c>
      <c r="H474">
        <v>53.195545799999998</v>
      </c>
      <c r="I474">
        <v>-123.5484809</v>
      </c>
      <c r="J474" s="1" t="str">
        <f t="shared" si="78"/>
        <v>NGR bulk stream sediment</v>
      </c>
      <c r="K474" s="1" t="str">
        <f t="shared" si="79"/>
        <v>&lt;177 micron (NGR)</v>
      </c>
      <c r="L474">
        <v>24</v>
      </c>
      <c r="M474" t="s">
        <v>90</v>
      </c>
      <c r="N474">
        <v>473</v>
      </c>
      <c r="O474" t="s">
        <v>81</v>
      </c>
      <c r="P474" t="s">
        <v>120</v>
      </c>
      <c r="Q474" t="s">
        <v>44</v>
      </c>
      <c r="R474" t="s">
        <v>331</v>
      </c>
      <c r="S474" t="s">
        <v>118</v>
      </c>
      <c r="T474" t="s">
        <v>40</v>
      </c>
      <c r="U474" t="s">
        <v>332</v>
      </c>
      <c r="V474" t="s">
        <v>58</v>
      </c>
      <c r="W474" t="s">
        <v>40</v>
      </c>
      <c r="X474" t="s">
        <v>59</v>
      </c>
      <c r="Y474" t="s">
        <v>44</v>
      </c>
      <c r="Z474" t="s">
        <v>143</v>
      </c>
      <c r="AA474" t="s">
        <v>44</v>
      </c>
      <c r="AB474" t="s">
        <v>187</v>
      </c>
      <c r="AC474" t="s">
        <v>167</v>
      </c>
      <c r="AD474" t="s">
        <v>124</v>
      </c>
    </row>
    <row r="475" spans="1:30" x14ac:dyDescent="0.3">
      <c r="A475" t="s">
        <v>2214</v>
      </c>
      <c r="B475" t="s">
        <v>2215</v>
      </c>
      <c r="C475" s="1" t="str">
        <f t="shared" si="76"/>
        <v>21:0549</v>
      </c>
      <c r="D475" s="1" t="str">
        <f t="shared" si="77"/>
        <v>21:0179</v>
      </c>
      <c r="E475" t="s">
        <v>2216</v>
      </c>
      <c r="F475" t="s">
        <v>2217</v>
      </c>
      <c r="H475">
        <v>53.019511999999999</v>
      </c>
      <c r="I475">
        <v>-123.6351641</v>
      </c>
      <c r="J475" s="1" t="str">
        <f t="shared" si="78"/>
        <v>NGR bulk stream sediment</v>
      </c>
      <c r="K475" s="1" t="str">
        <f t="shared" si="79"/>
        <v>&lt;177 micron (NGR)</v>
      </c>
      <c r="L475">
        <v>24</v>
      </c>
      <c r="M475" t="s">
        <v>184</v>
      </c>
      <c r="N475">
        <v>474</v>
      </c>
      <c r="O475" t="s">
        <v>86</v>
      </c>
      <c r="P475" t="s">
        <v>221</v>
      </c>
      <c r="Q475" t="s">
        <v>44</v>
      </c>
      <c r="R475" t="s">
        <v>705</v>
      </c>
      <c r="S475" t="s">
        <v>86</v>
      </c>
      <c r="T475" t="s">
        <v>40</v>
      </c>
      <c r="U475" t="s">
        <v>401</v>
      </c>
      <c r="V475" t="s">
        <v>37</v>
      </c>
      <c r="W475" t="s">
        <v>40</v>
      </c>
      <c r="X475" t="s">
        <v>120</v>
      </c>
      <c r="Y475" t="s">
        <v>44</v>
      </c>
      <c r="Z475" t="s">
        <v>40</v>
      </c>
      <c r="AA475" t="s">
        <v>44</v>
      </c>
      <c r="AB475" t="s">
        <v>858</v>
      </c>
      <c r="AC475" t="s">
        <v>188</v>
      </c>
      <c r="AD475" t="s">
        <v>124</v>
      </c>
    </row>
    <row r="476" spans="1:30" x14ac:dyDescent="0.3">
      <c r="A476" t="s">
        <v>2218</v>
      </c>
      <c r="B476" t="s">
        <v>2219</v>
      </c>
      <c r="C476" s="1" t="str">
        <f t="shared" si="76"/>
        <v>21:0549</v>
      </c>
      <c r="D476" s="1" t="str">
        <f t="shared" si="77"/>
        <v>21:0179</v>
      </c>
      <c r="E476" t="s">
        <v>2220</v>
      </c>
      <c r="F476" t="s">
        <v>2221</v>
      </c>
      <c r="H476">
        <v>53.042363899999998</v>
      </c>
      <c r="I476">
        <v>-123.6334578</v>
      </c>
      <c r="J476" s="1" t="str">
        <f t="shared" si="78"/>
        <v>NGR bulk stream sediment</v>
      </c>
      <c r="K476" s="1" t="str">
        <f t="shared" si="79"/>
        <v>&lt;177 micron (NGR)</v>
      </c>
      <c r="L476">
        <v>24</v>
      </c>
      <c r="M476" t="s">
        <v>193</v>
      </c>
      <c r="N476">
        <v>475</v>
      </c>
      <c r="O476" t="s">
        <v>92</v>
      </c>
      <c r="P476" t="s">
        <v>39</v>
      </c>
      <c r="Q476" t="s">
        <v>44</v>
      </c>
      <c r="R476" t="s">
        <v>36</v>
      </c>
      <c r="S476" t="s">
        <v>56</v>
      </c>
      <c r="T476" t="s">
        <v>40</v>
      </c>
      <c r="U476" t="s">
        <v>484</v>
      </c>
      <c r="V476" t="s">
        <v>72</v>
      </c>
      <c r="W476" t="s">
        <v>40</v>
      </c>
      <c r="X476" t="s">
        <v>272</v>
      </c>
      <c r="Y476" t="s">
        <v>44</v>
      </c>
      <c r="Z476" t="s">
        <v>40</v>
      </c>
      <c r="AA476" t="s">
        <v>44</v>
      </c>
      <c r="AB476" t="s">
        <v>402</v>
      </c>
      <c r="AC476" t="s">
        <v>252</v>
      </c>
      <c r="AD476" t="s">
        <v>119</v>
      </c>
    </row>
    <row r="477" spans="1:30" x14ac:dyDescent="0.3">
      <c r="A477" t="s">
        <v>2222</v>
      </c>
      <c r="B477" t="s">
        <v>2223</v>
      </c>
      <c r="C477" s="1" t="str">
        <f t="shared" si="76"/>
        <v>21:0549</v>
      </c>
      <c r="D477" s="1" t="str">
        <f t="shared" si="77"/>
        <v>21:0179</v>
      </c>
      <c r="E477" t="s">
        <v>2224</v>
      </c>
      <c r="F477" t="s">
        <v>2225</v>
      </c>
      <c r="H477">
        <v>53.156862199999999</v>
      </c>
      <c r="I477">
        <v>-123.5249415</v>
      </c>
      <c r="J477" s="1" t="str">
        <f t="shared" si="78"/>
        <v>NGR bulk stream sediment</v>
      </c>
      <c r="K477" s="1" t="str">
        <f t="shared" si="79"/>
        <v>&lt;177 micron (NGR)</v>
      </c>
      <c r="L477">
        <v>24</v>
      </c>
      <c r="M477" t="s">
        <v>209</v>
      </c>
      <c r="N477">
        <v>476</v>
      </c>
      <c r="O477" t="s">
        <v>164</v>
      </c>
      <c r="P477" t="s">
        <v>151</v>
      </c>
      <c r="Q477" t="s">
        <v>62</v>
      </c>
      <c r="R477" t="s">
        <v>221</v>
      </c>
      <c r="S477" t="s">
        <v>37</v>
      </c>
      <c r="T477" t="s">
        <v>40</v>
      </c>
      <c r="U477" t="s">
        <v>106</v>
      </c>
      <c r="V477" t="s">
        <v>415</v>
      </c>
      <c r="W477" t="s">
        <v>40</v>
      </c>
      <c r="X477" t="s">
        <v>42</v>
      </c>
      <c r="Y477" t="s">
        <v>44</v>
      </c>
      <c r="Z477" t="s">
        <v>60</v>
      </c>
      <c r="AA477" t="s">
        <v>44</v>
      </c>
      <c r="AB477" t="s">
        <v>61</v>
      </c>
      <c r="AC477" t="s">
        <v>123</v>
      </c>
      <c r="AD477" t="s">
        <v>36</v>
      </c>
    </row>
    <row r="478" spans="1:30" x14ac:dyDescent="0.3">
      <c r="A478" t="s">
        <v>2226</v>
      </c>
      <c r="B478" t="s">
        <v>2227</v>
      </c>
      <c r="C478" s="1" t="str">
        <f t="shared" si="76"/>
        <v>21:0549</v>
      </c>
      <c r="D478" s="1" t="str">
        <f t="shared" si="77"/>
        <v>21:0179</v>
      </c>
      <c r="E478" t="s">
        <v>2228</v>
      </c>
      <c r="F478" t="s">
        <v>2229</v>
      </c>
      <c r="H478">
        <v>53.143687999999997</v>
      </c>
      <c r="I478">
        <v>-123.4631545</v>
      </c>
      <c r="J478" s="1" t="str">
        <f t="shared" si="78"/>
        <v>NGR bulk stream sediment</v>
      </c>
      <c r="K478" s="1" t="str">
        <f t="shared" si="79"/>
        <v>&lt;177 micron (NGR)</v>
      </c>
      <c r="L478">
        <v>24</v>
      </c>
      <c r="M478" t="s">
        <v>220</v>
      </c>
      <c r="N478">
        <v>477</v>
      </c>
      <c r="O478" t="s">
        <v>175</v>
      </c>
      <c r="P478" t="s">
        <v>458</v>
      </c>
      <c r="Q478" t="s">
        <v>42</v>
      </c>
      <c r="R478" t="s">
        <v>152</v>
      </c>
      <c r="S478" t="s">
        <v>56</v>
      </c>
      <c r="T478" t="s">
        <v>40</v>
      </c>
      <c r="U478" t="s">
        <v>1685</v>
      </c>
      <c r="V478" t="s">
        <v>711</v>
      </c>
      <c r="W478" t="s">
        <v>40</v>
      </c>
      <c r="X478" t="s">
        <v>93</v>
      </c>
      <c r="Y478" t="s">
        <v>44</v>
      </c>
      <c r="Z478" t="s">
        <v>143</v>
      </c>
      <c r="AA478" t="s">
        <v>44</v>
      </c>
      <c r="AB478" t="s">
        <v>454</v>
      </c>
      <c r="AC478" t="s">
        <v>348</v>
      </c>
      <c r="AD478" t="s">
        <v>63</v>
      </c>
    </row>
    <row r="479" spans="1:30" x14ac:dyDescent="0.3">
      <c r="A479" t="s">
        <v>2230</v>
      </c>
      <c r="B479" t="s">
        <v>2231</v>
      </c>
      <c r="C479" s="1" t="str">
        <f t="shared" si="76"/>
        <v>21:0549</v>
      </c>
      <c r="D479" s="1" t="str">
        <f t="shared" si="77"/>
        <v>21:0179</v>
      </c>
      <c r="E479" t="s">
        <v>2232</v>
      </c>
      <c r="F479" t="s">
        <v>2233</v>
      </c>
      <c r="H479">
        <v>53.134681100000002</v>
      </c>
      <c r="I479">
        <v>-123.4698736</v>
      </c>
      <c r="J479" s="1" t="str">
        <f t="shared" si="78"/>
        <v>NGR bulk stream sediment</v>
      </c>
      <c r="K479" s="1" t="str">
        <f t="shared" si="79"/>
        <v>&lt;177 micron (NGR)</v>
      </c>
      <c r="L479">
        <v>24</v>
      </c>
      <c r="M479" t="s">
        <v>228</v>
      </c>
      <c r="N479">
        <v>478</v>
      </c>
      <c r="O479" t="s">
        <v>104</v>
      </c>
      <c r="P479" t="s">
        <v>212</v>
      </c>
      <c r="Q479" t="s">
        <v>42</v>
      </c>
      <c r="R479" t="s">
        <v>221</v>
      </c>
      <c r="S479" t="s">
        <v>43</v>
      </c>
      <c r="T479" t="s">
        <v>40</v>
      </c>
      <c r="U479" t="s">
        <v>946</v>
      </c>
      <c r="V479" t="s">
        <v>62</v>
      </c>
      <c r="W479" t="s">
        <v>40</v>
      </c>
      <c r="X479" t="s">
        <v>42</v>
      </c>
      <c r="Y479" t="s">
        <v>44</v>
      </c>
      <c r="Z479" t="s">
        <v>40</v>
      </c>
      <c r="AA479" t="s">
        <v>44</v>
      </c>
      <c r="AB479" t="s">
        <v>858</v>
      </c>
      <c r="AC479" t="s">
        <v>711</v>
      </c>
      <c r="AD479" t="s">
        <v>159</v>
      </c>
    </row>
    <row r="480" spans="1:30" x14ac:dyDescent="0.3">
      <c r="A480" t="s">
        <v>2234</v>
      </c>
      <c r="B480" t="s">
        <v>2235</v>
      </c>
      <c r="C480" s="1" t="str">
        <f t="shared" si="76"/>
        <v>21:0549</v>
      </c>
      <c r="D480" s="1" t="str">
        <f t="shared" si="77"/>
        <v>21:0179</v>
      </c>
      <c r="E480" t="s">
        <v>2236</v>
      </c>
      <c r="F480" t="s">
        <v>2237</v>
      </c>
      <c r="H480">
        <v>53.137477400000002</v>
      </c>
      <c r="I480">
        <v>-123.4605165</v>
      </c>
      <c r="J480" s="1" t="str">
        <f t="shared" si="78"/>
        <v>NGR bulk stream sediment</v>
      </c>
      <c r="K480" s="1" t="str">
        <f t="shared" si="79"/>
        <v>&lt;177 micron (NGR)</v>
      </c>
      <c r="L480">
        <v>24</v>
      </c>
      <c r="M480" t="s">
        <v>234</v>
      </c>
      <c r="N480">
        <v>479</v>
      </c>
      <c r="O480" t="s">
        <v>331</v>
      </c>
      <c r="P480" t="s">
        <v>37</v>
      </c>
      <c r="Q480" t="s">
        <v>44</v>
      </c>
      <c r="R480" t="s">
        <v>39</v>
      </c>
      <c r="S480" t="s">
        <v>43</v>
      </c>
      <c r="T480" t="s">
        <v>40</v>
      </c>
      <c r="U480" t="s">
        <v>946</v>
      </c>
      <c r="V480" t="s">
        <v>494</v>
      </c>
      <c r="W480" t="s">
        <v>40</v>
      </c>
      <c r="X480" t="s">
        <v>62</v>
      </c>
      <c r="Y480" t="s">
        <v>44</v>
      </c>
      <c r="Z480" t="s">
        <v>40</v>
      </c>
      <c r="AA480" t="s">
        <v>44</v>
      </c>
      <c r="AB480" t="s">
        <v>168</v>
      </c>
      <c r="AC480" t="s">
        <v>711</v>
      </c>
      <c r="AD480" t="s">
        <v>86</v>
      </c>
    </row>
    <row r="481" spans="1:30" x14ac:dyDescent="0.3">
      <c r="A481" t="s">
        <v>2238</v>
      </c>
      <c r="B481" t="s">
        <v>2239</v>
      </c>
      <c r="C481" s="1" t="str">
        <f t="shared" si="76"/>
        <v>21:0549</v>
      </c>
      <c r="D481" s="1" t="str">
        <f t="shared" si="77"/>
        <v>21:0179</v>
      </c>
      <c r="E481" t="s">
        <v>2240</v>
      </c>
      <c r="F481" t="s">
        <v>2241</v>
      </c>
      <c r="H481">
        <v>53.129110400000002</v>
      </c>
      <c r="I481">
        <v>-123.4235864</v>
      </c>
      <c r="J481" s="1" t="str">
        <f t="shared" si="78"/>
        <v>NGR bulk stream sediment</v>
      </c>
      <c r="K481" s="1" t="str">
        <f t="shared" si="79"/>
        <v>&lt;177 micron (NGR)</v>
      </c>
      <c r="L481">
        <v>24</v>
      </c>
      <c r="M481" t="s">
        <v>240</v>
      </c>
      <c r="N481">
        <v>480</v>
      </c>
      <c r="O481" t="s">
        <v>164</v>
      </c>
      <c r="P481" t="s">
        <v>82</v>
      </c>
      <c r="Q481" t="s">
        <v>62</v>
      </c>
      <c r="R481" t="s">
        <v>165</v>
      </c>
      <c r="S481" t="s">
        <v>93</v>
      </c>
      <c r="T481" t="s">
        <v>40</v>
      </c>
      <c r="U481" t="s">
        <v>187</v>
      </c>
      <c r="V481" t="s">
        <v>252</v>
      </c>
      <c r="W481" t="s">
        <v>40</v>
      </c>
      <c r="X481" t="s">
        <v>62</v>
      </c>
      <c r="Y481" t="s">
        <v>44</v>
      </c>
      <c r="Z481" t="s">
        <v>40</v>
      </c>
      <c r="AA481" t="s">
        <v>44</v>
      </c>
      <c r="AB481" t="s">
        <v>664</v>
      </c>
      <c r="AC481" t="s">
        <v>167</v>
      </c>
      <c r="AD481" t="s">
        <v>86</v>
      </c>
    </row>
    <row r="482" spans="1:30" x14ac:dyDescent="0.3">
      <c r="A482" t="s">
        <v>2242</v>
      </c>
      <c r="B482" t="s">
        <v>2243</v>
      </c>
      <c r="C482" s="1" t="str">
        <f t="shared" si="76"/>
        <v>21:0549</v>
      </c>
      <c r="D482" s="1" t="str">
        <f t="shared" si="77"/>
        <v>21:0179</v>
      </c>
      <c r="E482" t="s">
        <v>2244</v>
      </c>
      <c r="F482" t="s">
        <v>2245</v>
      </c>
      <c r="H482">
        <v>53.803472300000003</v>
      </c>
      <c r="I482">
        <v>-123.4532169</v>
      </c>
      <c r="J482" s="1" t="str">
        <f t="shared" si="78"/>
        <v>NGR bulk stream sediment</v>
      </c>
      <c r="K482" s="1" t="str">
        <f t="shared" si="79"/>
        <v>&lt;177 micron (NGR)</v>
      </c>
      <c r="L482">
        <v>25</v>
      </c>
      <c r="M482" t="s">
        <v>34</v>
      </c>
      <c r="N482">
        <v>481</v>
      </c>
      <c r="O482" t="s">
        <v>305</v>
      </c>
      <c r="P482" t="s">
        <v>43</v>
      </c>
      <c r="Q482" t="s">
        <v>272</v>
      </c>
      <c r="R482" t="s">
        <v>56</v>
      </c>
      <c r="S482" t="s">
        <v>59</v>
      </c>
      <c r="T482" t="s">
        <v>40</v>
      </c>
      <c r="U482" t="s">
        <v>468</v>
      </c>
      <c r="V482" t="s">
        <v>494</v>
      </c>
      <c r="W482" t="s">
        <v>40</v>
      </c>
      <c r="X482" t="s">
        <v>42</v>
      </c>
      <c r="Y482" t="s">
        <v>44</v>
      </c>
      <c r="Z482" t="s">
        <v>60</v>
      </c>
      <c r="AA482" t="s">
        <v>44</v>
      </c>
      <c r="AB482" t="s">
        <v>134</v>
      </c>
      <c r="AC482" t="s">
        <v>95</v>
      </c>
      <c r="AD482" t="s">
        <v>86</v>
      </c>
    </row>
    <row r="483" spans="1:30" x14ac:dyDescent="0.3">
      <c r="A483" t="s">
        <v>2246</v>
      </c>
      <c r="B483" t="s">
        <v>2247</v>
      </c>
      <c r="C483" s="1" t="str">
        <f t="shared" si="76"/>
        <v>21:0549</v>
      </c>
      <c r="D483" s="1" t="str">
        <f t="shared" si="77"/>
        <v>21:0179</v>
      </c>
      <c r="E483" t="s">
        <v>2248</v>
      </c>
      <c r="F483" t="s">
        <v>2249</v>
      </c>
      <c r="H483">
        <v>53.833561000000003</v>
      </c>
      <c r="I483">
        <v>-123.8328233</v>
      </c>
      <c r="J483" s="1" t="str">
        <f t="shared" si="78"/>
        <v>NGR bulk stream sediment</v>
      </c>
      <c r="K483" s="1" t="str">
        <f t="shared" si="79"/>
        <v>&lt;177 micron (NGR)</v>
      </c>
      <c r="L483">
        <v>25</v>
      </c>
      <c r="M483" t="s">
        <v>53</v>
      </c>
      <c r="N483">
        <v>482</v>
      </c>
      <c r="O483" t="s">
        <v>408</v>
      </c>
      <c r="P483" t="s">
        <v>272</v>
      </c>
      <c r="Q483" t="s">
        <v>59</v>
      </c>
      <c r="R483" t="s">
        <v>70</v>
      </c>
      <c r="S483" t="s">
        <v>42</v>
      </c>
      <c r="T483" t="s">
        <v>40</v>
      </c>
      <c r="U483" t="s">
        <v>421</v>
      </c>
      <c r="V483" t="s">
        <v>95</v>
      </c>
      <c r="W483" t="s">
        <v>40</v>
      </c>
      <c r="X483" t="s">
        <v>62</v>
      </c>
      <c r="Y483" t="s">
        <v>44</v>
      </c>
      <c r="Z483" t="s">
        <v>40</v>
      </c>
      <c r="AA483" t="s">
        <v>62</v>
      </c>
      <c r="AB483" t="s">
        <v>121</v>
      </c>
      <c r="AC483" t="s">
        <v>179</v>
      </c>
      <c r="AD483" t="s">
        <v>194</v>
      </c>
    </row>
    <row r="484" spans="1:30" x14ac:dyDescent="0.3">
      <c r="A484" t="s">
        <v>2250</v>
      </c>
      <c r="B484" t="s">
        <v>2251</v>
      </c>
      <c r="C484" s="1" t="str">
        <f t="shared" si="76"/>
        <v>21:0549</v>
      </c>
      <c r="D484" s="1" t="str">
        <f t="shared" si="77"/>
        <v>21:0179</v>
      </c>
      <c r="E484" t="s">
        <v>2252</v>
      </c>
      <c r="F484" t="s">
        <v>2253</v>
      </c>
      <c r="H484">
        <v>53.017933999999997</v>
      </c>
      <c r="I484">
        <v>-123.30171199999999</v>
      </c>
      <c r="J484" s="1" t="str">
        <f t="shared" si="78"/>
        <v>NGR bulk stream sediment</v>
      </c>
      <c r="K484" s="1" t="str">
        <f t="shared" si="79"/>
        <v>&lt;177 micron (NGR)</v>
      </c>
      <c r="L484">
        <v>25</v>
      </c>
      <c r="M484" t="s">
        <v>68</v>
      </c>
      <c r="N484">
        <v>483</v>
      </c>
      <c r="O484" t="s">
        <v>117</v>
      </c>
      <c r="P484" t="s">
        <v>59</v>
      </c>
      <c r="Q484" t="s">
        <v>42</v>
      </c>
      <c r="R484" t="s">
        <v>151</v>
      </c>
      <c r="S484" t="s">
        <v>42</v>
      </c>
      <c r="T484" t="s">
        <v>40</v>
      </c>
      <c r="U484" t="s">
        <v>98</v>
      </c>
      <c r="V484" t="s">
        <v>557</v>
      </c>
      <c r="W484" t="s">
        <v>40</v>
      </c>
      <c r="X484" t="s">
        <v>62</v>
      </c>
      <c r="Y484" t="s">
        <v>44</v>
      </c>
      <c r="Z484" t="s">
        <v>40</v>
      </c>
      <c r="AA484" t="s">
        <v>44</v>
      </c>
      <c r="AB484" t="s">
        <v>94</v>
      </c>
      <c r="AC484" t="s">
        <v>188</v>
      </c>
      <c r="AD484" t="s">
        <v>119</v>
      </c>
    </row>
    <row r="485" spans="1:30" x14ac:dyDescent="0.3">
      <c r="A485" t="s">
        <v>2254</v>
      </c>
      <c r="B485" t="s">
        <v>2255</v>
      </c>
      <c r="C485" s="1" t="str">
        <f t="shared" si="76"/>
        <v>21:0549</v>
      </c>
      <c r="D485" s="1" t="str">
        <f t="shared" si="77"/>
        <v>21:0179</v>
      </c>
      <c r="E485" t="s">
        <v>2256</v>
      </c>
      <c r="F485" t="s">
        <v>2257</v>
      </c>
      <c r="H485">
        <v>53.794979699999999</v>
      </c>
      <c r="I485">
        <v>-123.87739329999999</v>
      </c>
      <c r="J485" s="1" t="str">
        <f t="shared" si="78"/>
        <v>NGR bulk stream sediment</v>
      </c>
      <c r="K485" s="1" t="str">
        <f t="shared" si="79"/>
        <v>&lt;177 micron (NGR)</v>
      </c>
      <c r="L485">
        <v>25</v>
      </c>
      <c r="M485" t="s">
        <v>80</v>
      </c>
      <c r="N485">
        <v>484</v>
      </c>
      <c r="O485" t="s">
        <v>304</v>
      </c>
      <c r="P485" t="s">
        <v>194</v>
      </c>
      <c r="Q485" t="s">
        <v>62</v>
      </c>
      <c r="R485" t="s">
        <v>2258</v>
      </c>
      <c r="S485" t="s">
        <v>56</v>
      </c>
      <c r="T485" t="s">
        <v>60</v>
      </c>
      <c r="U485" t="s">
        <v>484</v>
      </c>
      <c r="V485" t="s">
        <v>72</v>
      </c>
      <c r="W485" t="s">
        <v>40</v>
      </c>
      <c r="X485" t="s">
        <v>42</v>
      </c>
      <c r="Y485" t="s">
        <v>44</v>
      </c>
      <c r="Z485" t="s">
        <v>40</v>
      </c>
      <c r="AA485" t="s">
        <v>44</v>
      </c>
      <c r="AB485" t="s">
        <v>168</v>
      </c>
      <c r="AC485" t="s">
        <v>188</v>
      </c>
      <c r="AD485" t="s">
        <v>124</v>
      </c>
    </row>
    <row r="486" spans="1:30" x14ac:dyDescent="0.3">
      <c r="A486" t="s">
        <v>2259</v>
      </c>
      <c r="B486" t="s">
        <v>2260</v>
      </c>
      <c r="C486" s="1" t="str">
        <f t="shared" si="76"/>
        <v>21:0549</v>
      </c>
      <c r="D486" s="1" t="str">
        <f t="shared" si="77"/>
        <v>21:0179</v>
      </c>
      <c r="E486" t="s">
        <v>2261</v>
      </c>
      <c r="F486" t="s">
        <v>2262</v>
      </c>
      <c r="H486">
        <v>53.790367400000001</v>
      </c>
      <c r="I486">
        <v>-123.8763258</v>
      </c>
      <c r="J486" s="1" t="str">
        <f t="shared" si="78"/>
        <v>NGR bulk stream sediment</v>
      </c>
      <c r="K486" s="1" t="str">
        <f t="shared" si="79"/>
        <v>&lt;177 micron (NGR)</v>
      </c>
      <c r="L486">
        <v>25</v>
      </c>
      <c r="M486" t="s">
        <v>103</v>
      </c>
      <c r="N486">
        <v>485</v>
      </c>
      <c r="O486" t="s">
        <v>503</v>
      </c>
      <c r="P486" t="s">
        <v>242</v>
      </c>
      <c r="Q486" t="s">
        <v>62</v>
      </c>
      <c r="R486" t="s">
        <v>395</v>
      </c>
      <c r="S486" t="s">
        <v>120</v>
      </c>
      <c r="T486" t="s">
        <v>40</v>
      </c>
      <c r="U486" t="s">
        <v>519</v>
      </c>
      <c r="V486" t="s">
        <v>58</v>
      </c>
      <c r="W486" t="s">
        <v>60</v>
      </c>
      <c r="X486" t="s">
        <v>62</v>
      </c>
      <c r="Y486" t="s">
        <v>44</v>
      </c>
      <c r="Z486" t="s">
        <v>40</v>
      </c>
      <c r="AA486" t="s">
        <v>44</v>
      </c>
      <c r="AB486" t="s">
        <v>46</v>
      </c>
      <c r="AC486" t="s">
        <v>111</v>
      </c>
      <c r="AD486" t="s">
        <v>36</v>
      </c>
    </row>
    <row r="487" spans="1:30" x14ac:dyDescent="0.3">
      <c r="A487" t="s">
        <v>2263</v>
      </c>
      <c r="B487" t="s">
        <v>2264</v>
      </c>
      <c r="C487" s="1" t="str">
        <f t="shared" si="76"/>
        <v>21:0549</v>
      </c>
      <c r="D487" s="1" t="str">
        <f t="shared" si="77"/>
        <v>21:0179</v>
      </c>
      <c r="E487" t="s">
        <v>2265</v>
      </c>
      <c r="F487" t="s">
        <v>2266</v>
      </c>
      <c r="H487">
        <v>53.811423699999999</v>
      </c>
      <c r="I487">
        <v>-123.5305463</v>
      </c>
      <c r="J487" s="1" t="str">
        <f t="shared" si="78"/>
        <v>NGR bulk stream sediment</v>
      </c>
      <c r="K487" s="1" t="str">
        <f t="shared" si="79"/>
        <v>&lt;177 micron (NGR)</v>
      </c>
      <c r="L487">
        <v>25</v>
      </c>
      <c r="M487" t="s">
        <v>116</v>
      </c>
      <c r="N487">
        <v>486</v>
      </c>
      <c r="O487" t="s">
        <v>131</v>
      </c>
      <c r="P487" t="s">
        <v>59</v>
      </c>
      <c r="Q487" t="s">
        <v>44</v>
      </c>
      <c r="R487" t="s">
        <v>118</v>
      </c>
      <c r="S487" t="s">
        <v>272</v>
      </c>
      <c r="T487" t="s">
        <v>40</v>
      </c>
      <c r="U487" t="s">
        <v>110</v>
      </c>
      <c r="V487" t="s">
        <v>622</v>
      </c>
      <c r="W487" t="s">
        <v>40</v>
      </c>
      <c r="X487" t="s">
        <v>62</v>
      </c>
      <c r="Y487" t="s">
        <v>44</v>
      </c>
      <c r="Z487" t="s">
        <v>40</v>
      </c>
      <c r="AA487" t="s">
        <v>44</v>
      </c>
      <c r="AB487" t="s">
        <v>611</v>
      </c>
      <c r="AC487" t="s">
        <v>84</v>
      </c>
      <c r="AD487" t="s">
        <v>36</v>
      </c>
    </row>
    <row r="488" spans="1:30" x14ac:dyDescent="0.3">
      <c r="A488" t="s">
        <v>2267</v>
      </c>
      <c r="B488" t="s">
        <v>2268</v>
      </c>
      <c r="C488" s="1" t="str">
        <f t="shared" si="76"/>
        <v>21:0549</v>
      </c>
      <c r="D488" s="1" t="str">
        <f t="shared" si="77"/>
        <v>21:0179</v>
      </c>
      <c r="E488" t="s">
        <v>2269</v>
      </c>
      <c r="F488" t="s">
        <v>2270</v>
      </c>
      <c r="H488">
        <v>53.812610100000001</v>
      </c>
      <c r="I488">
        <v>-123.5426205</v>
      </c>
      <c r="J488" s="1" t="str">
        <f t="shared" si="78"/>
        <v>NGR bulk stream sediment</v>
      </c>
      <c r="K488" s="1" t="str">
        <f t="shared" si="79"/>
        <v>&lt;177 micron (NGR)</v>
      </c>
      <c r="L488">
        <v>25</v>
      </c>
      <c r="M488" t="s">
        <v>129</v>
      </c>
      <c r="N488">
        <v>487</v>
      </c>
      <c r="O488" t="s">
        <v>54</v>
      </c>
      <c r="P488" t="s">
        <v>70</v>
      </c>
      <c r="Q488" t="s">
        <v>42</v>
      </c>
      <c r="R488" t="s">
        <v>105</v>
      </c>
      <c r="S488" t="s">
        <v>59</v>
      </c>
      <c r="T488" t="s">
        <v>40</v>
      </c>
      <c r="U488" t="s">
        <v>265</v>
      </c>
      <c r="V488" t="s">
        <v>415</v>
      </c>
      <c r="W488" t="s">
        <v>40</v>
      </c>
      <c r="X488" t="s">
        <v>62</v>
      </c>
      <c r="Y488" t="s">
        <v>44</v>
      </c>
      <c r="Z488" t="s">
        <v>40</v>
      </c>
      <c r="AA488" t="s">
        <v>44</v>
      </c>
      <c r="AB488" t="s">
        <v>46</v>
      </c>
      <c r="AC488" t="s">
        <v>167</v>
      </c>
      <c r="AD488" t="s">
        <v>119</v>
      </c>
    </row>
    <row r="489" spans="1:30" x14ac:dyDescent="0.3">
      <c r="A489" t="s">
        <v>2271</v>
      </c>
      <c r="B489" t="s">
        <v>2272</v>
      </c>
      <c r="C489" s="1" t="str">
        <f t="shared" si="76"/>
        <v>21:0549</v>
      </c>
      <c r="D489" s="1" t="str">
        <f t="shared" si="77"/>
        <v>21:0179</v>
      </c>
      <c r="E489" t="s">
        <v>2273</v>
      </c>
      <c r="F489" t="s">
        <v>2274</v>
      </c>
      <c r="H489">
        <v>53.824387399999999</v>
      </c>
      <c r="I489">
        <v>-123.557737</v>
      </c>
      <c r="J489" s="1" t="str">
        <f t="shared" si="78"/>
        <v>NGR bulk stream sediment</v>
      </c>
      <c r="K489" s="1" t="str">
        <f t="shared" si="79"/>
        <v>&lt;177 micron (NGR)</v>
      </c>
      <c r="L489">
        <v>25</v>
      </c>
      <c r="M489" t="s">
        <v>139</v>
      </c>
      <c r="N489">
        <v>488</v>
      </c>
      <c r="O489" t="s">
        <v>38</v>
      </c>
      <c r="P489" t="s">
        <v>82</v>
      </c>
      <c r="Q489" t="s">
        <v>42</v>
      </c>
      <c r="R489" t="s">
        <v>153</v>
      </c>
      <c r="S489" t="s">
        <v>93</v>
      </c>
      <c r="T489" t="s">
        <v>40</v>
      </c>
      <c r="U489" t="s">
        <v>733</v>
      </c>
      <c r="V489" t="s">
        <v>415</v>
      </c>
      <c r="W489" t="s">
        <v>40</v>
      </c>
      <c r="X489" t="s">
        <v>62</v>
      </c>
      <c r="Y489" t="s">
        <v>44</v>
      </c>
      <c r="Z489" t="s">
        <v>60</v>
      </c>
      <c r="AA489" t="s">
        <v>44</v>
      </c>
      <c r="AB489" t="s">
        <v>121</v>
      </c>
      <c r="AC489" t="s">
        <v>72</v>
      </c>
      <c r="AD489" t="s">
        <v>194</v>
      </c>
    </row>
    <row r="490" spans="1:30" x14ac:dyDescent="0.3">
      <c r="A490" t="s">
        <v>2275</v>
      </c>
      <c r="B490" t="s">
        <v>2276</v>
      </c>
      <c r="C490" s="1" t="str">
        <f t="shared" si="76"/>
        <v>21:0549</v>
      </c>
      <c r="D490" s="1" t="str">
        <f t="shared" si="77"/>
        <v>21:0179</v>
      </c>
      <c r="E490" t="s">
        <v>2277</v>
      </c>
      <c r="F490" t="s">
        <v>2278</v>
      </c>
      <c r="H490">
        <v>53.770870000000002</v>
      </c>
      <c r="I490">
        <v>-123.4316996</v>
      </c>
      <c r="J490" s="1" t="str">
        <f t="shared" si="78"/>
        <v>NGR bulk stream sediment</v>
      </c>
      <c r="K490" s="1" t="str">
        <f t="shared" si="79"/>
        <v>&lt;177 micron (NGR)</v>
      </c>
      <c r="L490">
        <v>25</v>
      </c>
      <c r="M490" t="s">
        <v>174</v>
      </c>
      <c r="N490">
        <v>489</v>
      </c>
      <c r="O490" t="s">
        <v>512</v>
      </c>
      <c r="P490" t="s">
        <v>151</v>
      </c>
      <c r="Q490" t="s">
        <v>44</v>
      </c>
      <c r="R490" t="s">
        <v>221</v>
      </c>
      <c r="S490" t="s">
        <v>59</v>
      </c>
      <c r="T490" t="s">
        <v>40</v>
      </c>
      <c r="U490" t="s">
        <v>2034</v>
      </c>
      <c r="V490" t="s">
        <v>84</v>
      </c>
      <c r="W490" t="s">
        <v>40</v>
      </c>
      <c r="X490" t="s">
        <v>272</v>
      </c>
      <c r="Y490" t="s">
        <v>44</v>
      </c>
      <c r="Z490" t="s">
        <v>60</v>
      </c>
      <c r="AA490" t="s">
        <v>44</v>
      </c>
      <c r="AB490" t="s">
        <v>858</v>
      </c>
      <c r="AC490" t="s">
        <v>188</v>
      </c>
      <c r="AD490" t="s">
        <v>86</v>
      </c>
    </row>
    <row r="491" spans="1:30" hidden="1" x14ac:dyDescent="0.3">
      <c r="A491" t="s">
        <v>2279</v>
      </c>
      <c r="B491" t="s">
        <v>2280</v>
      </c>
      <c r="C491" s="1" t="str">
        <f t="shared" si="76"/>
        <v>21:0549</v>
      </c>
      <c r="D491" s="1" t="str">
        <f>HYPERLINK("http://geochem.nrcan.gc.ca/cdogs/content/svy/svy_e.htm", "")</f>
        <v/>
      </c>
      <c r="G491" s="1" t="str">
        <f>HYPERLINK("http://geochem.nrcan.gc.ca/cdogs/content/cr_/cr_00069_e.htm", "69")</f>
        <v>69</v>
      </c>
      <c r="J491" t="s">
        <v>198</v>
      </c>
      <c r="K491" t="s">
        <v>199</v>
      </c>
      <c r="L491">
        <v>25</v>
      </c>
      <c r="M491" t="s">
        <v>200</v>
      </c>
      <c r="N491">
        <v>490</v>
      </c>
      <c r="O491" t="s">
        <v>164</v>
      </c>
      <c r="P491" t="s">
        <v>185</v>
      </c>
      <c r="Q491" t="s">
        <v>42</v>
      </c>
      <c r="R491" t="s">
        <v>131</v>
      </c>
      <c r="S491" t="s">
        <v>151</v>
      </c>
      <c r="T491" t="s">
        <v>40</v>
      </c>
      <c r="U491" t="s">
        <v>326</v>
      </c>
      <c r="V491" t="s">
        <v>252</v>
      </c>
      <c r="W491" t="s">
        <v>40</v>
      </c>
      <c r="X491" t="s">
        <v>272</v>
      </c>
      <c r="Y491" t="s">
        <v>44</v>
      </c>
      <c r="Z491" t="s">
        <v>156</v>
      </c>
      <c r="AA491" t="s">
        <v>44</v>
      </c>
      <c r="AB491" t="s">
        <v>459</v>
      </c>
      <c r="AC491" t="s">
        <v>353</v>
      </c>
      <c r="AD491" t="s">
        <v>124</v>
      </c>
    </row>
    <row r="492" spans="1:30" x14ac:dyDescent="0.3">
      <c r="A492" t="s">
        <v>2281</v>
      </c>
      <c r="B492" t="s">
        <v>2282</v>
      </c>
      <c r="C492" s="1" t="str">
        <f t="shared" si="76"/>
        <v>21:0549</v>
      </c>
      <c r="D492" s="1" t="str">
        <f t="shared" ref="D492:D507" si="80">HYPERLINK("http://geochem.nrcan.gc.ca/cdogs/content/svy/svy210179_e.htm", "21:0179")</f>
        <v>21:0179</v>
      </c>
      <c r="E492" t="s">
        <v>2283</v>
      </c>
      <c r="F492" t="s">
        <v>2284</v>
      </c>
      <c r="H492">
        <v>53.754280000000001</v>
      </c>
      <c r="I492">
        <v>-123.51094310000001</v>
      </c>
      <c r="J492" s="1" t="str">
        <f t="shared" ref="J492:J507" si="81">HYPERLINK("http://geochem.nrcan.gc.ca/cdogs/content/kwd/kwd020030_e.htm", "NGR bulk stream sediment")</f>
        <v>NGR bulk stream sediment</v>
      </c>
      <c r="K492" s="1" t="str">
        <f t="shared" ref="K492:K507" si="82">HYPERLINK("http://geochem.nrcan.gc.ca/cdogs/content/kwd/kwd080006_e.htm", "&lt;177 micron (NGR)")</f>
        <v>&lt;177 micron (NGR)</v>
      </c>
      <c r="L492">
        <v>25</v>
      </c>
      <c r="M492" t="s">
        <v>184</v>
      </c>
      <c r="N492">
        <v>491</v>
      </c>
      <c r="O492" t="s">
        <v>242</v>
      </c>
      <c r="P492" t="s">
        <v>93</v>
      </c>
      <c r="Q492" t="s">
        <v>42</v>
      </c>
      <c r="R492" t="s">
        <v>118</v>
      </c>
      <c r="S492" t="s">
        <v>44</v>
      </c>
      <c r="T492" t="s">
        <v>40</v>
      </c>
      <c r="U492" t="s">
        <v>535</v>
      </c>
      <c r="V492" t="s">
        <v>84</v>
      </c>
      <c r="W492" t="s">
        <v>40</v>
      </c>
      <c r="X492" t="s">
        <v>42</v>
      </c>
      <c r="Y492" t="s">
        <v>44</v>
      </c>
      <c r="Z492" t="s">
        <v>60</v>
      </c>
      <c r="AA492" t="s">
        <v>44</v>
      </c>
      <c r="AB492" t="s">
        <v>744</v>
      </c>
      <c r="AC492" t="s">
        <v>84</v>
      </c>
      <c r="AD492" t="s">
        <v>159</v>
      </c>
    </row>
    <row r="493" spans="1:30" x14ac:dyDescent="0.3">
      <c r="A493" t="s">
        <v>2285</v>
      </c>
      <c r="B493" t="s">
        <v>2286</v>
      </c>
      <c r="C493" s="1" t="str">
        <f t="shared" si="76"/>
        <v>21:0549</v>
      </c>
      <c r="D493" s="1" t="str">
        <f t="shared" si="80"/>
        <v>21:0179</v>
      </c>
      <c r="E493" t="s">
        <v>2287</v>
      </c>
      <c r="F493" t="s">
        <v>2288</v>
      </c>
      <c r="H493">
        <v>53.753284899999997</v>
      </c>
      <c r="I493">
        <v>-123.4953247</v>
      </c>
      <c r="J493" s="1" t="str">
        <f t="shared" si="81"/>
        <v>NGR bulk stream sediment</v>
      </c>
      <c r="K493" s="1" t="str">
        <f t="shared" si="82"/>
        <v>&lt;177 micron (NGR)</v>
      </c>
      <c r="L493">
        <v>25</v>
      </c>
      <c r="M493" t="s">
        <v>193</v>
      </c>
      <c r="N493">
        <v>492</v>
      </c>
      <c r="O493" t="s">
        <v>512</v>
      </c>
      <c r="P493" t="s">
        <v>165</v>
      </c>
      <c r="Q493" t="s">
        <v>62</v>
      </c>
      <c r="R493" t="s">
        <v>176</v>
      </c>
      <c r="S493" t="s">
        <v>37</v>
      </c>
      <c r="T493" t="s">
        <v>40</v>
      </c>
      <c r="U493" t="s">
        <v>2289</v>
      </c>
      <c r="V493" t="s">
        <v>343</v>
      </c>
      <c r="W493" t="s">
        <v>40</v>
      </c>
      <c r="X493" t="s">
        <v>151</v>
      </c>
      <c r="Y493" t="s">
        <v>44</v>
      </c>
      <c r="Z493" t="s">
        <v>40</v>
      </c>
      <c r="AA493" t="s">
        <v>44</v>
      </c>
      <c r="AB493" t="s">
        <v>157</v>
      </c>
      <c r="AC493" t="s">
        <v>158</v>
      </c>
      <c r="AD493" t="s">
        <v>86</v>
      </c>
    </row>
    <row r="494" spans="1:30" x14ac:dyDescent="0.3">
      <c r="A494" t="s">
        <v>2290</v>
      </c>
      <c r="B494" t="s">
        <v>2291</v>
      </c>
      <c r="C494" s="1" t="str">
        <f t="shared" si="76"/>
        <v>21:0549</v>
      </c>
      <c r="D494" s="1" t="str">
        <f t="shared" si="80"/>
        <v>21:0179</v>
      </c>
      <c r="E494" t="s">
        <v>2292</v>
      </c>
      <c r="F494" t="s">
        <v>2293</v>
      </c>
      <c r="H494">
        <v>53.784599900000003</v>
      </c>
      <c r="I494">
        <v>-123.45943370000001</v>
      </c>
      <c r="J494" s="1" t="str">
        <f t="shared" si="81"/>
        <v>NGR bulk stream sediment</v>
      </c>
      <c r="K494" s="1" t="str">
        <f t="shared" si="82"/>
        <v>&lt;177 micron (NGR)</v>
      </c>
      <c r="L494">
        <v>25</v>
      </c>
      <c r="M494" t="s">
        <v>209</v>
      </c>
      <c r="N494">
        <v>493</v>
      </c>
      <c r="O494" t="s">
        <v>211</v>
      </c>
      <c r="P494" t="s">
        <v>39</v>
      </c>
      <c r="Q494" t="s">
        <v>44</v>
      </c>
      <c r="R494" t="s">
        <v>118</v>
      </c>
      <c r="S494" t="s">
        <v>44</v>
      </c>
      <c r="T494" t="s">
        <v>40</v>
      </c>
      <c r="U494" t="s">
        <v>831</v>
      </c>
      <c r="V494" t="s">
        <v>252</v>
      </c>
      <c r="W494" t="s">
        <v>40</v>
      </c>
      <c r="X494" t="s">
        <v>272</v>
      </c>
      <c r="Y494" t="s">
        <v>44</v>
      </c>
      <c r="Z494" t="s">
        <v>40</v>
      </c>
      <c r="AA494" t="s">
        <v>44</v>
      </c>
      <c r="AB494" t="s">
        <v>1307</v>
      </c>
      <c r="AC494" t="s">
        <v>2294</v>
      </c>
      <c r="AD494" t="s">
        <v>124</v>
      </c>
    </row>
    <row r="495" spans="1:30" x14ac:dyDescent="0.3">
      <c r="A495" t="s">
        <v>2295</v>
      </c>
      <c r="B495" t="s">
        <v>2296</v>
      </c>
      <c r="C495" s="1" t="str">
        <f t="shared" si="76"/>
        <v>21:0549</v>
      </c>
      <c r="D495" s="1" t="str">
        <f t="shared" si="80"/>
        <v>21:0179</v>
      </c>
      <c r="E495" t="s">
        <v>2244</v>
      </c>
      <c r="F495" t="s">
        <v>2297</v>
      </c>
      <c r="H495">
        <v>53.803472300000003</v>
      </c>
      <c r="I495">
        <v>-123.4532169</v>
      </c>
      <c r="J495" s="1" t="str">
        <f t="shared" si="81"/>
        <v>NGR bulk stream sediment</v>
      </c>
      <c r="K495" s="1" t="str">
        <f t="shared" si="82"/>
        <v>&lt;177 micron (NGR)</v>
      </c>
      <c r="L495">
        <v>25</v>
      </c>
      <c r="M495" t="s">
        <v>90</v>
      </c>
      <c r="N495">
        <v>494</v>
      </c>
      <c r="O495" t="s">
        <v>81</v>
      </c>
      <c r="P495" t="s">
        <v>43</v>
      </c>
      <c r="Q495" t="s">
        <v>62</v>
      </c>
      <c r="R495" t="s">
        <v>120</v>
      </c>
      <c r="S495" t="s">
        <v>43</v>
      </c>
      <c r="T495" t="s">
        <v>40</v>
      </c>
      <c r="U495" t="s">
        <v>433</v>
      </c>
      <c r="V495" t="s">
        <v>616</v>
      </c>
      <c r="W495" t="s">
        <v>40</v>
      </c>
      <c r="X495" t="s">
        <v>62</v>
      </c>
      <c r="Y495" t="s">
        <v>44</v>
      </c>
      <c r="Z495" t="s">
        <v>40</v>
      </c>
      <c r="AA495" t="s">
        <v>44</v>
      </c>
      <c r="AB495" t="s">
        <v>187</v>
      </c>
      <c r="AC495" t="s">
        <v>494</v>
      </c>
      <c r="AD495" t="s">
        <v>86</v>
      </c>
    </row>
    <row r="496" spans="1:30" x14ac:dyDescent="0.3">
      <c r="A496" t="s">
        <v>2298</v>
      </c>
      <c r="B496" t="s">
        <v>2299</v>
      </c>
      <c r="C496" s="1" t="str">
        <f t="shared" si="76"/>
        <v>21:0549</v>
      </c>
      <c r="D496" s="1" t="str">
        <f t="shared" si="80"/>
        <v>21:0179</v>
      </c>
      <c r="E496" t="s">
        <v>2300</v>
      </c>
      <c r="F496" t="s">
        <v>2301</v>
      </c>
      <c r="H496">
        <v>53.828377799999998</v>
      </c>
      <c r="I496">
        <v>-123.1946339</v>
      </c>
      <c r="J496" s="1" t="str">
        <f t="shared" si="81"/>
        <v>NGR bulk stream sediment</v>
      </c>
      <c r="K496" s="1" t="str">
        <f t="shared" si="82"/>
        <v>&lt;177 micron (NGR)</v>
      </c>
      <c r="L496">
        <v>25</v>
      </c>
      <c r="M496" t="s">
        <v>149</v>
      </c>
      <c r="N496">
        <v>495</v>
      </c>
      <c r="O496" t="s">
        <v>426</v>
      </c>
      <c r="P496" t="s">
        <v>108</v>
      </c>
      <c r="Q496" t="s">
        <v>93</v>
      </c>
      <c r="R496" t="s">
        <v>242</v>
      </c>
      <c r="S496" t="s">
        <v>37</v>
      </c>
      <c r="T496" t="s">
        <v>40</v>
      </c>
      <c r="U496" t="s">
        <v>326</v>
      </c>
      <c r="V496" t="s">
        <v>111</v>
      </c>
      <c r="W496" t="s">
        <v>40</v>
      </c>
      <c r="X496" t="s">
        <v>59</v>
      </c>
      <c r="Y496" t="s">
        <v>44</v>
      </c>
      <c r="Z496" t="s">
        <v>60</v>
      </c>
      <c r="AA496" t="s">
        <v>44</v>
      </c>
      <c r="AB496" t="s">
        <v>168</v>
      </c>
      <c r="AC496" t="s">
        <v>74</v>
      </c>
      <c r="AD496" t="s">
        <v>86</v>
      </c>
    </row>
    <row r="497" spans="1:30" x14ac:dyDescent="0.3">
      <c r="A497" t="s">
        <v>2302</v>
      </c>
      <c r="B497" t="s">
        <v>2303</v>
      </c>
      <c r="C497" s="1" t="str">
        <f t="shared" si="76"/>
        <v>21:0549</v>
      </c>
      <c r="D497" s="1" t="str">
        <f t="shared" si="80"/>
        <v>21:0179</v>
      </c>
      <c r="E497" t="s">
        <v>2300</v>
      </c>
      <c r="F497" t="s">
        <v>2304</v>
      </c>
      <c r="H497">
        <v>53.828377799999998</v>
      </c>
      <c r="I497">
        <v>-123.1946339</v>
      </c>
      <c r="J497" s="1" t="str">
        <f t="shared" si="81"/>
        <v>NGR bulk stream sediment</v>
      </c>
      <c r="K497" s="1" t="str">
        <f t="shared" si="82"/>
        <v>&lt;177 micron (NGR)</v>
      </c>
      <c r="L497">
        <v>25</v>
      </c>
      <c r="M497" t="s">
        <v>163</v>
      </c>
      <c r="N497">
        <v>496</v>
      </c>
      <c r="O497" t="s">
        <v>91</v>
      </c>
      <c r="P497" t="s">
        <v>108</v>
      </c>
      <c r="Q497" t="s">
        <v>59</v>
      </c>
      <c r="R497" t="s">
        <v>117</v>
      </c>
      <c r="S497" t="s">
        <v>151</v>
      </c>
      <c r="T497" t="s">
        <v>40</v>
      </c>
      <c r="U497" t="s">
        <v>326</v>
      </c>
      <c r="V497" t="s">
        <v>111</v>
      </c>
      <c r="W497" t="s">
        <v>40</v>
      </c>
      <c r="X497" t="s">
        <v>59</v>
      </c>
      <c r="Y497" t="s">
        <v>44</v>
      </c>
      <c r="Z497" t="s">
        <v>143</v>
      </c>
      <c r="AA497" t="s">
        <v>44</v>
      </c>
      <c r="AB497" t="s">
        <v>46</v>
      </c>
      <c r="AC497" t="s">
        <v>74</v>
      </c>
      <c r="AD497" t="s">
        <v>86</v>
      </c>
    </row>
    <row r="498" spans="1:30" x14ac:dyDescent="0.3">
      <c r="A498" t="s">
        <v>2305</v>
      </c>
      <c r="B498" t="s">
        <v>2306</v>
      </c>
      <c r="C498" s="1" t="str">
        <f t="shared" si="76"/>
        <v>21:0549</v>
      </c>
      <c r="D498" s="1" t="str">
        <f t="shared" si="80"/>
        <v>21:0179</v>
      </c>
      <c r="E498" t="s">
        <v>2307</v>
      </c>
      <c r="F498" t="s">
        <v>2308</v>
      </c>
      <c r="H498">
        <v>53.924034300000002</v>
      </c>
      <c r="I498">
        <v>-123.2029981</v>
      </c>
      <c r="J498" s="1" t="str">
        <f t="shared" si="81"/>
        <v>NGR bulk stream sediment</v>
      </c>
      <c r="K498" s="1" t="str">
        <f t="shared" si="82"/>
        <v>&lt;177 micron (NGR)</v>
      </c>
      <c r="L498">
        <v>25</v>
      </c>
      <c r="M498" t="s">
        <v>220</v>
      </c>
      <c r="N498">
        <v>497</v>
      </c>
      <c r="O498" t="s">
        <v>35</v>
      </c>
      <c r="P498" t="s">
        <v>185</v>
      </c>
      <c r="Q498" t="s">
        <v>37</v>
      </c>
      <c r="R498" t="s">
        <v>493</v>
      </c>
      <c r="S498" t="s">
        <v>39</v>
      </c>
      <c r="T498" t="s">
        <v>40</v>
      </c>
      <c r="U498" t="s">
        <v>563</v>
      </c>
      <c r="V498" t="s">
        <v>72</v>
      </c>
      <c r="W498" t="s">
        <v>40</v>
      </c>
      <c r="X498" t="s">
        <v>59</v>
      </c>
      <c r="Y498" t="s">
        <v>44</v>
      </c>
      <c r="Z498" t="s">
        <v>447</v>
      </c>
      <c r="AA498" t="s">
        <v>44</v>
      </c>
      <c r="AB498" t="s">
        <v>94</v>
      </c>
      <c r="AC498" t="s">
        <v>111</v>
      </c>
      <c r="AD498" t="s">
        <v>36</v>
      </c>
    </row>
    <row r="499" spans="1:30" x14ac:dyDescent="0.3">
      <c r="A499" t="s">
        <v>2309</v>
      </c>
      <c r="B499" t="s">
        <v>2310</v>
      </c>
      <c r="C499" s="1" t="str">
        <f t="shared" si="76"/>
        <v>21:0549</v>
      </c>
      <c r="D499" s="1" t="str">
        <f t="shared" si="80"/>
        <v>21:0179</v>
      </c>
      <c r="E499" t="s">
        <v>2311</v>
      </c>
      <c r="F499" t="s">
        <v>2312</v>
      </c>
      <c r="H499">
        <v>53.938941200000002</v>
      </c>
      <c r="I499">
        <v>-123.5712829</v>
      </c>
      <c r="J499" s="1" t="str">
        <f t="shared" si="81"/>
        <v>NGR bulk stream sediment</v>
      </c>
      <c r="K499" s="1" t="str">
        <f t="shared" si="82"/>
        <v>&lt;177 micron (NGR)</v>
      </c>
      <c r="L499">
        <v>25</v>
      </c>
      <c r="M499" t="s">
        <v>228</v>
      </c>
      <c r="N499">
        <v>498</v>
      </c>
      <c r="O499" t="s">
        <v>1972</v>
      </c>
      <c r="P499" t="s">
        <v>153</v>
      </c>
      <c r="Q499" t="s">
        <v>93</v>
      </c>
      <c r="R499" t="s">
        <v>242</v>
      </c>
      <c r="S499" t="s">
        <v>39</v>
      </c>
      <c r="T499" t="s">
        <v>40</v>
      </c>
      <c r="U499" t="s">
        <v>459</v>
      </c>
      <c r="V499" t="s">
        <v>158</v>
      </c>
      <c r="W499" t="s">
        <v>40</v>
      </c>
      <c r="X499" t="s">
        <v>272</v>
      </c>
      <c r="Y499" t="s">
        <v>44</v>
      </c>
      <c r="Z499" t="s">
        <v>60</v>
      </c>
      <c r="AA499" t="s">
        <v>44</v>
      </c>
      <c r="AB499" t="s">
        <v>858</v>
      </c>
      <c r="AC499" t="s">
        <v>58</v>
      </c>
      <c r="AD499" t="s">
        <v>36</v>
      </c>
    </row>
    <row r="500" spans="1:30" x14ac:dyDescent="0.3">
      <c r="A500" t="s">
        <v>2313</v>
      </c>
      <c r="B500" t="s">
        <v>2314</v>
      </c>
      <c r="C500" s="1" t="str">
        <f t="shared" si="76"/>
        <v>21:0549</v>
      </c>
      <c r="D500" s="1" t="str">
        <f t="shared" si="80"/>
        <v>21:0179</v>
      </c>
      <c r="E500" t="s">
        <v>2315</v>
      </c>
      <c r="F500" t="s">
        <v>2316</v>
      </c>
      <c r="H500">
        <v>53.973465599999997</v>
      </c>
      <c r="I500">
        <v>-123.60057020000001</v>
      </c>
      <c r="J500" s="1" t="str">
        <f t="shared" si="81"/>
        <v>NGR bulk stream sediment</v>
      </c>
      <c r="K500" s="1" t="str">
        <f t="shared" si="82"/>
        <v>&lt;177 micron (NGR)</v>
      </c>
      <c r="L500">
        <v>25</v>
      </c>
      <c r="M500" t="s">
        <v>234</v>
      </c>
      <c r="N500">
        <v>499</v>
      </c>
      <c r="O500" t="s">
        <v>305</v>
      </c>
      <c r="P500" t="s">
        <v>82</v>
      </c>
      <c r="Q500" t="s">
        <v>42</v>
      </c>
      <c r="R500" t="s">
        <v>105</v>
      </c>
      <c r="S500" t="s">
        <v>151</v>
      </c>
      <c r="T500" t="s">
        <v>40</v>
      </c>
      <c r="U500" t="s">
        <v>2317</v>
      </c>
      <c r="V500" t="s">
        <v>111</v>
      </c>
      <c r="W500" t="s">
        <v>40</v>
      </c>
      <c r="X500" t="s">
        <v>70</v>
      </c>
      <c r="Y500" t="s">
        <v>82</v>
      </c>
      <c r="Z500" t="s">
        <v>156</v>
      </c>
      <c r="AA500" t="s">
        <v>44</v>
      </c>
      <c r="AB500" t="s">
        <v>154</v>
      </c>
      <c r="AC500" t="s">
        <v>2318</v>
      </c>
      <c r="AD500" t="s">
        <v>119</v>
      </c>
    </row>
    <row r="501" spans="1:30" x14ac:dyDescent="0.3">
      <c r="A501" t="s">
        <v>2319</v>
      </c>
      <c r="B501" t="s">
        <v>2320</v>
      </c>
      <c r="C501" s="1" t="str">
        <f t="shared" si="76"/>
        <v>21:0549</v>
      </c>
      <c r="D501" s="1" t="str">
        <f t="shared" si="80"/>
        <v>21:0179</v>
      </c>
      <c r="E501" t="s">
        <v>2321</v>
      </c>
      <c r="F501" t="s">
        <v>2322</v>
      </c>
      <c r="H501">
        <v>53.995842799999998</v>
      </c>
      <c r="I501">
        <v>-123.82938919999999</v>
      </c>
      <c r="J501" s="1" t="str">
        <f t="shared" si="81"/>
        <v>NGR bulk stream sediment</v>
      </c>
      <c r="K501" s="1" t="str">
        <f t="shared" si="82"/>
        <v>&lt;177 micron (NGR)</v>
      </c>
      <c r="L501">
        <v>25</v>
      </c>
      <c r="M501" t="s">
        <v>240</v>
      </c>
      <c r="N501">
        <v>500</v>
      </c>
      <c r="O501" t="s">
        <v>36</v>
      </c>
      <c r="P501" t="s">
        <v>120</v>
      </c>
      <c r="Q501" t="s">
        <v>59</v>
      </c>
      <c r="R501" t="s">
        <v>221</v>
      </c>
      <c r="S501" t="s">
        <v>151</v>
      </c>
      <c r="T501" t="s">
        <v>40</v>
      </c>
      <c r="U501" t="s">
        <v>369</v>
      </c>
      <c r="V501" t="s">
        <v>62</v>
      </c>
      <c r="W501" t="s">
        <v>40</v>
      </c>
      <c r="X501" t="s">
        <v>59</v>
      </c>
      <c r="Y501" t="s">
        <v>44</v>
      </c>
      <c r="Z501" t="s">
        <v>60</v>
      </c>
      <c r="AA501" t="s">
        <v>44</v>
      </c>
      <c r="AB501" t="s">
        <v>433</v>
      </c>
      <c r="AC501" t="s">
        <v>155</v>
      </c>
      <c r="AD501" t="s">
        <v>119</v>
      </c>
    </row>
    <row r="502" spans="1:30" x14ac:dyDescent="0.3">
      <c r="A502" t="s">
        <v>2323</v>
      </c>
      <c r="B502" t="s">
        <v>2324</v>
      </c>
      <c r="C502" s="1" t="str">
        <f t="shared" si="76"/>
        <v>21:0549</v>
      </c>
      <c r="D502" s="1" t="str">
        <f t="shared" si="80"/>
        <v>21:0179</v>
      </c>
      <c r="E502" t="s">
        <v>2325</v>
      </c>
      <c r="F502" t="s">
        <v>2326</v>
      </c>
      <c r="H502">
        <v>53.932723500000002</v>
      </c>
      <c r="I502">
        <v>-123.5046521</v>
      </c>
      <c r="J502" s="1" t="str">
        <f t="shared" si="81"/>
        <v>NGR bulk stream sediment</v>
      </c>
      <c r="K502" s="1" t="str">
        <f t="shared" si="82"/>
        <v>&lt;177 micron (NGR)</v>
      </c>
      <c r="L502">
        <v>26</v>
      </c>
      <c r="M502" t="s">
        <v>34</v>
      </c>
      <c r="N502">
        <v>501</v>
      </c>
      <c r="O502" t="s">
        <v>305</v>
      </c>
      <c r="P502" t="s">
        <v>82</v>
      </c>
      <c r="Q502" t="s">
        <v>43</v>
      </c>
      <c r="R502" t="s">
        <v>242</v>
      </c>
      <c r="S502" t="s">
        <v>93</v>
      </c>
      <c r="T502" t="s">
        <v>40</v>
      </c>
      <c r="U502" t="s">
        <v>484</v>
      </c>
      <c r="V502" t="s">
        <v>84</v>
      </c>
      <c r="W502" t="s">
        <v>40</v>
      </c>
      <c r="X502" t="s">
        <v>42</v>
      </c>
      <c r="Y502" t="s">
        <v>44</v>
      </c>
      <c r="Z502" t="s">
        <v>40</v>
      </c>
      <c r="AA502" t="s">
        <v>44</v>
      </c>
      <c r="AB502" t="s">
        <v>61</v>
      </c>
      <c r="AC502" t="s">
        <v>42</v>
      </c>
      <c r="AD502" t="s">
        <v>194</v>
      </c>
    </row>
    <row r="503" spans="1:30" x14ac:dyDescent="0.3">
      <c r="A503" t="s">
        <v>2327</v>
      </c>
      <c r="B503" t="s">
        <v>2328</v>
      </c>
      <c r="C503" s="1" t="str">
        <f t="shared" si="76"/>
        <v>21:0549</v>
      </c>
      <c r="D503" s="1" t="str">
        <f t="shared" si="80"/>
        <v>21:0179</v>
      </c>
      <c r="E503" t="s">
        <v>2329</v>
      </c>
      <c r="F503" t="s">
        <v>2330</v>
      </c>
      <c r="H503">
        <v>53.954712299999997</v>
      </c>
      <c r="I503">
        <v>-123.6311302</v>
      </c>
      <c r="J503" s="1" t="str">
        <f t="shared" si="81"/>
        <v>NGR bulk stream sediment</v>
      </c>
      <c r="K503" s="1" t="str">
        <f t="shared" si="82"/>
        <v>&lt;177 micron (NGR)</v>
      </c>
      <c r="L503">
        <v>26</v>
      </c>
      <c r="M503" t="s">
        <v>53</v>
      </c>
      <c r="N503">
        <v>502</v>
      </c>
      <c r="O503" t="s">
        <v>304</v>
      </c>
      <c r="P503" t="s">
        <v>118</v>
      </c>
      <c r="Q503" t="s">
        <v>59</v>
      </c>
      <c r="R503" t="s">
        <v>165</v>
      </c>
      <c r="S503" t="s">
        <v>93</v>
      </c>
      <c r="T503" t="s">
        <v>40</v>
      </c>
      <c r="U503" t="s">
        <v>202</v>
      </c>
      <c r="V503" t="s">
        <v>58</v>
      </c>
      <c r="W503" t="s">
        <v>40</v>
      </c>
      <c r="X503" t="s">
        <v>272</v>
      </c>
      <c r="Y503" t="s">
        <v>44</v>
      </c>
      <c r="Z503" t="s">
        <v>40</v>
      </c>
      <c r="AA503" t="s">
        <v>44</v>
      </c>
      <c r="AB503" t="s">
        <v>110</v>
      </c>
      <c r="AC503" t="s">
        <v>286</v>
      </c>
      <c r="AD503" t="s">
        <v>194</v>
      </c>
    </row>
    <row r="504" spans="1:30" x14ac:dyDescent="0.3">
      <c r="A504" t="s">
        <v>2331</v>
      </c>
      <c r="B504" t="s">
        <v>2332</v>
      </c>
      <c r="C504" s="1" t="str">
        <f t="shared" si="76"/>
        <v>21:0549</v>
      </c>
      <c r="D504" s="1" t="str">
        <f t="shared" si="80"/>
        <v>21:0179</v>
      </c>
      <c r="E504" t="s">
        <v>2333</v>
      </c>
      <c r="F504" t="s">
        <v>2334</v>
      </c>
      <c r="H504">
        <v>53.9590022</v>
      </c>
      <c r="I504">
        <v>-123.5010523</v>
      </c>
      <c r="J504" s="1" t="str">
        <f t="shared" si="81"/>
        <v>NGR bulk stream sediment</v>
      </c>
      <c r="K504" s="1" t="str">
        <f t="shared" si="82"/>
        <v>&lt;177 micron (NGR)</v>
      </c>
      <c r="L504">
        <v>26</v>
      </c>
      <c r="M504" t="s">
        <v>68</v>
      </c>
      <c r="N504">
        <v>503</v>
      </c>
      <c r="O504" t="s">
        <v>210</v>
      </c>
      <c r="P504" t="s">
        <v>39</v>
      </c>
      <c r="Q504" t="s">
        <v>62</v>
      </c>
      <c r="R504" t="s">
        <v>331</v>
      </c>
      <c r="S504" t="s">
        <v>93</v>
      </c>
      <c r="T504" t="s">
        <v>40</v>
      </c>
      <c r="U504" t="s">
        <v>484</v>
      </c>
      <c r="V504" t="s">
        <v>415</v>
      </c>
      <c r="W504" t="s">
        <v>40</v>
      </c>
      <c r="X504" t="s">
        <v>42</v>
      </c>
      <c r="Y504" t="s">
        <v>44</v>
      </c>
      <c r="Z504" t="s">
        <v>40</v>
      </c>
      <c r="AA504" t="s">
        <v>44</v>
      </c>
      <c r="AB504" t="s">
        <v>71</v>
      </c>
      <c r="AC504" t="s">
        <v>158</v>
      </c>
      <c r="AD504" t="s">
        <v>119</v>
      </c>
    </row>
    <row r="505" spans="1:30" x14ac:dyDescent="0.3">
      <c r="A505" t="s">
        <v>2335</v>
      </c>
      <c r="B505" t="s">
        <v>2336</v>
      </c>
      <c r="C505" s="1" t="str">
        <f t="shared" si="76"/>
        <v>21:0549</v>
      </c>
      <c r="D505" s="1" t="str">
        <f t="shared" si="80"/>
        <v>21:0179</v>
      </c>
      <c r="E505" t="s">
        <v>2325</v>
      </c>
      <c r="F505" t="s">
        <v>2337</v>
      </c>
      <c r="H505">
        <v>53.932723500000002</v>
      </c>
      <c r="I505">
        <v>-123.5046521</v>
      </c>
      <c r="J505" s="1" t="str">
        <f t="shared" si="81"/>
        <v>NGR bulk stream sediment</v>
      </c>
      <c r="K505" s="1" t="str">
        <f t="shared" si="82"/>
        <v>&lt;177 micron (NGR)</v>
      </c>
      <c r="L505">
        <v>26</v>
      </c>
      <c r="M505" t="s">
        <v>90</v>
      </c>
      <c r="N505">
        <v>504</v>
      </c>
      <c r="O505" t="s">
        <v>81</v>
      </c>
      <c r="P505" t="s">
        <v>56</v>
      </c>
      <c r="Q505" t="s">
        <v>43</v>
      </c>
      <c r="R505" t="s">
        <v>242</v>
      </c>
      <c r="S505" t="s">
        <v>37</v>
      </c>
      <c r="T505" t="s">
        <v>40</v>
      </c>
      <c r="U505" t="s">
        <v>484</v>
      </c>
      <c r="V505" t="s">
        <v>84</v>
      </c>
      <c r="W505" t="s">
        <v>40</v>
      </c>
      <c r="X505" t="s">
        <v>42</v>
      </c>
      <c r="Y505" t="s">
        <v>44</v>
      </c>
      <c r="Z505" t="s">
        <v>40</v>
      </c>
      <c r="AA505" t="s">
        <v>44</v>
      </c>
      <c r="AB505" t="s">
        <v>157</v>
      </c>
      <c r="AC505" t="s">
        <v>84</v>
      </c>
      <c r="AD505" t="s">
        <v>119</v>
      </c>
    </row>
    <row r="506" spans="1:30" x14ac:dyDescent="0.3">
      <c r="A506" t="s">
        <v>2338</v>
      </c>
      <c r="B506" t="s">
        <v>2339</v>
      </c>
      <c r="C506" s="1" t="str">
        <f t="shared" si="76"/>
        <v>21:0549</v>
      </c>
      <c r="D506" s="1" t="str">
        <f t="shared" si="80"/>
        <v>21:0179</v>
      </c>
      <c r="E506" t="s">
        <v>2340</v>
      </c>
      <c r="F506" t="s">
        <v>2341</v>
      </c>
      <c r="H506">
        <v>53.720794099999999</v>
      </c>
      <c r="I506">
        <v>-123.41137999999999</v>
      </c>
      <c r="J506" s="1" t="str">
        <f t="shared" si="81"/>
        <v>NGR bulk stream sediment</v>
      </c>
      <c r="K506" s="1" t="str">
        <f t="shared" si="82"/>
        <v>&lt;177 micron (NGR)</v>
      </c>
      <c r="L506">
        <v>26</v>
      </c>
      <c r="M506" t="s">
        <v>80</v>
      </c>
      <c r="N506">
        <v>505</v>
      </c>
      <c r="O506" t="s">
        <v>176</v>
      </c>
      <c r="P506" t="s">
        <v>43</v>
      </c>
      <c r="Q506" t="s">
        <v>62</v>
      </c>
      <c r="R506" t="s">
        <v>1121</v>
      </c>
      <c r="S506" t="s">
        <v>118</v>
      </c>
      <c r="T506" t="s">
        <v>40</v>
      </c>
      <c r="U506" t="s">
        <v>85</v>
      </c>
      <c r="V506" t="s">
        <v>252</v>
      </c>
      <c r="W506" t="s">
        <v>40</v>
      </c>
      <c r="X506" t="s">
        <v>42</v>
      </c>
      <c r="Y506" t="s">
        <v>44</v>
      </c>
      <c r="Z506" t="s">
        <v>40</v>
      </c>
      <c r="AA506" t="s">
        <v>44</v>
      </c>
      <c r="AB506" t="s">
        <v>611</v>
      </c>
      <c r="AC506" t="s">
        <v>188</v>
      </c>
      <c r="AD506" t="s">
        <v>36</v>
      </c>
    </row>
    <row r="507" spans="1:30" x14ac:dyDescent="0.3">
      <c r="A507" t="s">
        <v>2342</v>
      </c>
      <c r="B507" t="s">
        <v>2343</v>
      </c>
      <c r="C507" s="1" t="str">
        <f t="shared" si="76"/>
        <v>21:0549</v>
      </c>
      <c r="D507" s="1" t="str">
        <f t="shared" si="80"/>
        <v>21:0179</v>
      </c>
      <c r="E507" t="s">
        <v>2344</v>
      </c>
      <c r="F507" t="s">
        <v>2345</v>
      </c>
      <c r="H507">
        <v>53.720782399999997</v>
      </c>
      <c r="I507">
        <v>-123.42503429999999</v>
      </c>
      <c r="J507" s="1" t="str">
        <f t="shared" si="81"/>
        <v>NGR bulk stream sediment</v>
      </c>
      <c r="K507" s="1" t="str">
        <f t="shared" si="82"/>
        <v>&lt;177 micron (NGR)</v>
      </c>
      <c r="L507">
        <v>26</v>
      </c>
      <c r="M507" t="s">
        <v>103</v>
      </c>
      <c r="N507">
        <v>506</v>
      </c>
      <c r="O507" t="s">
        <v>185</v>
      </c>
      <c r="P507" t="s">
        <v>43</v>
      </c>
      <c r="Q507" t="s">
        <v>44</v>
      </c>
      <c r="R507" t="s">
        <v>982</v>
      </c>
      <c r="S507" t="s">
        <v>93</v>
      </c>
      <c r="T507" t="s">
        <v>40</v>
      </c>
      <c r="U507" t="s">
        <v>946</v>
      </c>
      <c r="V507" t="s">
        <v>494</v>
      </c>
      <c r="W507" t="s">
        <v>40</v>
      </c>
      <c r="X507" t="s">
        <v>272</v>
      </c>
      <c r="Y507" t="s">
        <v>44</v>
      </c>
      <c r="Z507" t="s">
        <v>40</v>
      </c>
      <c r="AA507" t="s">
        <v>44</v>
      </c>
      <c r="AB507" t="s">
        <v>94</v>
      </c>
      <c r="AC507" t="s">
        <v>107</v>
      </c>
      <c r="AD507" t="s">
        <v>36</v>
      </c>
    </row>
    <row r="508" spans="1:30" hidden="1" x14ac:dyDescent="0.3">
      <c r="A508" t="s">
        <v>2346</v>
      </c>
      <c r="B508" t="s">
        <v>2347</v>
      </c>
      <c r="C508" s="1" t="str">
        <f t="shared" si="76"/>
        <v>21:0549</v>
      </c>
      <c r="D508" s="1" t="str">
        <f>HYPERLINK("http://geochem.nrcan.gc.ca/cdogs/content/svy/svy_e.htm", "")</f>
        <v/>
      </c>
      <c r="G508" s="1" t="str">
        <f>HYPERLINK("http://geochem.nrcan.gc.ca/cdogs/content/cr_/cr_00064_e.htm", "64")</f>
        <v>64</v>
      </c>
      <c r="J508" t="s">
        <v>198</v>
      </c>
      <c r="K508" t="s">
        <v>199</v>
      </c>
      <c r="L508">
        <v>26</v>
      </c>
      <c r="M508" t="s">
        <v>200</v>
      </c>
      <c r="N508">
        <v>507</v>
      </c>
      <c r="O508" t="s">
        <v>119</v>
      </c>
      <c r="P508" t="s">
        <v>39</v>
      </c>
      <c r="Q508" t="s">
        <v>272</v>
      </c>
      <c r="R508" t="s">
        <v>39</v>
      </c>
      <c r="S508" t="s">
        <v>59</v>
      </c>
      <c r="T508" t="s">
        <v>40</v>
      </c>
      <c r="U508" t="s">
        <v>738</v>
      </c>
      <c r="V508" t="s">
        <v>415</v>
      </c>
      <c r="W508" t="s">
        <v>40</v>
      </c>
      <c r="X508" t="s">
        <v>272</v>
      </c>
      <c r="Y508" t="s">
        <v>44</v>
      </c>
      <c r="Z508" t="s">
        <v>40</v>
      </c>
      <c r="AA508" t="s">
        <v>44</v>
      </c>
      <c r="AB508" t="s">
        <v>1906</v>
      </c>
      <c r="AC508" t="s">
        <v>1485</v>
      </c>
      <c r="AD508" t="s">
        <v>194</v>
      </c>
    </row>
    <row r="509" spans="1:30" x14ac:dyDescent="0.3">
      <c r="A509" t="s">
        <v>2348</v>
      </c>
      <c r="B509" t="s">
        <v>2349</v>
      </c>
      <c r="C509" s="1" t="str">
        <f t="shared" si="76"/>
        <v>21:0549</v>
      </c>
      <c r="D509" s="1" t="str">
        <f t="shared" ref="D509:D527" si="83">HYPERLINK("http://geochem.nrcan.gc.ca/cdogs/content/svy/svy210179_e.htm", "21:0179")</f>
        <v>21:0179</v>
      </c>
      <c r="E509" t="s">
        <v>2350</v>
      </c>
      <c r="F509" t="s">
        <v>2351</v>
      </c>
      <c r="H509">
        <v>53.729402499999999</v>
      </c>
      <c r="I509">
        <v>-123.4250452</v>
      </c>
      <c r="J509" s="1" t="str">
        <f t="shared" ref="J509:J527" si="84">HYPERLINK("http://geochem.nrcan.gc.ca/cdogs/content/kwd/kwd020030_e.htm", "NGR bulk stream sediment")</f>
        <v>NGR bulk stream sediment</v>
      </c>
      <c r="K509" s="1" t="str">
        <f t="shared" ref="K509:K527" si="85">HYPERLINK("http://geochem.nrcan.gc.ca/cdogs/content/kwd/kwd080006_e.htm", "&lt;177 micron (NGR)")</f>
        <v>&lt;177 micron (NGR)</v>
      </c>
      <c r="L509">
        <v>26</v>
      </c>
      <c r="M509" t="s">
        <v>116</v>
      </c>
      <c r="N509">
        <v>508</v>
      </c>
      <c r="O509" t="s">
        <v>493</v>
      </c>
      <c r="P509" t="s">
        <v>82</v>
      </c>
      <c r="Q509" t="s">
        <v>62</v>
      </c>
      <c r="R509" t="s">
        <v>194</v>
      </c>
      <c r="S509" t="s">
        <v>42</v>
      </c>
      <c r="T509" t="s">
        <v>40</v>
      </c>
      <c r="U509" t="s">
        <v>420</v>
      </c>
      <c r="V509" t="s">
        <v>734</v>
      </c>
      <c r="W509" t="s">
        <v>40</v>
      </c>
      <c r="X509" t="s">
        <v>42</v>
      </c>
      <c r="Y509" t="s">
        <v>44</v>
      </c>
      <c r="Z509" t="s">
        <v>40</v>
      </c>
      <c r="AA509" t="s">
        <v>44</v>
      </c>
      <c r="AB509" t="s">
        <v>299</v>
      </c>
      <c r="AC509" t="s">
        <v>158</v>
      </c>
      <c r="AD509" t="s">
        <v>159</v>
      </c>
    </row>
    <row r="510" spans="1:30" x14ac:dyDescent="0.3">
      <c r="A510" t="s">
        <v>2352</v>
      </c>
      <c r="B510" t="s">
        <v>2353</v>
      </c>
      <c r="C510" s="1" t="str">
        <f t="shared" si="76"/>
        <v>21:0549</v>
      </c>
      <c r="D510" s="1" t="str">
        <f t="shared" si="83"/>
        <v>21:0179</v>
      </c>
      <c r="E510" t="s">
        <v>2354</v>
      </c>
      <c r="F510" t="s">
        <v>2355</v>
      </c>
      <c r="H510">
        <v>53.838273800000003</v>
      </c>
      <c r="I510">
        <v>-123.1891024</v>
      </c>
      <c r="J510" s="1" t="str">
        <f t="shared" si="84"/>
        <v>NGR bulk stream sediment</v>
      </c>
      <c r="K510" s="1" t="str">
        <f t="shared" si="85"/>
        <v>&lt;177 micron (NGR)</v>
      </c>
      <c r="L510">
        <v>26</v>
      </c>
      <c r="M510" t="s">
        <v>129</v>
      </c>
      <c r="N510">
        <v>509</v>
      </c>
      <c r="O510" t="s">
        <v>395</v>
      </c>
      <c r="P510" t="s">
        <v>105</v>
      </c>
      <c r="Q510" t="s">
        <v>43</v>
      </c>
      <c r="R510" t="s">
        <v>194</v>
      </c>
      <c r="S510" t="s">
        <v>151</v>
      </c>
      <c r="T510" t="s">
        <v>40</v>
      </c>
      <c r="U510" t="s">
        <v>433</v>
      </c>
      <c r="V510" t="s">
        <v>111</v>
      </c>
      <c r="W510" t="s">
        <v>60</v>
      </c>
      <c r="X510" t="s">
        <v>272</v>
      </c>
      <c r="Y510" t="s">
        <v>44</v>
      </c>
      <c r="Z510" t="s">
        <v>60</v>
      </c>
      <c r="AA510" t="s">
        <v>62</v>
      </c>
      <c r="AB510" t="s">
        <v>96</v>
      </c>
      <c r="AC510" t="s">
        <v>2356</v>
      </c>
      <c r="AD510" t="s">
        <v>124</v>
      </c>
    </row>
    <row r="511" spans="1:30" x14ac:dyDescent="0.3">
      <c r="A511" t="s">
        <v>2357</v>
      </c>
      <c r="B511" t="s">
        <v>2358</v>
      </c>
      <c r="C511" s="1" t="str">
        <f t="shared" si="76"/>
        <v>21:0549</v>
      </c>
      <c r="D511" s="1" t="str">
        <f t="shared" si="83"/>
        <v>21:0179</v>
      </c>
      <c r="E511" t="s">
        <v>2359</v>
      </c>
      <c r="F511" t="s">
        <v>2360</v>
      </c>
      <c r="H511">
        <v>53.848584899999999</v>
      </c>
      <c r="I511">
        <v>-123.3455962</v>
      </c>
      <c r="J511" s="1" t="str">
        <f t="shared" si="84"/>
        <v>NGR bulk stream sediment</v>
      </c>
      <c r="K511" s="1" t="str">
        <f t="shared" si="85"/>
        <v>&lt;177 micron (NGR)</v>
      </c>
      <c r="L511">
        <v>26</v>
      </c>
      <c r="M511" t="s">
        <v>139</v>
      </c>
      <c r="N511">
        <v>510</v>
      </c>
      <c r="O511" t="s">
        <v>1411</v>
      </c>
      <c r="P511" t="s">
        <v>408</v>
      </c>
      <c r="Q511" t="s">
        <v>151</v>
      </c>
      <c r="R511" t="s">
        <v>141</v>
      </c>
      <c r="S511" t="s">
        <v>56</v>
      </c>
      <c r="T511" t="s">
        <v>40</v>
      </c>
      <c r="U511" t="s">
        <v>433</v>
      </c>
      <c r="V511" t="s">
        <v>188</v>
      </c>
      <c r="W511" t="s">
        <v>60</v>
      </c>
      <c r="X511" t="s">
        <v>82</v>
      </c>
      <c r="Y511" t="s">
        <v>44</v>
      </c>
      <c r="Z511" t="s">
        <v>45</v>
      </c>
      <c r="AA511" t="s">
        <v>44</v>
      </c>
      <c r="AB511" t="s">
        <v>858</v>
      </c>
      <c r="AC511" t="s">
        <v>107</v>
      </c>
      <c r="AD511" t="s">
        <v>159</v>
      </c>
    </row>
    <row r="512" spans="1:30" x14ac:dyDescent="0.3">
      <c r="A512" t="s">
        <v>2361</v>
      </c>
      <c r="B512" t="s">
        <v>2362</v>
      </c>
      <c r="C512" s="1" t="str">
        <f t="shared" si="76"/>
        <v>21:0549</v>
      </c>
      <c r="D512" s="1" t="str">
        <f t="shared" si="83"/>
        <v>21:0179</v>
      </c>
      <c r="E512" t="s">
        <v>2363</v>
      </c>
      <c r="F512" t="s">
        <v>2364</v>
      </c>
      <c r="H512">
        <v>53.789437499999998</v>
      </c>
      <c r="I512">
        <v>-123.3709295</v>
      </c>
      <c r="J512" s="1" t="str">
        <f t="shared" si="84"/>
        <v>NGR bulk stream sediment</v>
      </c>
      <c r="K512" s="1" t="str">
        <f t="shared" si="85"/>
        <v>&lt;177 micron (NGR)</v>
      </c>
      <c r="L512">
        <v>26</v>
      </c>
      <c r="M512" t="s">
        <v>174</v>
      </c>
      <c r="N512">
        <v>511</v>
      </c>
      <c r="O512" t="s">
        <v>176</v>
      </c>
      <c r="P512" t="s">
        <v>242</v>
      </c>
      <c r="Q512" t="s">
        <v>59</v>
      </c>
      <c r="R512" t="s">
        <v>36</v>
      </c>
      <c r="S512" t="s">
        <v>43</v>
      </c>
      <c r="T512" t="s">
        <v>40</v>
      </c>
      <c r="U512" t="s">
        <v>195</v>
      </c>
      <c r="V512" t="s">
        <v>415</v>
      </c>
      <c r="W512" t="s">
        <v>40</v>
      </c>
      <c r="X512" t="s">
        <v>557</v>
      </c>
      <c r="Y512" t="s">
        <v>44</v>
      </c>
      <c r="Z512" t="s">
        <v>60</v>
      </c>
      <c r="AA512" t="s">
        <v>44</v>
      </c>
      <c r="AB512" t="s">
        <v>299</v>
      </c>
      <c r="AC512" t="s">
        <v>588</v>
      </c>
      <c r="AD512" t="s">
        <v>124</v>
      </c>
    </row>
    <row r="513" spans="1:30" x14ac:dyDescent="0.3">
      <c r="A513" t="s">
        <v>2365</v>
      </c>
      <c r="B513" t="s">
        <v>2366</v>
      </c>
      <c r="C513" s="1" t="str">
        <f t="shared" si="76"/>
        <v>21:0549</v>
      </c>
      <c r="D513" s="1" t="str">
        <f t="shared" si="83"/>
        <v>21:0179</v>
      </c>
      <c r="E513" t="s">
        <v>2367</v>
      </c>
      <c r="F513" t="s">
        <v>2368</v>
      </c>
      <c r="H513">
        <v>53.806834600000002</v>
      </c>
      <c r="I513">
        <v>-123.3229142</v>
      </c>
      <c r="J513" s="1" t="str">
        <f t="shared" si="84"/>
        <v>NGR bulk stream sediment</v>
      </c>
      <c r="K513" s="1" t="str">
        <f t="shared" si="85"/>
        <v>&lt;177 micron (NGR)</v>
      </c>
      <c r="L513">
        <v>26</v>
      </c>
      <c r="M513" t="s">
        <v>184</v>
      </c>
      <c r="N513">
        <v>512</v>
      </c>
      <c r="O513" t="s">
        <v>194</v>
      </c>
      <c r="P513" t="s">
        <v>512</v>
      </c>
      <c r="Q513" t="s">
        <v>165</v>
      </c>
      <c r="R513" t="s">
        <v>36</v>
      </c>
      <c r="S513" t="s">
        <v>42</v>
      </c>
      <c r="T513" t="s">
        <v>40</v>
      </c>
      <c r="U513" t="s">
        <v>169</v>
      </c>
      <c r="V513" t="s">
        <v>353</v>
      </c>
      <c r="W513" t="s">
        <v>40</v>
      </c>
      <c r="X513" t="s">
        <v>42</v>
      </c>
      <c r="Y513" t="s">
        <v>44</v>
      </c>
      <c r="Z513" t="s">
        <v>40</v>
      </c>
      <c r="AA513" t="s">
        <v>44</v>
      </c>
      <c r="AB513" t="s">
        <v>1411</v>
      </c>
      <c r="AC513" t="s">
        <v>622</v>
      </c>
      <c r="AD513" t="s">
        <v>63</v>
      </c>
    </row>
    <row r="514" spans="1:30" x14ac:dyDescent="0.3">
      <c r="A514" t="s">
        <v>2369</v>
      </c>
      <c r="B514" t="s">
        <v>2370</v>
      </c>
      <c r="C514" s="1" t="str">
        <f t="shared" ref="C514:C577" si="86">HYPERLINK("http://geochem.nrcan.gc.ca/cdogs/content/bdl/bdl210549_e.htm", "21:0549")</f>
        <v>21:0549</v>
      </c>
      <c r="D514" s="1" t="str">
        <f t="shared" si="83"/>
        <v>21:0179</v>
      </c>
      <c r="E514" t="s">
        <v>2371</v>
      </c>
      <c r="F514" t="s">
        <v>2372</v>
      </c>
      <c r="H514">
        <v>53.938089499999997</v>
      </c>
      <c r="I514">
        <v>-123.348546</v>
      </c>
      <c r="J514" s="1" t="str">
        <f t="shared" si="84"/>
        <v>NGR bulk stream sediment</v>
      </c>
      <c r="K514" s="1" t="str">
        <f t="shared" si="85"/>
        <v>&lt;177 micron (NGR)</v>
      </c>
      <c r="L514">
        <v>26</v>
      </c>
      <c r="M514" t="s">
        <v>193</v>
      </c>
      <c r="N514">
        <v>513</v>
      </c>
      <c r="O514" t="s">
        <v>104</v>
      </c>
      <c r="P514" t="s">
        <v>212</v>
      </c>
      <c r="Q514" t="s">
        <v>62</v>
      </c>
      <c r="R514" t="s">
        <v>131</v>
      </c>
      <c r="S514" t="s">
        <v>37</v>
      </c>
      <c r="T514" t="s">
        <v>40</v>
      </c>
      <c r="U514" t="s">
        <v>279</v>
      </c>
      <c r="V514" t="s">
        <v>111</v>
      </c>
      <c r="W514" t="s">
        <v>40</v>
      </c>
      <c r="X514" t="s">
        <v>59</v>
      </c>
      <c r="Y514" t="s">
        <v>44</v>
      </c>
      <c r="Z514" t="s">
        <v>60</v>
      </c>
      <c r="AA514" t="s">
        <v>44</v>
      </c>
      <c r="AB514" t="s">
        <v>563</v>
      </c>
      <c r="AC514" t="s">
        <v>58</v>
      </c>
      <c r="AD514" t="s">
        <v>159</v>
      </c>
    </row>
    <row r="515" spans="1:30" x14ac:dyDescent="0.3">
      <c r="A515" t="s">
        <v>2373</v>
      </c>
      <c r="B515" t="s">
        <v>2374</v>
      </c>
      <c r="C515" s="1" t="str">
        <f t="shared" si="86"/>
        <v>21:0549</v>
      </c>
      <c r="D515" s="1" t="str">
        <f t="shared" si="83"/>
        <v>21:0179</v>
      </c>
      <c r="E515" t="s">
        <v>2375</v>
      </c>
      <c r="F515" t="s">
        <v>2376</v>
      </c>
      <c r="H515">
        <v>53.007165999999998</v>
      </c>
      <c r="I515">
        <v>-123.0804945</v>
      </c>
      <c r="J515" s="1" t="str">
        <f t="shared" si="84"/>
        <v>NGR bulk stream sediment</v>
      </c>
      <c r="K515" s="1" t="str">
        <f t="shared" si="85"/>
        <v>&lt;177 micron (NGR)</v>
      </c>
      <c r="L515">
        <v>26</v>
      </c>
      <c r="M515" t="s">
        <v>209</v>
      </c>
      <c r="N515">
        <v>514</v>
      </c>
      <c r="O515" t="s">
        <v>493</v>
      </c>
      <c r="P515" t="s">
        <v>165</v>
      </c>
      <c r="Q515" t="s">
        <v>62</v>
      </c>
      <c r="R515" t="s">
        <v>54</v>
      </c>
      <c r="S515" t="s">
        <v>118</v>
      </c>
      <c r="T515" t="s">
        <v>40</v>
      </c>
      <c r="U515" t="s">
        <v>1563</v>
      </c>
      <c r="V515" t="s">
        <v>84</v>
      </c>
      <c r="W515" t="s">
        <v>40</v>
      </c>
      <c r="X515" t="s">
        <v>272</v>
      </c>
      <c r="Y515" t="s">
        <v>44</v>
      </c>
      <c r="Z515" t="s">
        <v>40</v>
      </c>
      <c r="AA515" t="s">
        <v>44</v>
      </c>
      <c r="AB515" t="s">
        <v>308</v>
      </c>
      <c r="AC515" t="s">
        <v>111</v>
      </c>
      <c r="AD515" t="s">
        <v>194</v>
      </c>
    </row>
    <row r="516" spans="1:30" x14ac:dyDescent="0.3">
      <c r="A516" t="s">
        <v>2377</v>
      </c>
      <c r="B516" t="s">
        <v>2378</v>
      </c>
      <c r="C516" s="1" t="str">
        <f t="shared" si="86"/>
        <v>21:0549</v>
      </c>
      <c r="D516" s="1" t="str">
        <f t="shared" si="83"/>
        <v>21:0179</v>
      </c>
      <c r="E516" t="s">
        <v>2379</v>
      </c>
      <c r="F516" t="s">
        <v>2380</v>
      </c>
      <c r="H516">
        <v>53.6956305</v>
      </c>
      <c r="I516">
        <v>-123.6141636</v>
      </c>
      <c r="J516" s="1" t="str">
        <f t="shared" si="84"/>
        <v>NGR bulk stream sediment</v>
      </c>
      <c r="K516" s="1" t="str">
        <f t="shared" si="85"/>
        <v>&lt;177 micron (NGR)</v>
      </c>
      <c r="L516">
        <v>26</v>
      </c>
      <c r="M516" t="s">
        <v>149</v>
      </c>
      <c r="N516">
        <v>515</v>
      </c>
      <c r="O516" t="s">
        <v>249</v>
      </c>
      <c r="P516" t="s">
        <v>120</v>
      </c>
      <c r="Q516" t="s">
        <v>62</v>
      </c>
      <c r="R516" t="s">
        <v>242</v>
      </c>
      <c r="S516" t="s">
        <v>43</v>
      </c>
      <c r="T516" t="s">
        <v>40</v>
      </c>
      <c r="U516" t="s">
        <v>317</v>
      </c>
      <c r="V516" t="s">
        <v>74</v>
      </c>
      <c r="W516" t="s">
        <v>40</v>
      </c>
      <c r="X516" t="s">
        <v>59</v>
      </c>
      <c r="Y516" t="s">
        <v>44</v>
      </c>
      <c r="Z516" t="s">
        <v>40</v>
      </c>
      <c r="AA516" t="s">
        <v>44</v>
      </c>
      <c r="AB516" t="s">
        <v>563</v>
      </c>
      <c r="AC516" t="s">
        <v>2381</v>
      </c>
      <c r="AD516" t="s">
        <v>119</v>
      </c>
    </row>
    <row r="517" spans="1:30" x14ac:dyDescent="0.3">
      <c r="A517" t="s">
        <v>2382</v>
      </c>
      <c r="B517" t="s">
        <v>2383</v>
      </c>
      <c r="C517" s="1" t="str">
        <f t="shared" si="86"/>
        <v>21:0549</v>
      </c>
      <c r="D517" s="1" t="str">
        <f t="shared" si="83"/>
        <v>21:0179</v>
      </c>
      <c r="E517" t="s">
        <v>2379</v>
      </c>
      <c r="F517" t="s">
        <v>2384</v>
      </c>
      <c r="H517">
        <v>53.6956305</v>
      </c>
      <c r="I517">
        <v>-123.6141636</v>
      </c>
      <c r="J517" s="1" t="str">
        <f t="shared" si="84"/>
        <v>NGR bulk stream sediment</v>
      </c>
      <c r="K517" s="1" t="str">
        <f t="shared" si="85"/>
        <v>&lt;177 micron (NGR)</v>
      </c>
      <c r="L517">
        <v>26</v>
      </c>
      <c r="M517" t="s">
        <v>163</v>
      </c>
      <c r="N517">
        <v>516</v>
      </c>
      <c r="O517" t="s">
        <v>249</v>
      </c>
      <c r="P517" t="s">
        <v>39</v>
      </c>
      <c r="Q517" t="s">
        <v>44</v>
      </c>
      <c r="R517" t="s">
        <v>117</v>
      </c>
      <c r="S517" t="s">
        <v>93</v>
      </c>
      <c r="T517" t="s">
        <v>40</v>
      </c>
      <c r="U517" t="s">
        <v>178</v>
      </c>
      <c r="V517" t="s">
        <v>58</v>
      </c>
      <c r="W517" t="s">
        <v>40</v>
      </c>
      <c r="X517" t="s">
        <v>42</v>
      </c>
      <c r="Y517" t="s">
        <v>44</v>
      </c>
      <c r="Z517" t="s">
        <v>40</v>
      </c>
      <c r="AA517" t="s">
        <v>44</v>
      </c>
      <c r="AB517" t="s">
        <v>203</v>
      </c>
      <c r="AC517" t="s">
        <v>1485</v>
      </c>
      <c r="AD517" t="s">
        <v>119</v>
      </c>
    </row>
    <row r="518" spans="1:30" x14ac:dyDescent="0.3">
      <c r="A518" t="s">
        <v>2385</v>
      </c>
      <c r="B518" t="s">
        <v>2386</v>
      </c>
      <c r="C518" s="1" t="str">
        <f t="shared" si="86"/>
        <v>21:0549</v>
      </c>
      <c r="D518" s="1" t="str">
        <f t="shared" si="83"/>
        <v>21:0179</v>
      </c>
      <c r="E518" t="s">
        <v>2387</v>
      </c>
      <c r="F518" t="s">
        <v>2388</v>
      </c>
      <c r="H518">
        <v>53.715586700000003</v>
      </c>
      <c r="I518">
        <v>-123.6836575</v>
      </c>
      <c r="J518" s="1" t="str">
        <f t="shared" si="84"/>
        <v>NGR bulk stream sediment</v>
      </c>
      <c r="K518" s="1" t="str">
        <f t="shared" si="85"/>
        <v>&lt;177 micron (NGR)</v>
      </c>
      <c r="L518">
        <v>26</v>
      </c>
      <c r="M518" t="s">
        <v>220</v>
      </c>
      <c r="N518">
        <v>517</v>
      </c>
      <c r="O518" t="s">
        <v>378</v>
      </c>
      <c r="P518" t="s">
        <v>43</v>
      </c>
      <c r="Q518" t="s">
        <v>62</v>
      </c>
      <c r="R518" t="s">
        <v>120</v>
      </c>
      <c r="S518" t="s">
        <v>59</v>
      </c>
      <c r="T518" t="s">
        <v>40</v>
      </c>
      <c r="U518" t="s">
        <v>279</v>
      </c>
      <c r="V518" t="s">
        <v>84</v>
      </c>
      <c r="W518" t="s">
        <v>40</v>
      </c>
      <c r="X518" t="s">
        <v>120</v>
      </c>
      <c r="Y518" t="s">
        <v>44</v>
      </c>
      <c r="Z518" t="s">
        <v>40</v>
      </c>
      <c r="AA518" t="s">
        <v>44</v>
      </c>
      <c r="AB518" t="s">
        <v>157</v>
      </c>
      <c r="AC518" t="s">
        <v>179</v>
      </c>
      <c r="AD518" t="s">
        <v>194</v>
      </c>
    </row>
    <row r="519" spans="1:30" x14ac:dyDescent="0.3">
      <c r="A519" t="s">
        <v>2389</v>
      </c>
      <c r="B519" t="s">
        <v>2390</v>
      </c>
      <c r="C519" s="1" t="str">
        <f t="shared" si="86"/>
        <v>21:0549</v>
      </c>
      <c r="D519" s="1" t="str">
        <f t="shared" si="83"/>
        <v>21:0179</v>
      </c>
      <c r="E519" t="s">
        <v>2391</v>
      </c>
      <c r="F519" t="s">
        <v>2392</v>
      </c>
      <c r="H519">
        <v>53.732498900000003</v>
      </c>
      <c r="I519">
        <v>-123.704654</v>
      </c>
      <c r="J519" s="1" t="str">
        <f t="shared" si="84"/>
        <v>NGR bulk stream sediment</v>
      </c>
      <c r="K519" s="1" t="str">
        <f t="shared" si="85"/>
        <v>&lt;177 micron (NGR)</v>
      </c>
      <c r="L519">
        <v>26</v>
      </c>
      <c r="M519" t="s">
        <v>228</v>
      </c>
      <c r="N519">
        <v>518</v>
      </c>
      <c r="O519" t="s">
        <v>913</v>
      </c>
      <c r="P519" t="s">
        <v>315</v>
      </c>
      <c r="Q519" t="s">
        <v>272</v>
      </c>
      <c r="R519" t="s">
        <v>458</v>
      </c>
      <c r="S519" t="s">
        <v>153</v>
      </c>
      <c r="T519" t="s">
        <v>40</v>
      </c>
      <c r="U519" t="s">
        <v>801</v>
      </c>
      <c r="V519" t="s">
        <v>898</v>
      </c>
      <c r="W519" t="s">
        <v>40</v>
      </c>
      <c r="X519" t="s">
        <v>43</v>
      </c>
      <c r="Y519" t="s">
        <v>44</v>
      </c>
      <c r="Z519" t="s">
        <v>40</v>
      </c>
      <c r="AA519" t="s">
        <v>44</v>
      </c>
      <c r="AB519" t="s">
        <v>409</v>
      </c>
      <c r="AC519" t="s">
        <v>58</v>
      </c>
      <c r="AD519" t="s">
        <v>421</v>
      </c>
    </row>
    <row r="520" spans="1:30" x14ac:dyDescent="0.3">
      <c r="A520" t="s">
        <v>2393</v>
      </c>
      <c r="B520" t="s">
        <v>2394</v>
      </c>
      <c r="C520" s="1" t="str">
        <f t="shared" si="86"/>
        <v>21:0549</v>
      </c>
      <c r="D520" s="1" t="str">
        <f t="shared" si="83"/>
        <v>21:0179</v>
      </c>
      <c r="E520" t="s">
        <v>2395</v>
      </c>
      <c r="F520" t="s">
        <v>2396</v>
      </c>
      <c r="H520">
        <v>53.727665600000002</v>
      </c>
      <c r="I520">
        <v>-123.69494829999999</v>
      </c>
      <c r="J520" s="1" t="str">
        <f t="shared" si="84"/>
        <v>NGR bulk stream sediment</v>
      </c>
      <c r="K520" s="1" t="str">
        <f t="shared" si="85"/>
        <v>&lt;177 micron (NGR)</v>
      </c>
      <c r="L520">
        <v>26</v>
      </c>
      <c r="M520" t="s">
        <v>234</v>
      </c>
      <c r="N520">
        <v>519</v>
      </c>
      <c r="O520" t="s">
        <v>165</v>
      </c>
      <c r="P520" t="s">
        <v>43</v>
      </c>
      <c r="Q520" t="s">
        <v>62</v>
      </c>
      <c r="R520" t="s">
        <v>56</v>
      </c>
      <c r="S520" t="s">
        <v>272</v>
      </c>
      <c r="T520" t="s">
        <v>40</v>
      </c>
      <c r="U520" t="s">
        <v>63</v>
      </c>
      <c r="V520" t="s">
        <v>557</v>
      </c>
      <c r="W520" t="s">
        <v>40</v>
      </c>
      <c r="X520" t="s">
        <v>42</v>
      </c>
      <c r="Y520" t="s">
        <v>44</v>
      </c>
      <c r="Z520" t="s">
        <v>40</v>
      </c>
      <c r="AA520" t="s">
        <v>44</v>
      </c>
      <c r="AB520" t="s">
        <v>96</v>
      </c>
      <c r="AC520" t="s">
        <v>111</v>
      </c>
      <c r="AD520" t="s">
        <v>153</v>
      </c>
    </row>
    <row r="521" spans="1:30" x14ac:dyDescent="0.3">
      <c r="A521" t="s">
        <v>2397</v>
      </c>
      <c r="B521" t="s">
        <v>2398</v>
      </c>
      <c r="C521" s="1" t="str">
        <f t="shared" si="86"/>
        <v>21:0549</v>
      </c>
      <c r="D521" s="1" t="str">
        <f t="shared" si="83"/>
        <v>21:0179</v>
      </c>
      <c r="E521" t="s">
        <v>2399</v>
      </c>
      <c r="F521" t="s">
        <v>2400</v>
      </c>
      <c r="H521">
        <v>53.722183600000001</v>
      </c>
      <c r="I521">
        <v>-123.6531806</v>
      </c>
      <c r="J521" s="1" t="str">
        <f t="shared" si="84"/>
        <v>NGR bulk stream sediment</v>
      </c>
      <c r="K521" s="1" t="str">
        <f t="shared" si="85"/>
        <v>&lt;177 micron (NGR)</v>
      </c>
      <c r="L521">
        <v>26</v>
      </c>
      <c r="M521" t="s">
        <v>240</v>
      </c>
      <c r="N521">
        <v>520</v>
      </c>
      <c r="O521" t="s">
        <v>211</v>
      </c>
      <c r="P521" t="s">
        <v>120</v>
      </c>
      <c r="Q521" t="s">
        <v>44</v>
      </c>
      <c r="R521" t="s">
        <v>185</v>
      </c>
      <c r="S521" t="s">
        <v>37</v>
      </c>
      <c r="T521" t="s">
        <v>40</v>
      </c>
      <c r="U521" t="s">
        <v>643</v>
      </c>
      <c r="V521" t="s">
        <v>167</v>
      </c>
      <c r="W521" t="s">
        <v>40</v>
      </c>
      <c r="X521" t="s">
        <v>221</v>
      </c>
      <c r="Y521" t="s">
        <v>44</v>
      </c>
      <c r="Z521" t="s">
        <v>60</v>
      </c>
      <c r="AA521" t="s">
        <v>44</v>
      </c>
      <c r="AB521" t="s">
        <v>409</v>
      </c>
      <c r="AC521" t="s">
        <v>649</v>
      </c>
      <c r="AD521" t="s">
        <v>169</v>
      </c>
    </row>
    <row r="522" spans="1:30" x14ac:dyDescent="0.3">
      <c r="A522" t="s">
        <v>2401</v>
      </c>
      <c r="B522" t="s">
        <v>2402</v>
      </c>
      <c r="C522" s="1" t="str">
        <f t="shared" si="86"/>
        <v>21:0549</v>
      </c>
      <c r="D522" s="1" t="str">
        <f t="shared" si="83"/>
        <v>21:0179</v>
      </c>
      <c r="E522" t="s">
        <v>2403</v>
      </c>
      <c r="F522" t="s">
        <v>2404</v>
      </c>
      <c r="H522">
        <v>53.0138514</v>
      </c>
      <c r="I522">
        <v>-123.8670245</v>
      </c>
      <c r="J522" s="1" t="str">
        <f t="shared" si="84"/>
        <v>NGR bulk stream sediment</v>
      </c>
      <c r="K522" s="1" t="str">
        <f t="shared" si="85"/>
        <v>&lt;177 micron (NGR)</v>
      </c>
      <c r="L522">
        <v>27</v>
      </c>
      <c r="M522" t="s">
        <v>1443</v>
      </c>
      <c r="N522">
        <v>521</v>
      </c>
      <c r="O522" t="s">
        <v>69</v>
      </c>
      <c r="P522" t="s">
        <v>93</v>
      </c>
      <c r="Q522" t="s">
        <v>44</v>
      </c>
      <c r="R522" t="s">
        <v>241</v>
      </c>
      <c r="S522" t="s">
        <v>82</v>
      </c>
      <c r="T522" t="s">
        <v>40</v>
      </c>
      <c r="U522" t="s">
        <v>122</v>
      </c>
      <c r="V522" t="s">
        <v>58</v>
      </c>
      <c r="W522" t="s">
        <v>40</v>
      </c>
      <c r="X522" t="s">
        <v>42</v>
      </c>
      <c r="Y522" t="s">
        <v>44</v>
      </c>
      <c r="Z522" t="s">
        <v>60</v>
      </c>
      <c r="AA522" t="s">
        <v>44</v>
      </c>
      <c r="AB522" t="s">
        <v>299</v>
      </c>
      <c r="AC522" t="s">
        <v>415</v>
      </c>
      <c r="AD522" t="s">
        <v>119</v>
      </c>
    </row>
    <row r="523" spans="1:30" x14ac:dyDescent="0.3">
      <c r="A523" t="s">
        <v>2405</v>
      </c>
      <c r="B523" t="s">
        <v>2406</v>
      </c>
      <c r="C523" s="1" t="str">
        <f t="shared" si="86"/>
        <v>21:0549</v>
      </c>
      <c r="D523" s="1" t="str">
        <f t="shared" si="83"/>
        <v>21:0179</v>
      </c>
      <c r="E523" t="s">
        <v>2407</v>
      </c>
      <c r="F523" t="s">
        <v>2408</v>
      </c>
      <c r="H523">
        <v>53.131363499999999</v>
      </c>
      <c r="I523">
        <v>-123.41688259999999</v>
      </c>
      <c r="J523" s="1" t="str">
        <f t="shared" si="84"/>
        <v>NGR bulk stream sediment</v>
      </c>
      <c r="K523" s="1" t="str">
        <f t="shared" si="85"/>
        <v>&lt;177 micron (NGR)</v>
      </c>
      <c r="L523">
        <v>27</v>
      </c>
      <c r="M523" t="s">
        <v>53</v>
      </c>
      <c r="N523">
        <v>522</v>
      </c>
      <c r="O523" t="s">
        <v>512</v>
      </c>
      <c r="P523" t="s">
        <v>118</v>
      </c>
      <c r="Q523" t="s">
        <v>62</v>
      </c>
      <c r="R523" t="s">
        <v>70</v>
      </c>
      <c r="S523" t="s">
        <v>93</v>
      </c>
      <c r="T523" t="s">
        <v>40</v>
      </c>
      <c r="U523" t="s">
        <v>582</v>
      </c>
      <c r="V523" t="s">
        <v>252</v>
      </c>
      <c r="W523" t="s">
        <v>40</v>
      </c>
      <c r="X523" t="s">
        <v>42</v>
      </c>
      <c r="Y523" t="s">
        <v>44</v>
      </c>
      <c r="Z523" t="s">
        <v>40</v>
      </c>
      <c r="AA523" t="s">
        <v>44</v>
      </c>
      <c r="AB523" t="s">
        <v>563</v>
      </c>
      <c r="AC523" t="s">
        <v>2067</v>
      </c>
      <c r="AD523" t="s">
        <v>119</v>
      </c>
    </row>
    <row r="524" spans="1:30" x14ac:dyDescent="0.3">
      <c r="A524" t="s">
        <v>2409</v>
      </c>
      <c r="B524" t="s">
        <v>2410</v>
      </c>
      <c r="C524" s="1" t="str">
        <f t="shared" si="86"/>
        <v>21:0549</v>
      </c>
      <c r="D524" s="1" t="str">
        <f t="shared" si="83"/>
        <v>21:0179</v>
      </c>
      <c r="E524" t="s">
        <v>2411</v>
      </c>
      <c r="F524" t="s">
        <v>2412</v>
      </c>
      <c r="H524">
        <v>53.191135099999997</v>
      </c>
      <c r="I524">
        <v>-123.4629925</v>
      </c>
      <c r="J524" s="1" t="str">
        <f t="shared" si="84"/>
        <v>NGR bulk stream sediment</v>
      </c>
      <c r="K524" s="1" t="str">
        <f t="shared" si="85"/>
        <v>&lt;177 micron (NGR)</v>
      </c>
      <c r="L524">
        <v>27</v>
      </c>
      <c r="M524" t="s">
        <v>68</v>
      </c>
      <c r="N524">
        <v>523</v>
      </c>
      <c r="O524" t="s">
        <v>54</v>
      </c>
      <c r="P524" t="s">
        <v>117</v>
      </c>
      <c r="Q524" t="s">
        <v>44</v>
      </c>
      <c r="R524" t="s">
        <v>119</v>
      </c>
      <c r="S524" t="s">
        <v>151</v>
      </c>
      <c r="T524" t="s">
        <v>40</v>
      </c>
      <c r="U524" t="s">
        <v>2413</v>
      </c>
      <c r="V524" t="s">
        <v>72</v>
      </c>
      <c r="W524" t="s">
        <v>40</v>
      </c>
      <c r="X524" t="s">
        <v>151</v>
      </c>
      <c r="Y524" t="s">
        <v>62</v>
      </c>
      <c r="Z524" t="s">
        <v>40</v>
      </c>
      <c r="AA524" t="s">
        <v>44</v>
      </c>
      <c r="AB524" t="s">
        <v>202</v>
      </c>
      <c r="AC524" t="s">
        <v>2113</v>
      </c>
      <c r="AD524" t="s">
        <v>421</v>
      </c>
    </row>
    <row r="525" spans="1:30" x14ac:dyDescent="0.3">
      <c r="A525" t="s">
        <v>2414</v>
      </c>
      <c r="B525" t="s">
        <v>2415</v>
      </c>
      <c r="C525" s="1" t="str">
        <f t="shared" si="86"/>
        <v>21:0549</v>
      </c>
      <c r="D525" s="1" t="str">
        <f t="shared" si="83"/>
        <v>21:0179</v>
      </c>
      <c r="E525" t="s">
        <v>2416</v>
      </c>
      <c r="F525" t="s">
        <v>2417</v>
      </c>
      <c r="H525">
        <v>53.196678900000002</v>
      </c>
      <c r="I525">
        <v>-123.4613458</v>
      </c>
      <c r="J525" s="1" t="str">
        <f t="shared" si="84"/>
        <v>NGR bulk stream sediment</v>
      </c>
      <c r="K525" s="1" t="str">
        <f t="shared" si="85"/>
        <v>&lt;177 micron (NGR)</v>
      </c>
      <c r="L525">
        <v>27</v>
      </c>
      <c r="M525" t="s">
        <v>80</v>
      </c>
      <c r="N525">
        <v>524</v>
      </c>
      <c r="O525" t="s">
        <v>285</v>
      </c>
      <c r="P525" t="s">
        <v>211</v>
      </c>
      <c r="Q525" t="s">
        <v>44</v>
      </c>
      <c r="R525" t="s">
        <v>185</v>
      </c>
      <c r="S525" t="s">
        <v>37</v>
      </c>
      <c r="T525" t="s">
        <v>40</v>
      </c>
      <c r="U525" t="s">
        <v>2418</v>
      </c>
      <c r="V525" t="s">
        <v>179</v>
      </c>
      <c r="W525" t="s">
        <v>40</v>
      </c>
      <c r="X525" t="s">
        <v>493</v>
      </c>
      <c r="Y525" t="s">
        <v>44</v>
      </c>
      <c r="Z525" t="s">
        <v>60</v>
      </c>
      <c r="AA525" t="s">
        <v>44</v>
      </c>
      <c r="AB525" t="s">
        <v>85</v>
      </c>
      <c r="AC525" t="s">
        <v>853</v>
      </c>
      <c r="AD525" t="s">
        <v>63</v>
      </c>
    </row>
    <row r="526" spans="1:30" x14ac:dyDescent="0.3">
      <c r="A526" t="s">
        <v>2419</v>
      </c>
      <c r="B526" t="s">
        <v>2420</v>
      </c>
      <c r="C526" s="1" t="str">
        <f t="shared" si="86"/>
        <v>21:0549</v>
      </c>
      <c r="D526" s="1" t="str">
        <f t="shared" si="83"/>
        <v>21:0179</v>
      </c>
      <c r="E526" t="s">
        <v>2421</v>
      </c>
      <c r="F526" t="s">
        <v>2422</v>
      </c>
      <c r="H526">
        <v>53.023401300000003</v>
      </c>
      <c r="I526">
        <v>-123.9394755</v>
      </c>
      <c r="J526" s="1" t="str">
        <f t="shared" si="84"/>
        <v>NGR bulk stream sediment</v>
      </c>
      <c r="K526" s="1" t="str">
        <f t="shared" si="85"/>
        <v>&lt;177 micron (NGR)</v>
      </c>
      <c r="L526">
        <v>27</v>
      </c>
      <c r="M526" t="s">
        <v>103</v>
      </c>
      <c r="N526">
        <v>525</v>
      </c>
      <c r="O526" t="s">
        <v>169</v>
      </c>
      <c r="P526" t="s">
        <v>81</v>
      </c>
      <c r="Q526" t="s">
        <v>62</v>
      </c>
      <c r="R526" t="s">
        <v>388</v>
      </c>
      <c r="S526" t="s">
        <v>120</v>
      </c>
      <c r="T526" t="s">
        <v>40</v>
      </c>
      <c r="U526" t="s">
        <v>536</v>
      </c>
      <c r="V526" t="s">
        <v>59</v>
      </c>
      <c r="W526" t="s">
        <v>40</v>
      </c>
      <c r="X526" t="s">
        <v>43</v>
      </c>
      <c r="Y526" t="s">
        <v>44</v>
      </c>
      <c r="Z526" t="s">
        <v>45</v>
      </c>
      <c r="AA526" t="s">
        <v>44</v>
      </c>
      <c r="AB526" t="s">
        <v>298</v>
      </c>
      <c r="AC526" t="s">
        <v>252</v>
      </c>
      <c r="AD526" t="s">
        <v>124</v>
      </c>
    </row>
    <row r="527" spans="1:30" x14ac:dyDescent="0.3">
      <c r="A527" t="s">
        <v>2423</v>
      </c>
      <c r="B527" t="s">
        <v>2424</v>
      </c>
      <c r="C527" s="1" t="str">
        <f t="shared" si="86"/>
        <v>21:0549</v>
      </c>
      <c r="D527" s="1" t="str">
        <f t="shared" si="83"/>
        <v>21:0179</v>
      </c>
      <c r="E527" t="s">
        <v>2425</v>
      </c>
      <c r="F527" t="s">
        <v>2426</v>
      </c>
      <c r="H527">
        <v>53.034016899999997</v>
      </c>
      <c r="I527">
        <v>-123.9521305</v>
      </c>
      <c r="J527" s="1" t="str">
        <f t="shared" si="84"/>
        <v>NGR bulk stream sediment</v>
      </c>
      <c r="K527" s="1" t="str">
        <f t="shared" si="85"/>
        <v>&lt;177 micron (NGR)</v>
      </c>
      <c r="L527">
        <v>27</v>
      </c>
      <c r="M527" t="s">
        <v>116</v>
      </c>
      <c r="N527">
        <v>526</v>
      </c>
      <c r="O527" t="s">
        <v>81</v>
      </c>
      <c r="P527" t="s">
        <v>37</v>
      </c>
      <c r="Q527" t="s">
        <v>44</v>
      </c>
      <c r="R527" t="s">
        <v>315</v>
      </c>
      <c r="S527" t="s">
        <v>37</v>
      </c>
      <c r="T527" t="s">
        <v>40</v>
      </c>
      <c r="U527" t="s">
        <v>94</v>
      </c>
      <c r="V527" t="s">
        <v>616</v>
      </c>
      <c r="W527" t="s">
        <v>40</v>
      </c>
      <c r="X527" t="s">
        <v>272</v>
      </c>
      <c r="Y527" t="s">
        <v>44</v>
      </c>
      <c r="Z527" t="s">
        <v>156</v>
      </c>
      <c r="AA527" t="s">
        <v>44</v>
      </c>
      <c r="AB527" t="s">
        <v>85</v>
      </c>
      <c r="AC527" t="s">
        <v>111</v>
      </c>
      <c r="AD527" t="s">
        <v>119</v>
      </c>
    </row>
    <row r="528" spans="1:30" hidden="1" x14ac:dyDescent="0.3">
      <c r="A528" t="s">
        <v>2427</v>
      </c>
      <c r="B528" t="s">
        <v>2428</v>
      </c>
      <c r="C528" s="1" t="str">
        <f t="shared" si="86"/>
        <v>21:0549</v>
      </c>
      <c r="D528" s="1" t="str">
        <f>HYPERLINK("http://geochem.nrcan.gc.ca/cdogs/content/svy/svy_e.htm", "")</f>
        <v/>
      </c>
      <c r="G528" s="1" t="str">
        <f>HYPERLINK("http://geochem.nrcan.gc.ca/cdogs/content/cr_/cr_00070_e.htm", "70")</f>
        <v>70</v>
      </c>
      <c r="J528" t="s">
        <v>198</v>
      </c>
      <c r="K528" t="s">
        <v>199</v>
      </c>
      <c r="L528">
        <v>27</v>
      </c>
      <c r="M528" t="s">
        <v>200</v>
      </c>
      <c r="N528">
        <v>527</v>
      </c>
      <c r="O528" t="s">
        <v>1631</v>
      </c>
      <c r="P528" t="s">
        <v>444</v>
      </c>
      <c r="Q528" t="s">
        <v>108</v>
      </c>
      <c r="R528" t="s">
        <v>266</v>
      </c>
      <c r="S528" t="s">
        <v>493</v>
      </c>
      <c r="T528" t="s">
        <v>40</v>
      </c>
      <c r="U528" t="s">
        <v>433</v>
      </c>
      <c r="V528" t="s">
        <v>588</v>
      </c>
      <c r="W528" t="s">
        <v>95</v>
      </c>
      <c r="X528" t="s">
        <v>165</v>
      </c>
      <c r="Y528" t="s">
        <v>62</v>
      </c>
      <c r="Z528" t="s">
        <v>1367</v>
      </c>
      <c r="AA528" t="s">
        <v>272</v>
      </c>
      <c r="AB528" t="s">
        <v>606</v>
      </c>
      <c r="AC528" t="s">
        <v>853</v>
      </c>
      <c r="AD528" t="s">
        <v>153</v>
      </c>
    </row>
    <row r="529" spans="1:30" x14ac:dyDescent="0.3">
      <c r="A529" t="s">
        <v>2429</v>
      </c>
      <c r="B529" t="s">
        <v>2430</v>
      </c>
      <c r="C529" s="1" t="str">
        <f t="shared" si="86"/>
        <v>21:0549</v>
      </c>
      <c r="D529" s="1" t="str">
        <f t="shared" ref="D529:D546" si="87">HYPERLINK("http://geochem.nrcan.gc.ca/cdogs/content/svy/svy210179_e.htm", "21:0179")</f>
        <v>21:0179</v>
      </c>
      <c r="E529" t="s">
        <v>2431</v>
      </c>
      <c r="F529" t="s">
        <v>2432</v>
      </c>
      <c r="H529">
        <v>53.0607598</v>
      </c>
      <c r="I529">
        <v>-123.997195</v>
      </c>
      <c r="J529" s="1" t="str">
        <f t="shared" ref="J529:J546" si="88">HYPERLINK("http://geochem.nrcan.gc.ca/cdogs/content/kwd/kwd020030_e.htm", "NGR bulk stream sediment")</f>
        <v>NGR bulk stream sediment</v>
      </c>
      <c r="K529" s="1" t="str">
        <f t="shared" ref="K529:K546" si="89">HYPERLINK("http://geochem.nrcan.gc.ca/cdogs/content/kwd/kwd080006_e.htm", "&lt;177 micron (NGR)")</f>
        <v>&lt;177 micron (NGR)</v>
      </c>
      <c r="L529">
        <v>27</v>
      </c>
      <c r="M529" t="s">
        <v>129</v>
      </c>
      <c r="N529">
        <v>528</v>
      </c>
      <c r="O529" t="s">
        <v>304</v>
      </c>
      <c r="P529" t="s">
        <v>212</v>
      </c>
      <c r="Q529" t="s">
        <v>44</v>
      </c>
      <c r="R529" t="s">
        <v>305</v>
      </c>
      <c r="S529" t="s">
        <v>212</v>
      </c>
      <c r="T529" t="s">
        <v>40</v>
      </c>
      <c r="U529" t="s">
        <v>251</v>
      </c>
      <c r="V529" t="s">
        <v>107</v>
      </c>
      <c r="W529" t="s">
        <v>40</v>
      </c>
      <c r="X529" t="s">
        <v>272</v>
      </c>
      <c r="Y529" t="s">
        <v>44</v>
      </c>
      <c r="Z529" t="s">
        <v>40</v>
      </c>
      <c r="AA529" t="s">
        <v>44</v>
      </c>
      <c r="AB529" t="s">
        <v>202</v>
      </c>
      <c r="AC529" t="s">
        <v>107</v>
      </c>
      <c r="AD529" t="s">
        <v>119</v>
      </c>
    </row>
    <row r="530" spans="1:30" x14ac:dyDescent="0.3">
      <c r="A530" t="s">
        <v>2433</v>
      </c>
      <c r="B530" t="s">
        <v>2434</v>
      </c>
      <c r="C530" s="1" t="str">
        <f t="shared" si="86"/>
        <v>21:0549</v>
      </c>
      <c r="D530" s="1" t="str">
        <f t="shared" si="87"/>
        <v>21:0179</v>
      </c>
      <c r="E530" t="s">
        <v>2435</v>
      </c>
      <c r="F530" t="s">
        <v>2436</v>
      </c>
      <c r="H530">
        <v>53.0771643</v>
      </c>
      <c r="I530">
        <v>-123.9952467</v>
      </c>
      <c r="J530" s="1" t="str">
        <f t="shared" si="88"/>
        <v>NGR bulk stream sediment</v>
      </c>
      <c r="K530" s="1" t="str">
        <f t="shared" si="89"/>
        <v>&lt;177 micron (NGR)</v>
      </c>
      <c r="L530">
        <v>27</v>
      </c>
      <c r="M530" t="s">
        <v>139</v>
      </c>
      <c r="N530">
        <v>529</v>
      </c>
      <c r="O530" t="s">
        <v>378</v>
      </c>
      <c r="P530" t="s">
        <v>315</v>
      </c>
      <c r="Q530" t="s">
        <v>44</v>
      </c>
      <c r="R530" t="s">
        <v>373</v>
      </c>
      <c r="S530" t="s">
        <v>39</v>
      </c>
      <c r="T530" t="s">
        <v>40</v>
      </c>
      <c r="U530" t="s">
        <v>2437</v>
      </c>
      <c r="V530" t="s">
        <v>42</v>
      </c>
      <c r="W530" t="s">
        <v>40</v>
      </c>
      <c r="X530" t="s">
        <v>43</v>
      </c>
      <c r="Y530" t="s">
        <v>44</v>
      </c>
      <c r="Z530" t="s">
        <v>40</v>
      </c>
      <c r="AA530" t="s">
        <v>44</v>
      </c>
      <c r="AB530" t="s">
        <v>298</v>
      </c>
      <c r="AC530" t="s">
        <v>123</v>
      </c>
      <c r="AD530" t="s">
        <v>421</v>
      </c>
    </row>
    <row r="531" spans="1:30" x14ac:dyDescent="0.3">
      <c r="A531" t="s">
        <v>2438</v>
      </c>
      <c r="B531" t="s">
        <v>2439</v>
      </c>
      <c r="C531" s="1" t="str">
        <f t="shared" si="86"/>
        <v>21:0549</v>
      </c>
      <c r="D531" s="1" t="str">
        <f t="shared" si="87"/>
        <v>21:0179</v>
      </c>
      <c r="E531" t="s">
        <v>2440</v>
      </c>
      <c r="F531" t="s">
        <v>2441</v>
      </c>
      <c r="H531">
        <v>53.086541400000002</v>
      </c>
      <c r="I531">
        <v>-123.9994652</v>
      </c>
      <c r="J531" s="1" t="str">
        <f t="shared" si="88"/>
        <v>NGR bulk stream sediment</v>
      </c>
      <c r="K531" s="1" t="str">
        <f t="shared" si="89"/>
        <v>&lt;177 micron (NGR)</v>
      </c>
      <c r="L531">
        <v>27</v>
      </c>
      <c r="M531" t="s">
        <v>174</v>
      </c>
      <c r="N531">
        <v>530</v>
      </c>
      <c r="O531" t="s">
        <v>249</v>
      </c>
      <c r="P531" t="s">
        <v>117</v>
      </c>
      <c r="Q531" t="s">
        <v>44</v>
      </c>
      <c r="R531" t="s">
        <v>297</v>
      </c>
      <c r="S531" t="s">
        <v>82</v>
      </c>
      <c r="T531" t="s">
        <v>40</v>
      </c>
      <c r="U531" t="s">
        <v>446</v>
      </c>
      <c r="V531" t="s">
        <v>42</v>
      </c>
      <c r="W531" t="s">
        <v>40</v>
      </c>
      <c r="X531" t="s">
        <v>42</v>
      </c>
      <c r="Y531" t="s">
        <v>44</v>
      </c>
      <c r="Z531" t="s">
        <v>40</v>
      </c>
      <c r="AA531" t="s">
        <v>44</v>
      </c>
      <c r="AB531" t="s">
        <v>409</v>
      </c>
      <c r="AC531" t="s">
        <v>286</v>
      </c>
      <c r="AD531" t="s">
        <v>124</v>
      </c>
    </row>
    <row r="532" spans="1:30" x14ac:dyDescent="0.3">
      <c r="A532" t="s">
        <v>2442</v>
      </c>
      <c r="B532" t="s">
        <v>2443</v>
      </c>
      <c r="C532" s="1" t="str">
        <f t="shared" si="86"/>
        <v>21:0549</v>
      </c>
      <c r="D532" s="1" t="str">
        <f t="shared" si="87"/>
        <v>21:0179</v>
      </c>
      <c r="E532" t="s">
        <v>2403</v>
      </c>
      <c r="F532" t="s">
        <v>2444</v>
      </c>
      <c r="H532">
        <v>53.0138514</v>
      </c>
      <c r="I532">
        <v>-123.8670245</v>
      </c>
      <c r="J532" s="1" t="str">
        <f t="shared" si="88"/>
        <v>NGR bulk stream sediment</v>
      </c>
      <c r="K532" s="1" t="str">
        <f t="shared" si="89"/>
        <v>&lt;177 micron (NGR)</v>
      </c>
      <c r="L532">
        <v>27</v>
      </c>
      <c r="M532" t="s">
        <v>1474</v>
      </c>
      <c r="N532">
        <v>531</v>
      </c>
      <c r="O532" t="s">
        <v>458</v>
      </c>
      <c r="P532" t="s">
        <v>43</v>
      </c>
      <c r="Q532" t="s">
        <v>44</v>
      </c>
      <c r="R532" t="s">
        <v>241</v>
      </c>
      <c r="S532" t="s">
        <v>82</v>
      </c>
      <c r="T532" t="s">
        <v>40</v>
      </c>
      <c r="U532" t="s">
        <v>2034</v>
      </c>
      <c r="V532" t="s">
        <v>188</v>
      </c>
      <c r="W532" t="s">
        <v>40</v>
      </c>
      <c r="X532" t="s">
        <v>42</v>
      </c>
      <c r="Y532" t="s">
        <v>44</v>
      </c>
      <c r="Z532" t="s">
        <v>40</v>
      </c>
      <c r="AA532" t="s">
        <v>44</v>
      </c>
      <c r="AB532" t="s">
        <v>106</v>
      </c>
      <c r="AC532" t="s">
        <v>415</v>
      </c>
      <c r="AD532" t="s">
        <v>194</v>
      </c>
    </row>
    <row r="533" spans="1:30" x14ac:dyDescent="0.3">
      <c r="A533" t="s">
        <v>2445</v>
      </c>
      <c r="B533" t="s">
        <v>2446</v>
      </c>
      <c r="C533" s="1" t="str">
        <f t="shared" si="86"/>
        <v>21:0549</v>
      </c>
      <c r="D533" s="1" t="str">
        <f t="shared" si="87"/>
        <v>21:0179</v>
      </c>
      <c r="E533" t="s">
        <v>2403</v>
      </c>
      <c r="F533" t="s">
        <v>2447</v>
      </c>
      <c r="H533">
        <v>53.0138514</v>
      </c>
      <c r="I533">
        <v>-123.8670245</v>
      </c>
      <c r="J533" s="1" t="str">
        <f t="shared" si="88"/>
        <v>NGR bulk stream sediment</v>
      </c>
      <c r="K533" s="1" t="str">
        <f t="shared" si="89"/>
        <v>&lt;177 micron (NGR)</v>
      </c>
      <c r="L533">
        <v>27</v>
      </c>
      <c r="M533" t="s">
        <v>1469</v>
      </c>
      <c r="N533">
        <v>532</v>
      </c>
      <c r="O533" t="s">
        <v>304</v>
      </c>
      <c r="P533" t="s">
        <v>43</v>
      </c>
      <c r="Q533" t="s">
        <v>44</v>
      </c>
      <c r="R533" t="s">
        <v>176</v>
      </c>
      <c r="S533" t="s">
        <v>82</v>
      </c>
      <c r="T533" t="s">
        <v>40</v>
      </c>
      <c r="U533" t="s">
        <v>46</v>
      </c>
      <c r="V533" t="s">
        <v>58</v>
      </c>
      <c r="W533" t="s">
        <v>40</v>
      </c>
      <c r="X533" t="s">
        <v>42</v>
      </c>
      <c r="Y533" t="s">
        <v>44</v>
      </c>
      <c r="Z533" t="s">
        <v>40</v>
      </c>
      <c r="AA533" t="s">
        <v>44</v>
      </c>
      <c r="AB533" t="s">
        <v>402</v>
      </c>
      <c r="AC533" t="s">
        <v>252</v>
      </c>
      <c r="AD533" t="s">
        <v>119</v>
      </c>
    </row>
    <row r="534" spans="1:30" x14ac:dyDescent="0.3">
      <c r="A534" t="s">
        <v>2448</v>
      </c>
      <c r="B534" t="s">
        <v>2449</v>
      </c>
      <c r="C534" s="1" t="str">
        <f t="shared" si="86"/>
        <v>21:0549</v>
      </c>
      <c r="D534" s="1" t="str">
        <f t="shared" si="87"/>
        <v>21:0179</v>
      </c>
      <c r="E534" t="s">
        <v>2450</v>
      </c>
      <c r="F534" t="s">
        <v>2451</v>
      </c>
      <c r="H534">
        <v>53.0436932</v>
      </c>
      <c r="I534">
        <v>-123.9728116</v>
      </c>
      <c r="J534" s="1" t="str">
        <f t="shared" si="88"/>
        <v>NGR bulk stream sediment</v>
      </c>
      <c r="K534" s="1" t="str">
        <f t="shared" si="89"/>
        <v>&lt;177 micron (NGR)</v>
      </c>
      <c r="L534">
        <v>27</v>
      </c>
      <c r="M534" t="s">
        <v>184</v>
      </c>
      <c r="N534">
        <v>533</v>
      </c>
      <c r="O534" t="s">
        <v>314</v>
      </c>
      <c r="P534" t="s">
        <v>151</v>
      </c>
      <c r="Q534" t="s">
        <v>44</v>
      </c>
      <c r="R534" t="s">
        <v>241</v>
      </c>
      <c r="S534" t="s">
        <v>118</v>
      </c>
      <c r="T534" t="s">
        <v>40</v>
      </c>
      <c r="U534" t="s">
        <v>459</v>
      </c>
      <c r="V534" t="s">
        <v>107</v>
      </c>
      <c r="W534" t="s">
        <v>40</v>
      </c>
      <c r="X534" t="s">
        <v>59</v>
      </c>
      <c r="Y534" t="s">
        <v>44</v>
      </c>
      <c r="Z534" t="s">
        <v>40</v>
      </c>
      <c r="AA534" t="s">
        <v>44</v>
      </c>
      <c r="AB534" t="s">
        <v>402</v>
      </c>
      <c r="AC534" t="s">
        <v>84</v>
      </c>
      <c r="AD534" t="s">
        <v>119</v>
      </c>
    </row>
    <row r="535" spans="1:30" x14ac:dyDescent="0.3">
      <c r="A535" t="s">
        <v>2452</v>
      </c>
      <c r="B535" t="s">
        <v>2453</v>
      </c>
      <c r="C535" s="1" t="str">
        <f t="shared" si="86"/>
        <v>21:0549</v>
      </c>
      <c r="D535" s="1" t="str">
        <f t="shared" si="87"/>
        <v>21:0179</v>
      </c>
      <c r="E535" t="s">
        <v>2454</v>
      </c>
      <c r="F535" t="s">
        <v>2455</v>
      </c>
      <c r="H535">
        <v>53.072899499999998</v>
      </c>
      <c r="I535">
        <v>-123.4596026</v>
      </c>
      <c r="J535" s="1" t="str">
        <f t="shared" si="88"/>
        <v>NGR bulk stream sediment</v>
      </c>
      <c r="K535" s="1" t="str">
        <f t="shared" si="89"/>
        <v>&lt;177 micron (NGR)</v>
      </c>
      <c r="L535">
        <v>27</v>
      </c>
      <c r="M535" t="s">
        <v>193</v>
      </c>
      <c r="N535">
        <v>534</v>
      </c>
      <c r="O535" t="s">
        <v>185</v>
      </c>
      <c r="P535" t="s">
        <v>93</v>
      </c>
      <c r="Q535" t="s">
        <v>62</v>
      </c>
      <c r="R535" t="s">
        <v>212</v>
      </c>
      <c r="S535" t="s">
        <v>37</v>
      </c>
      <c r="T535" t="s">
        <v>40</v>
      </c>
      <c r="U535" t="s">
        <v>73</v>
      </c>
      <c r="V535" t="s">
        <v>494</v>
      </c>
      <c r="W535" t="s">
        <v>40</v>
      </c>
      <c r="X535" t="s">
        <v>62</v>
      </c>
      <c r="Y535" t="s">
        <v>44</v>
      </c>
      <c r="Z535" t="s">
        <v>40</v>
      </c>
      <c r="AA535" t="s">
        <v>44</v>
      </c>
      <c r="AB535" t="s">
        <v>1217</v>
      </c>
      <c r="AC535" t="s">
        <v>343</v>
      </c>
      <c r="AD535" t="s">
        <v>194</v>
      </c>
    </row>
    <row r="536" spans="1:30" x14ac:dyDescent="0.3">
      <c r="A536" t="s">
        <v>2456</v>
      </c>
      <c r="B536" t="s">
        <v>2457</v>
      </c>
      <c r="C536" s="1" t="str">
        <f t="shared" si="86"/>
        <v>21:0549</v>
      </c>
      <c r="D536" s="1" t="str">
        <f t="shared" si="87"/>
        <v>21:0179</v>
      </c>
      <c r="E536" t="s">
        <v>2458</v>
      </c>
      <c r="F536" t="s">
        <v>2459</v>
      </c>
      <c r="H536">
        <v>53.055523700000002</v>
      </c>
      <c r="I536">
        <v>-123.4523744</v>
      </c>
      <c r="J536" s="1" t="str">
        <f t="shared" si="88"/>
        <v>NGR bulk stream sediment</v>
      </c>
      <c r="K536" s="1" t="str">
        <f t="shared" si="89"/>
        <v>&lt;177 micron (NGR)</v>
      </c>
      <c r="L536">
        <v>27</v>
      </c>
      <c r="M536" t="s">
        <v>209</v>
      </c>
      <c r="N536">
        <v>535</v>
      </c>
      <c r="O536" t="s">
        <v>241</v>
      </c>
      <c r="P536" t="s">
        <v>39</v>
      </c>
      <c r="Q536" t="s">
        <v>44</v>
      </c>
      <c r="R536" t="s">
        <v>408</v>
      </c>
      <c r="S536" t="s">
        <v>118</v>
      </c>
      <c r="T536" t="s">
        <v>40</v>
      </c>
      <c r="U536" t="s">
        <v>1027</v>
      </c>
      <c r="V536" t="s">
        <v>353</v>
      </c>
      <c r="W536" t="s">
        <v>40</v>
      </c>
      <c r="X536" t="s">
        <v>42</v>
      </c>
      <c r="Y536" t="s">
        <v>44</v>
      </c>
      <c r="Z536" t="s">
        <v>60</v>
      </c>
      <c r="AA536" t="s">
        <v>44</v>
      </c>
      <c r="AB536" t="s">
        <v>308</v>
      </c>
      <c r="AC536" t="s">
        <v>72</v>
      </c>
      <c r="AD536" t="s">
        <v>194</v>
      </c>
    </row>
    <row r="537" spans="1:30" x14ac:dyDescent="0.3">
      <c r="A537" t="s">
        <v>2460</v>
      </c>
      <c r="B537" t="s">
        <v>2461</v>
      </c>
      <c r="C537" s="1" t="str">
        <f t="shared" si="86"/>
        <v>21:0549</v>
      </c>
      <c r="D537" s="1" t="str">
        <f t="shared" si="87"/>
        <v>21:0179</v>
      </c>
      <c r="E537" t="s">
        <v>2462</v>
      </c>
      <c r="F537" t="s">
        <v>2463</v>
      </c>
      <c r="H537">
        <v>53.094519099999999</v>
      </c>
      <c r="I537">
        <v>-123.38658359999999</v>
      </c>
      <c r="J537" s="1" t="str">
        <f t="shared" si="88"/>
        <v>NGR bulk stream sediment</v>
      </c>
      <c r="K537" s="1" t="str">
        <f t="shared" si="89"/>
        <v>&lt;177 micron (NGR)</v>
      </c>
      <c r="L537">
        <v>27</v>
      </c>
      <c r="M537" t="s">
        <v>220</v>
      </c>
      <c r="N537">
        <v>536</v>
      </c>
      <c r="O537" t="s">
        <v>164</v>
      </c>
      <c r="P537" t="s">
        <v>39</v>
      </c>
      <c r="Q537" t="s">
        <v>62</v>
      </c>
      <c r="R537" t="s">
        <v>108</v>
      </c>
      <c r="S537" t="s">
        <v>93</v>
      </c>
      <c r="T537" t="s">
        <v>40</v>
      </c>
      <c r="U537" t="s">
        <v>409</v>
      </c>
      <c r="V537" t="s">
        <v>62</v>
      </c>
      <c r="W537" t="s">
        <v>40</v>
      </c>
      <c r="X537" t="s">
        <v>557</v>
      </c>
      <c r="Y537" t="s">
        <v>44</v>
      </c>
      <c r="Z537" t="s">
        <v>40</v>
      </c>
      <c r="AA537" t="s">
        <v>44</v>
      </c>
      <c r="AB537" t="s">
        <v>121</v>
      </c>
      <c r="AC537" t="s">
        <v>97</v>
      </c>
      <c r="AD537" t="s">
        <v>86</v>
      </c>
    </row>
    <row r="538" spans="1:30" x14ac:dyDescent="0.3">
      <c r="A538" t="s">
        <v>2464</v>
      </c>
      <c r="B538" t="s">
        <v>2465</v>
      </c>
      <c r="C538" s="1" t="str">
        <f t="shared" si="86"/>
        <v>21:0549</v>
      </c>
      <c r="D538" s="1" t="str">
        <f t="shared" si="87"/>
        <v>21:0179</v>
      </c>
      <c r="E538" t="s">
        <v>2466</v>
      </c>
      <c r="F538" t="s">
        <v>2467</v>
      </c>
      <c r="H538">
        <v>53.095526</v>
      </c>
      <c r="I538">
        <v>-123.3782592</v>
      </c>
      <c r="J538" s="1" t="str">
        <f t="shared" si="88"/>
        <v>NGR bulk stream sediment</v>
      </c>
      <c r="K538" s="1" t="str">
        <f t="shared" si="89"/>
        <v>&lt;177 micron (NGR)</v>
      </c>
      <c r="L538">
        <v>27</v>
      </c>
      <c r="M538" t="s">
        <v>228</v>
      </c>
      <c r="N538">
        <v>537</v>
      </c>
      <c r="O538" t="s">
        <v>194</v>
      </c>
      <c r="P538" t="s">
        <v>43</v>
      </c>
      <c r="Q538" t="s">
        <v>42</v>
      </c>
      <c r="R538" t="s">
        <v>120</v>
      </c>
      <c r="S538" t="s">
        <v>43</v>
      </c>
      <c r="T538" t="s">
        <v>40</v>
      </c>
      <c r="U538" t="s">
        <v>202</v>
      </c>
      <c r="V538" t="s">
        <v>353</v>
      </c>
      <c r="W538" t="s">
        <v>40</v>
      </c>
      <c r="X538" t="s">
        <v>62</v>
      </c>
      <c r="Y538" t="s">
        <v>44</v>
      </c>
      <c r="Z538" t="s">
        <v>40</v>
      </c>
      <c r="AA538" t="s">
        <v>44</v>
      </c>
      <c r="AB538" t="s">
        <v>858</v>
      </c>
      <c r="AC538" t="s">
        <v>588</v>
      </c>
      <c r="AD538" t="s">
        <v>119</v>
      </c>
    </row>
    <row r="539" spans="1:30" x14ac:dyDescent="0.3">
      <c r="A539" t="s">
        <v>2468</v>
      </c>
      <c r="B539" t="s">
        <v>2469</v>
      </c>
      <c r="C539" s="1" t="str">
        <f t="shared" si="86"/>
        <v>21:0549</v>
      </c>
      <c r="D539" s="1" t="str">
        <f t="shared" si="87"/>
        <v>21:0179</v>
      </c>
      <c r="E539" t="s">
        <v>2470</v>
      </c>
      <c r="F539" t="s">
        <v>2471</v>
      </c>
      <c r="H539">
        <v>53.112356300000002</v>
      </c>
      <c r="I539">
        <v>-123.35756480000001</v>
      </c>
      <c r="J539" s="1" t="str">
        <f t="shared" si="88"/>
        <v>NGR bulk stream sediment</v>
      </c>
      <c r="K539" s="1" t="str">
        <f t="shared" si="89"/>
        <v>&lt;177 micron (NGR)</v>
      </c>
      <c r="L539">
        <v>27</v>
      </c>
      <c r="M539" t="s">
        <v>234</v>
      </c>
      <c r="N539">
        <v>538</v>
      </c>
      <c r="O539" t="s">
        <v>493</v>
      </c>
      <c r="P539" t="s">
        <v>37</v>
      </c>
      <c r="Q539" t="s">
        <v>42</v>
      </c>
      <c r="R539" t="s">
        <v>165</v>
      </c>
      <c r="S539" t="s">
        <v>93</v>
      </c>
      <c r="T539" t="s">
        <v>40</v>
      </c>
      <c r="U539" t="s">
        <v>134</v>
      </c>
      <c r="V539" t="s">
        <v>84</v>
      </c>
      <c r="W539" t="s">
        <v>40</v>
      </c>
      <c r="X539" t="s">
        <v>62</v>
      </c>
      <c r="Y539" t="s">
        <v>44</v>
      </c>
      <c r="Z539" t="s">
        <v>40</v>
      </c>
      <c r="AA539" t="s">
        <v>44</v>
      </c>
      <c r="AB539" t="s">
        <v>157</v>
      </c>
      <c r="AC539" t="s">
        <v>348</v>
      </c>
      <c r="AD539" t="s">
        <v>119</v>
      </c>
    </row>
    <row r="540" spans="1:30" x14ac:dyDescent="0.3">
      <c r="A540" t="s">
        <v>2472</v>
      </c>
      <c r="B540" t="s">
        <v>2473</v>
      </c>
      <c r="C540" s="1" t="str">
        <f t="shared" si="86"/>
        <v>21:0549</v>
      </c>
      <c r="D540" s="1" t="str">
        <f t="shared" si="87"/>
        <v>21:0179</v>
      </c>
      <c r="E540" t="s">
        <v>2474</v>
      </c>
      <c r="F540" t="s">
        <v>2475</v>
      </c>
      <c r="H540">
        <v>53.070759799999998</v>
      </c>
      <c r="I540">
        <v>-123.3754294</v>
      </c>
      <c r="J540" s="1" t="str">
        <f t="shared" si="88"/>
        <v>NGR bulk stream sediment</v>
      </c>
      <c r="K540" s="1" t="str">
        <f t="shared" si="89"/>
        <v>&lt;177 micron (NGR)</v>
      </c>
      <c r="L540">
        <v>27</v>
      </c>
      <c r="M540" t="s">
        <v>240</v>
      </c>
      <c r="N540">
        <v>539</v>
      </c>
      <c r="O540" t="s">
        <v>241</v>
      </c>
      <c r="P540" t="s">
        <v>39</v>
      </c>
      <c r="Q540" t="s">
        <v>62</v>
      </c>
      <c r="R540" t="s">
        <v>70</v>
      </c>
      <c r="S540" t="s">
        <v>151</v>
      </c>
      <c r="T540" t="s">
        <v>40</v>
      </c>
      <c r="U540" t="s">
        <v>106</v>
      </c>
      <c r="V540" t="s">
        <v>62</v>
      </c>
      <c r="W540" t="s">
        <v>40</v>
      </c>
      <c r="X540" t="s">
        <v>62</v>
      </c>
      <c r="Y540" t="s">
        <v>44</v>
      </c>
      <c r="Z540" t="s">
        <v>40</v>
      </c>
      <c r="AA540" t="s">
        <v>62</v>
      </c>
      <c r="AB540" t="s">
        <v>611</v>
      </c>
      <c r="AC540" t="s">
        <v>898</v>
      </c>
      <c r="AD540" t="s">
        <v>36</v>
      </c>
    </row>
    <row r="541" spans="1:30" x14ac:dyDescent="0.3">
      <c r="A541" t="s">
        <v>2476</v>
      </c>
      <c r="B541" t="s">
        <v>2477</v>
      </c>
      <c r="C541" s="1" t="str">
        <f t="shared" si="86"/>
        <v>21:0549</v>
      </c>
      <c r="D541" s="1" t="str">
        <f t="shared" si="87"/>
        <v>21:0179</v>
      </c>
      <c r="E541" t="s">
        <v>2478</v>
      </c>
      <c r="F541" t="s">
        <v>2479</v>
      </c>
      <c r="H541">
        <v>53.059124599999997</v>
      </c>
      <c r="I541">
        <v>-123.4189892</v>
      </c>
      <c r="J541" s="1" t="str">
        <f t="shared" si="88"/>
        <v>NGR bulk stream sediment</v>
      </c>
      <c r="K541" s="1" t="str">
        <f t="shared" si="89"/>
        <v>&lt;177 micron (NGR)</v>
      </c>
      <c r="L541">
        <v>27</v>
      </c>
      <c r="M541" t="s">
        <v>1527</v>
      </c>
      <c r="N541">
        <v>540</v>
      </c>
      <c r="O541" t="s">
        <v>249</v>
      </c>
      <c r="P541" t="s">
        <v>70</v>
      </c>
      <c r="Q541" t="s">
        <v>62</v>
      </c>
      <c r="R541" t="s">
        <v>153</v>
      </c>
      <c r="S541" t="s">
        <v>37</v>
      </c>
      <c r="T541" t="s">
        <v>40</v>
      </c>
      <c r="U541" t="s">
        <v>342</v>
      </c>
      <c r="V541" t="s">
        <v>74</v>
      </c>
      <c r="W541" t="s">
        <v>40</v>
      </c>
      <c r="X541" t="s">
        <v>62</v>
      </c>
      <c r="Y541" t="s">
        <v>44</v>
      </c>
      <c r="Z541" t="s">
        <v>40</v>
      </c>
      <c r="AA541" t="s">
        <v>44</v>
      </c>
      <c r="AB541" t="s">
        <v>858</v>
      </c>
      <c r="AC541" t="s">
        <v>179</v>
      </c>
      <c r="AD541" t="s">
        <v>36</v>
      </c>
    </row>
    <row r="542" spans="1:30" x14ac:dyDescent="0.3">
      <c r="A542" t="s">
        <v>2480</v>
      </c>
      <c r="B542" t="s">
        <v>2481</v>
      </c>
      <c r="C542" s="1" t="str">
        <f t="shared" si="86"/>
        <v>21:0549</v>
      </c>
      <c r="D542" s="1" t="str">
        <f t="shared" si="87"/>
        <v>21:0179</v>
      </c>
      <c r="E542" t="s">
        <v>2482</v>
      </c>
      <c r="F542" t="s">
        <v>2483</v>
      </c>
      <c r="H542">
        <v>53.012263300000001</v>
      </c>
      <c r="I542">
        <v>-123.438788</v>
      </c>
      <c r="J542" s="1" t="str">
        <f t="shared" si="88"/>
        <v>NGR bulk stream sediment</v>
      </c>
      <c r="K542" s="1" t="str">
        <f t="shared" si="89"/>
        <v>&lt;177 micron (NGR)</v>
      </c>
      <c r="L542">
        <v>28</v>
      </c>
      <c r="M542" t="s">
        <v>34</v>
      </c>
      <c r="N542">
        <v>541</v>
      </c>
      <c r="O542" t="s">
        <v>249</v>
      </c>
      <c r="P542" t="s">
        <v>82</v>
      </c>
      <c r="Q542" t="s">
        <v>62</v>
      </c>
      <c r="R542" t="s">
        <v>105</v>
      </c>
      <c r="S542" t="s">
        <v>37</v>
      </c>
      <c r="T542" t="s">
        <v>40</v>
      </c>
      <c r="U542" t="s">
        <v>133</v>
      </c>
      <c r="V542" t="s">
        <v>415</v>
      </c>
      <c r="W542" t="s">
        <v>40</v>
      </c>
      <c r="X542" t="s">
        <v>42</v>
      </c>
      <c r="Y542" t="s">
        <v>44</v>
      </c>
      <c r="Z542" t="s">
        <v>40</v>
      </c>
      <c r="AA542" t="s">
        <v>44</v>
      </c>
      <c r="AB542" t="s">
        <v>94</v>
      </c>
      <c r="AC542" t="s">
        <v>74</v>
      </c>
      <c r="AD542" t="s">
        <v>194</v>
      </c>
    </row>
    <row r="543" spans="1:30" x14ac:dyDescent="0.3">
      <c r="A543" t="s">
        <v>2484</v>
      </c>
      <c r="B543" t="s">
        <v>2485</v>
      </c>
      <c r="C543" s="1" t="str">
        <f t="shared" si="86"/>
        <v>21:0549</v>
      </c>
      <c r="D543" s="1" t="str">
        <f t="shared" si="87"/>
        <v>21:0179</v>
      </c>
      <c r="E543" t="s">
        <v>2486</v>
      </c>
      <c r="F543" t="s">
        <v>2487</v>
      </c>
      <c r="H543">
        <v>53.061903200000003</v>
      </c>
      <c r="I543">
        <v>-123.41106240000001</v>
      </c>
      <c r="J543" s="1" t="str">
        <f t="shared" si="88"/>
        <v>NGR bulk stream sediment</v>
      </c>
      <c r="K543" s="1" t="str">
        <f t="shared" si="89"/>
        <v>&lt;177 micron (NGR)</v>
      </c>
      <c r="L543">
        <v>28</v>
      </c>
      <c r="M543" t="s">
        <v>53</v>
      </c>
      <c r="N543">
        <v>542</v>
      </c>
      <c r="O543" t="s">
        <v>131</v>
      </c>
      <c r="P543" t="s">
        <v>165</v>
      </c>
      <c r="Q543" t="s">
        <v>272</v>
      </c>
      <c r="R543" t="s">
        <v>221</v>
      </c>
      <c r="S543" t="s">
        <v>93</v>
      </c>
      <c r="T543" t="s">
        <v>40</v>
      </c>
      <c r="U543" t="s">
        <v>299</v>
      </c>
      <c r="V543" t="s">
        <v>84</v>
      </c>
      <c r="W543" t="s">
        <v>40</v>
      </c>
      <c r="X543" t="s">
        <v>42</v>
      </c>
      <c r="Y543" t="s">
        <v>44</v>
      </c>
      <c r="Z543" t="s">
        <v>40</v>
      </c>
      <c r="AA543" t="s">
        <v>44</v>
      </c>
      <c r="AB543" t="s">
        <v>94</v>
      </c>
      <c r="AC543" t="s">
        <v>179</v>
      </c>
      <c r="AD543" t="s">
        <v>119</v>
      </c>
    </row>
    <row r="544" spans="1:30" x14ac:dyDescent="0.3">
      <c r="A544" t="s">
        <v>2488</v>
      </c>
      <c r="B544" t="s">
        <v>2489</v>
      </c>
      <c r="C544" s="1" t="str">
        <f t="shared" si="86"/>
        <v>21:0549</v>
      </c>
      <c r="D544" s="1" t="str">
        <f t="shared" si="87"/>
        <v>21:0179</v>
      </c>
      <c r="E544" t="s">
        <v>2490</v>
      </c>
      <c r="F544" t="s">
        <v>2491</v>
      </c>
      <c r="H544">
        <v>53.050707299999999</v>
      </c>
      <c r="I544">
        <v>-123.3659445</v>
      </c>
      <c r="J544" s="1" t="str">
        <f t="shared" si="88"/>
        <v>NGR bulk stream sediment</v>
      </c>
      <c r="K544" s="1" t="str">
        <f t="shared" si="89"/>
        <v>&lt;177 micron (NGR)</v>
      </c>
      <c r="L544">
        <v>28</v>
      </c>
      <c r="M544" t="s">
        <v>68</v>
      </c>
      <c r="N544">
        <v>543</v>
      </c>
      <c r="O544" t="s">
        <v>194</v>
      </c>
      <c r="P544" t="s">
        <v>37</v>
      </c>
      <c r="Q544" t="s">
        <v>62</v>
      </c>
      <c r="R544" t="s">
        <v>120</v>
      </c>
      <c r="S544" t="s">
        <v>43</v>
      </c>
      <c r="T544" t="s">
        <v>40</v>
      </c>
      <c r="U544" t="s">
        <v>215</v>
      </c>
      <c r="V544" t="s">
        <v>494</v>
      </c>
      <c r="W544" t="s">
        <v>40</v>
      </c>
      <c r="X544" t="s">
        <v>62</v>
      </c>
      <c r="Y544" t="s">
        <v>44</v>
      </c>
      <c r="Z544" t="s">
        <v>40</v>
      </c>
      <c r="AA544" t="s">
        <v>44</v>
      </c>
      <c r="AB544" t="s">
        <v>563</v>
      </c>
      <c r="AC544" t="s">
        <v>72</v>
      </c>
      <c r="AD544" t="s">
        <v>194</v>
      </c>
    </row>
    <row r="545" spans="1:30" x14ac:dyDescent="0.3">
      <c r="A545" t="s">
        <v>2492</v>
      </c>
      <c r="B545" t="s">
        <v>2493</v>
      </c>
      <c r="C545" s="1" t="str">
        <f t="shared" si="86"/>
        <v>21:0549</v>
      </c>
      <c r="D545" s="1" t="str">
        <f t="shared" si="87"/>
        <v>21:0179</v>
      </c>
      <c r="E545" t="s">
        <v>2494</v>
      </c>
      <c r="F545" t="s">
        <v>2495</v>
      </c>
      <c r="H545">
        <v>53.0169268</v>
      </c>
      <c r="I545">
        <v>-123.7385666</v>
      </c>
      <c r="J545" s="1" t="str">
        <f t="shared" si="88"/>
        <v>NGR bulk stream sediment</v>
      </c>
      <c r="K545" s="1" t="str">
        <f t="shared" si="89"/>
        <v>&lt;177 micron (NGR)</v>
      </c>
      <c r="L545">
        <v>28</v>
      </c>
      <c r="M545" t="s">
        <v>80</v>
      </c>
      <c r="N545">
        <v>544</v>
      </c>
      <c r="O545" t="s">
        <v>249</v>
      </c>
      <c r="P545" t="s">
        <v>165</v>
      </c>
      <c r="Q545" t="s">
        <v>42</v>
      </c>
      <c r="R545" t="s">
        <v>285</v>
      </c>
      <c r="S545" t="s">
        <v>59</v>
      </c>
      <c r="T545" t="s">
        <v>40</v>
      </c>
      <c r="U545" t="s">
        <v>98</v>
      </c>
      <c r="V545" t="s">
        <v>622</v>
      </c>
      <c r="W545" t="s">
        <v>40</v>
      </c>
      <c r="X545" t="s">
        <v>62</v>
      </c>
      <c r="Y545" t="s">
        <v>272</v>
      </c>
      <c r="Z545" t="s">
        <v>40</v>
      </c>
      <c r="AA545" t="s">
        <v>44</v>
      </c>
      <c r="AB545" t="s">
        <v>96</v>
      </c>
      <c r="AC545" t="s">
        <v>2113</v>
      </c>
      <c r="AD545" t="s">
        <v>86</v>
      </c>
    </row>
    <row r="546" spans="1:30" x14ac:dyDescent="0.3">
      <c r="A546" t="s">
        <v>2496</v>
      </c>
      <c r="B546" t="s">
        <v>2497</v>
      </c>
      <c r="C546" s="1" t="str">
        <f t="shared" si="86"/>
        <v>21:0549</v>
      </c>
      <c r="D546" s="1" t="str">
        <f t="shared" si="87"/>
        <v>21:0179</v>
      </c>
      <c r="E546" t="s">
        <v>2498</v>
      </c>
      <c r="F546" t="s">
        <v>2499</v>
      </c>
      <c r="H546">
        <v>53.026034899999999</v>
      </c>
      <c r="I546">
        <v>-123.7267195</v>
      </c>
      <c r="J546" s="1" t="str">
        <f t="shared" si="88"/>
        <v>NGR bulk stream sediment</v>
      </c>
      <c r="K546" s="1" t="str">
        <f t="shared" si="89"/>
        <v>&lt;177 micron (NGR)</v>
      </c>
      <c r="L546">
        <v>28</v>
      </c>
      <c r="M546" t="s">
        <v>103</v>
      </c>
      <c r="N546">
        <v>545</v>
      </c>
      <c r="O546" t="s">
        <v>427</v>
      </c>
      <c r="P546" t="s">
        <v>108</v>
      </c>
      <c r="Q546" t="s">
        <v>44</v>
      </c>
      <c r="R546" t="s">
        <v>119</v>
      </c>
      <c r="S546" t="s">
        <v>39</v>
      </c>
      <c r="T546" t="s">
        <v>40</v>
      </c>
      <c r="U546" t="s">
        <v>2500</v>
      </c>
      <c r="V546" t="s">
        <v>42</v>
      </c>
      <c r="W546" t="s">
        <v>60</v>
      </c>
      <c r="X546" t="s">
        <v>272</v>
      </c>
      <c r="Y546" t="s">
        <v>44</v>
      </c>
      <c r="Z546" t="s">
        <v>156</v>
      </c>
      <c r="AA546" t="s">
        <v>44</v>
      </c>
      <c r="AB546" t="s">
        <v>122</v>
      </c>
      <c r="AC546" t="s">
        <v>353</v>
      </c>
      <c r="AD546" t="s">
        <v>86</v>
      </c>
    </row>
    <row r="547" spans="1:30" hidden="1" x14ac:dyDescent="0.3">
      <c r="A547" t="s">
        <v>2501</v>
      </c>
      <c r="B547" t="s">
        <v>2502</v>
      </c>
      <c r="C547" s="1" t="str">
        <f t="shared" si="86"/>
        <v>21:0549</v>
      </c>
      <c r="D547" s="1" t="str">
        <f>HYPERLINK("http://geochem.nrcan.gc.ca/cdogs/content/svy/svy_e.htm", "")</f>
        <v/>
      </c>
      <c r="G547" s="1" t="str">
        <f>HYPERLINK("http://geochem.nrcan.gc.ca/cdogs/content/cr_/cr_00064_e.htm", "64")</f>
        <v>64</v>
      </c>
      <c r="J547" t="s">
        <v>198</v>
      </c>
      <c r="K547" t="s">
        <v>199</v>
      </c>
      <c r="L547">
        <v>28</v>
      </c>
      <c r="M547" t="s">
        <v>200</v>
      </c>
      <c r="N547">
        <v>546</v>
      </c>
      <c r="O547" t="s">
        <v>119</v>
      </c>
      <c r="P547" t="s">
        <v>120</v>
      </c>
      <c r="Q547" t="s">
        <v>42</v>
      </c>
      <c r="R547" t="s">
        <v>39</v>
      </c>
      <c r="S547" t="s">
        <v>59</v>
      </c>
      <c r="T547" t="s">
        <v>40</v>
      </c>
      <c r="U547" t="s">
        <v>738</v>
      </c>
      <c r="V547" t="s">
        <v>84</v>
      </c>
      <c r="W547" t="s">
        <v>40</v>
      </c>
      <c r="X547" t="s">
        <v>42</v>
      </c>
      <c r="Y547" t="s">
        <v>62</v>
      </c>
      <c r="Z547" t="s">
        <v>40</v>
      </c>
      <c r="AA547" t="s">
        <v>44</v>
      </c>
      <c r="AB547" t="s">
        <v>1579</v>
      </c>
      <c r="AC547" t="s">
        <v>681</v>
      </c>
      <c r="AD547" t="s">
        <v>119</v>
      </c>
    </row>
    <row r="548" spans="1:30" x14ac:dyDescent="0.3">
      <c r="A548" t="s">
        <v>2503</v>
      </c>
      <c r="B548" t="s">
        <v>2504</v>
      </c>
      <c r="C548" s="1" t="str">
        <f t="shared" si="86"/>
        <v>21:0549</v>
      </c>
      <c r="D548" s="1" t="str">
        <f t="shared" ref="D548:D576" si="90">HYPERLINK("http://geochem.nrcan.gc.ca/cdogs/content/svy/svy210179_e.htm", "21:0179")</f>
        <v>21:0179</v>
      </c>
      <c r="E548" t="s">
        <v>2505</v>
      </c>
      <c r="F548" t="s">
        <v>2506</v>
      </c>
      <c r="H548">
        <v>53.025336899999999</v>
      </c>
      <c r="I548">
        <v>-123.4050615</v>
      </c>
      <c r="J548" s="1" t="str">
        <f t="shared" ref="J548:J576" si="91">HYPERLINK("http://geochem.nrcan.gc.ca/cdogs/content/kwd/kwd020030_e.htm", "NGR bulk stream sediment")</f>
        <v>NGR bulk stream sediment</v>
      </c>
      <c r="K548" s="1" t="str">
        <f t="shared" ref="K548:K576" si="92">HYPERLINK("http://geochem.nrcan.gc.ca/cdogs/content/kwd/kwd080006_e.htm", "&lt;177 micron (NGR)")</f>
        <v>&lt;177 micron (NGR)</v>
      </c>
      <c r="L548">
        <v>28</v>
      </c>
      <c r="M548" t="s">
        <v>116</v>
      </c>
      <c r="N548">
        <v>547</v>
      </c>
      <c r="O548" t="s">
        <v>194</v>
      </c>
      <c r="P548" t="s">
        <v>82</v>
      </c>
      <c r="Q548" t="s">
        <v>44</v>
      </c>
      <c r="R548" t="s">
        <v>105</v>
      </c>
      <c r="S548" t="s">
        <v>93</v>
      </c>
      <c r="T548" t="s">
        <v>40</v>
      </c>
      <c r="U548" t="s">
        <v>484</v>
      </c>
      <c r="V548" t="s">
        <v>353</v>
      </c>
      <c r="W548" t="s">
        <v>40</v>
      </c>
      <c r="X548" t="s">
        <v>272</v>
      </c>
      <c r="Y548" t="s">
        <v>44</v>
      </c>
      <c r="Z548" t="s">
        <v>60</v>
      </c>
      <c r="AA548" t="s">
        <v>44</v>
      </c>
      <c r="AB548" t="s">
        <v>94</v>
      </c>
      <c r="AC548" t="s">
        <v>107</v>
      </c>
      <c r="AD548" t="s">
        <v>119</v>
      </c>
    </row>
    <row r="549" spans="1:30" x14ac:dyDescent="0.3">
      <c r="A549" t="s">
        <v>2507</v>
      </c>
      <c r="B549" t="s">
        <v>2508</v>
      </c>
      <c r="C549" s="1" t="str">
        <f t="shared" si="86"/>
        <v>21:0549</v>
      </c>
      <c r="D549" s="1" t="str">
        <f t="shared" si="90"/>
        <v>21:0179</v>
      </c>
      <c r="E549" t="s">
        <v>2482</v>
      </c>
      <c r="F549" t="s">
        <v>2509</v>
      </c>
      <c r="H549">
        <v>53.012263300000001</v>
      </c>
      <c r="I549">
        <v>-123.438788</v>
      </c>
      <c r="J549" s="1" t="str">
        <f t="shared" si="91"/>
        <v>NGR bulk stream sediment</v>
      </c>
      <c r="K549" s="1" t="str">
        <f t="shared" si="92"/>
        <v>&lt;177 micron (NGR)</v>
      </c>
      <c r="L549">
        <v>28</v>
      </c>
      <c r="M549" t="s">
        <v>90</v>
      </c>
      <c r="N549">
        <v>548</v>
      </c>
      <c r="O549" t="s">
        <v>177</v>
      </c>
      <c r="P549" t="s">
        <v>118</v>
      </c>
      <c r="Q549" t="s">
        <v>62</v>
      </c>
      <c r="R549" t="s">
        <v>211</v>
      </c>
      <c r="S549" t="s">
        <v>93</v>
      </c>
      <c r="T549" t="s">
        <v>40</v>
      </c>
      <c r="U549" t="s">
        <v>223</v>
      </c>
      <c r="V549" t="s">
        <v>252</v>
      </c>
      <c r="W549" t="s">
        <v>40</v>
      </c>
      <c r="X549" t="s">
        <v>62</v>
      </c>
      <c r="Y549" t="s">
        <v>44</v>
      </c>
      <c r="Z549" t="s">
        <v>40</v>
      </c>
      <c r="AA549" t="s">
        <v>44</v>
      </c>
      <c r="AB549" t="s">
        <v>61</v>
      </c>
      <c r="AC549" t="s">
        <v>58</v>
      </c>
      <c r="AD549" t="s">
        <v>194</v>
      </c>
    </row>
    <row r="550" spans="1:30" x14ac:dyDescent="0.3">
      <c r="A550" t="s">
        <v>2510</v>
      </c>
      <c r="B550" t="s">
        <v>2511</v>
      </c>
      <c r="C550" s="1" t="str">
        <f t="shared" si="86"/>
        <v>21:0549</v>
      </c>
      <c r="D550" s="1" t="str">
        <f t="shared" si="90"/>
        <v>21:0179</v>
      </c>
      <c r="E550" t="s">
        <v>2512</v>
      </c>
      <c r="F550" t="s">
        <v>2513</v>
      </c>
      <c r="H550">
        <v>53.079118999999999</v>
      </c>
      <c r="I550">
        <v>-123.3210273</v>
      </c>
      <c r="J550" s="1" t="str">
        <f t="shared" si="91"/>
        <v>NGR bulk stream sediment</v>
      </c>
      <c r="K550" s="1" t="str">
        <f t="shared" si="92"/>
        <v>&lt;177 micron (NGR)</v>
      </c>
      <c r="L550">
        <v>28</v>
      </c>
      <c r="M550" t="s">
        <v>129</v>
      </c>
      <c r="N550">
        <v>549</v>
      </c>
      <c r="O550" t="s">
        <v>242</v>
      </c>
      <c r="P550" t="s">
        <v>43</v>
      </c>
      <c r="Q550" t="s">
        <v>62</v>
      </c>
      <c r="R550" t="s">
        <v>56</v>
      </c>
      <c r="S550" t="s">
        <v>59</v>
      </c>
      <c r="T550" t="s">
        <v>40</v>
      </c>
      <c r="U550" t="s">
        <v>299</v>
      </c>
      <c r="V550" t="s">
        <v>494</v>
      </c>
      <c r="W550" t="s">
        <v>40</v>
      </c>
      <c r="X550" t="s">
        <v>62</v>
      </c>
      <c r="Y550" t="s">
        <v>44</v>
      </c>
      <c r="Z550" t="s">
        <v>40</v>
      </c>
      <c r="AA550" t="s">
        <v>44</v>
      </c>
      <c r="AB550" t="s">
        <v>94</v>
      </c>
      <c r="AC550" t="s">
        <v>286</v>
      </c>
      <c r="AD550" t="s">
        <v>119</v>
      </c>
    </row>
    <row r="551" spans="1:30" x14ac:dyDescent="0.3">
      <c r="A551" t="s">
        <v>2514</v>
      </c>
      <c r="B551" t="s">
        <v>2515</v>
      </c>
      <c r="C551" s="1" t="str">
        <f t="shared" si="86"/>
        <v>21:0549</v>
      </c>
      <c r="D551" s="1" t="str">
        <f t="shared" si="90"/>
        <v>21:0179</v>
      </c>
      <c r="E551" t="s">
        <v>2516</v>
      </c>
      <c r="F551" t="s">
        <v>2517</v>
      </c>
      <c r="H551">
        <v>53.0773565</v>
      </c>
      <c r="I551">
        <v>-123.3309563</v>
      </c>
      <c r="J551" s="1" t="str">
        <f t="shared" si="91"/>
        <v>NGR bulk stream sediment</v>
      </c>
      <c r="K551" s="1" t="str">
        <f t="shared" si="92"/>
        <v>&lt;177 micron (NGR)</v>
      </c>
      <c r="L551">
        <v>28</v>
      </c>
      <c r="M551" t="s">
        <v>139</v>
      </c>
      <c r="N551">
        <v>550</v>
      </c>
      <c r="O551" t="s">
        <v>512</v>
      </c>
      <c r="P551" t="s">
        <v>56</v>
      </c>
      <c r="Q551" t="s">
        <v>42</v>
      </c>
      <c r="R551" t="s">
        <v>70</v>
      </c>
      <c r="S551" t="s">
        <v>93</v>
      </c>
      <c r="T551" t="s">
        <v>40</v>
      </c>
      <c r="U551" t="s">
        <v>215</v>
      </c>
      <c r="V551" t="s">
        <v>415</v>
      </c>
      <c r="W551" t="s">
        <v>40</v>
      </c>
      <c r="X551" t="s">
        <v>62</v>
      </c>
      <c r="Y551" t="s">
        <v>44</v>
      </c>
      <c r="Z551" t="s">
        <v>40</v>
      </c>
      <c r="AA551" t="s">
        <v>44</v>
      </c>
      <c r="AB551" t="s">
        <v>61</v>
      </c>
      <c r="AC551" t="s">
        <v>711</v>
      </c>
      <c r="AD551" t="s">
        <v>86</v>
      </c>
    </row>
    <row r="552" spans="1:30" x14ac:dyDescent="0.3">
      <c r="A552" t="s">
        <v>2518</v>
      </c>
      <c r="B552" t="s">
        <v>2519</v>
      </c>
      <c r="C552" s="1" t="str">
        <f t="shared" si="86"/>
        <v>21:0549</v>
      </c>
      <c r="D552" s="1" t="str">
        <f t="shared" si="90"/>
        <v>21:0179</v>
      </c>
      <c r="E552" t="s">
        <v>2520</v>
      </c>
      <c r="F552" t="s">
        <v>2521</v>
      </c>
      <c r="H552">
        <v>53.0369612</v>
      </c>
      <c r="I552">
        <v>-123.4842427</v>
      </c>
      <c r="J552" s="1" t="str">
        <f t="shared" si="91"/>
        <v>NGR bulk stream sediment</v>
      </c>
      <c r="K552" s="1" t="str">
        <f t="shared" si="92"/>
        <v>&lt;177 micron (NGR)</v>
      </c>
      <c r="L552">
        <v>28</v>
      </c>
      <c r="M552" t="s">
        <v>149</v>
      </c>
      <c r="N552">
        <v>551</v>
      </c>
      <c r="O552" t="s">
        <v>503</v>
      </c>
      <c r="P552" t="s">
        <v>242</v>
      </c>
      <c r="Q552" t="s">
        <v>272</v>
      </c>
      <c r="R552" t="s">
        <v>331</v>
      </c>
      <c r="S552" t="s">
        <v>151</v>
      </c>
      <c r="T552" t="s">
        <v>40</v>
      </c>
      <c r="U552" t="s">
        <v>251</v>
      </c>
      <c r="V552" t="s">
        <v>188</v>
      </c>
      <c r="W552" t="s">
        <v>40</v>
      </c>
      <c r="X552" t="s">
        <v>42</v>
      </c>
      <c r="Y552" t="s">
        <v>44</v>
      </c>
      <c r="Z552" t="s">
        <v>60</v>
      </c>
      <c r="AA552" t="s">
        <v>44</v>
      </c>
      <c r="AB552" t="s">
        <v>61</v>
      </c>
      <c r="AC552" t="s">
        <v>649</v>
      </c>
      <c r="AD552" t="s">
        <v>159</v>
      </c>
    </row>
    <row r="553" spans="1:30" x14ac:dyDescent="0.3">
      <c r="A553" t="s">
        <v>2522</v>
      </c>
      <c r="B553" t="s">
        <v>2523</v>
      </c>
      <c r="C553" s="1" t="str">
        <f t="shared" si="86"/>
        <v>21:0549</v>
      </c>
      <c r="D553" s="1" t="str">
        <f t="shared" si="90"/>
        <v>21:0179</v>
      </c>
      <c r="E553" t="s">
        <v>2520</v>
      </c>
      <c r="F553" t="s">
        <v>2524</v>
      </c>
      <c r="H553">
        <v>53.0369612</v>
      </c>
      <c r="I553">
        <v>-123.4842427</v>
      </c>
      <c r="J553" s="1" t="str">
        <f t="shared" si="91"/>
        <v>NGR bulk stream sediment</v>
      </c>
      <c r="K553" s="1" t="str">
        <f t="shared" si="92"/>
        <v>&lt;177 micron (NGR)</v>
      </c>
      <c r="L553">
        <v>28</v>
      </c>
      <c r="M553" t="s">
        <v>163</v>
      </c>
      <c r="N553">
        <v>552</v>
      </c>
      <c r="O553" t="s">
        <v>249</v>
      </c>
      <c r="P553" t="s">
        <v>221</v>
      </c>
      <c r="Q553" t="s">
        <v>272</v>
      </c>
      <c r="R553" t="s">
        <v>408</v>
      </c>
      <c r="S553" t="s">
        <v>93</v>
      </c>
      <c r="T553" t="s">
        <v>40</v>
      </c>
      <c r="U553" t="s">
        <v>778</v>
      </c>
      <c r="V553" t="s">
        <v>111</v>
      </c>
      <c r="W553" t="s">
        <v>40</v>
      </c>
      <c r="X553" t="s">
        <v>62</v>
      </c>
      <c r="Y553" t="s">
        <v>44</v>
      </c>
      <c r="Z553" t="s">
        <v>40</v>
      </c>
      <c r="AA553" t="s">
        <v>44</v>
      </c>
      <c r="AB553" t="s">
        <v>947</v>
      </c>
      <c r="AC553" t="s">
        <v>47</v>
      </c>
      <c r="AD553" t="s">
        <v>124</v>
      </c>
    </row>
    <row r="554" spans="1:30" x14ac:dyDescent="0.3">
      <c r="A554" t="s">
        <v>2525</v>
      </c>
      <c r="B554" t="s">
        <v>2526</v>
      </c>
      <c r="C554" s="1" t="str">
        <f t="shared" si="86"/>
        <v>21:0549</v>
      </c>
      <c r="D554" s="1" t="str">
        <f t="shared" si="90"/>
        <v>21:0179</v>
      </c>
      <c r="E554" t="s">
        <v>2527</v>
      </c>
      <c r="F554" t="s">
        <v>2528</v>
      </c>
      <c r="H554">
        <v>53.026853099999997</v>
      </c>
      <c r="I554">
        <v>-123.55322150000001</v>
      </c>
      <c r="J554" s="1" t="str">
        <f t="shared" si="91"/>
        <v>NGR bulk stream sediment</v>
      </c>
      <c r="K554" s="1" t="str">
        <f t="shared" si="92"/>
        <v>&lt;177 micron (NGR)</v>
      </c>
      <c r="L554">
        <v>28</v>
      </c>
      <c r="M554" t="s">
        <v>174</v>
      </c>
      <c r="N554">
        <v>553</v>
      </c>
      <c r="O554" t="s">
        <v>55</v>
      </c>
      <c r="P554" t="s">
        <v>153</v>
      </c>
      <c r="Q554" t="s">
        <v>62</v>
      </c>
      <c r="R554" t="s">
        <v>54</v>
      </c>
      <c r="S554" t="s">
        <v>59</v>
      </c>
      <c r="T554" t="s">
        <v>40</v>
      </c>
      <c r="U554" t="s">
        <v>178</v>
      </c>
      <c r="V554" t="s">
        <v>415</v>
      </c>
      <c r="W554" t="s">
        <v>60</v>
      </c>
      <c r="X554" t="s">
        <v>42</v>
      </c>
      <c r="Y554" t="s">
        <v>44</v>
      </c>
      <c r="Z554" t="s">
        <v>60</v>
      </c>
      <c r="AA554" t="s">
        <v>44</v>
      </c>
      <c r="AB554" t="s">
        <v>261</v>
      </c>
      <c r="AC554" t="s">
        <v>188</v>
      </c>
      <c r="AD554" t="s">
        <v>169</v>
      </c>
    </row>
    <row r="555" spans="1:30" x14ac:dyDescent="0.3">
      <c r="A555" t="s">
        <v>2529</v>
      </c>
      <c r="B555" t="s">
        <v>2530</v>
      </c>
      <c r="C555" s="1" t="str">
        <f t="shared" si="86"/>
        <v>21:0549</v>
      </c>
      <c r="D555" s="1" t="str">
        <f t="shared" si="90"/>
        <v>21:0179</v>
      </c>
      <c r="E555" t="s">
        <v>2531</v>
      </c>
      <c r="F555" t="s">
        <v>2532</v>
      </c>
      <c r="H555">
        <v>53.056598399999999</v>
      </c>
      <c r="I555">
        <v>-123.504875</v>
      </c>
      <c r="J555" s="1" t="str">
        <f t="shared" si="91"/>
        <v>NGR bulk stream sediment</v>
      </c>
      <c r="K555" s="1" t="str">
        <f t="shared" si="92"/>
        <v>&lt;177 micron (NGR)</v>
      </c>
      <c r="L555">
        <v>28</v>
      </c>
      <c r="M555" t="s">
        <v>184</v>
      </c>
      <c r="N555">
        <v>554</v>
      </c>
      <c r="O555" t="s">
        <v>512</v>
      </c>
      <c r="P555" t="s">
        <v>118</v>
      </c>
      <c r="Q555" t="s">
        <v>44</v>
      </c>
      <c r="R555" t="s">
        <v>70</v>
      </c>
      <c r="S555" t="s">
        <v>37</v>
      </c>
      <c r="T555" t="s">
        <v>40</v>
      </c>
      <c r="U555" t="s">
        <v>106</v>
      </c>
      <c r="V555" t="s">
        <v>616</v>
      </c>
      <c r="W555" t="s">
        <v>40</v>
      </c>
      <c r="X555" t="s">
        <v>42</v>
      </c>
      <c r="Y555" t="s">
        <v>44</v>
      </c>
      <c r="Z555" t="s">
        <v>40</v>
      </c>
      <c r="AA555" t="s">
        <v>44</v>
      </c>
      <c r="AB555" t="s">
        <v>280</v>
      </c>
      <c r="AC555" t="s">
        <v>72</v>
      </c>
      <c r="AD555" t="s">
        <v>86</v>
      </c>
    </row>
    <row r="556" spans="1:30" x14ac:dyDescent="0.3">
      <c r="A556" t="s">
        <v>2533</v>
      </c>
      <c r="B556" t="s">
        <v>2534</v>
      </c>
      <c r="C556" s="1" t="str">
        <f t="shared" si="86"/>
        <v>21:0549</v>
      </c>
      <c r="D556" s="1" t="str">
        <f t="shared" si="90"/>
        <v>21:0179</v>
      </c>
      <c r="E556" t="s">
        <v>2535</v>
      </c>
      <c r="F556" t="s">
        <v>2536</v>
      </c>
      <c r="H556">
        <v>53.066414600000002</v>
      </c>
      <c r="I556">
        <v>-123.55350679999999</v>
      </c>
      <c r="J556" s="1" t="str">
        <f t="shared" si="91"/>
        <v>NGR bulk stream sediment</v>
      </c>
      <c r="K556" s="1" t="str">
        <f t="shared" si="92"/>
        <v>&lt;177 micron (NGR)</v>
      </c>
      <c r="L556">
        <v>28</v>
      </c>
      <c r="M556" t="s">
        <v>193</v>
      </c>
      <c r="N556">
        <v>555</v>
      </c>
      <c r="O556" t="s">
        <v>38</v>
      </c>
      <c r="P556" t="s">
        <v>70</v>
      </c>
      <c r="Q556" t="s">
        <v>44</v>
      </c>
      <c r="R556" t="s">
        <v>119</v>
      </c>
      <c r="S556" t="s">
        <v>118</v>
      </c>
      <c r="T556" t="s">
        <v>40</v>
      </c>
      <c r="U556" t="s">
        <v>409</v>
      </c>
      <c r="V556" t="s">
        <v>58</v>
      </c>
      <c r="W556" t="s">
        <v>40</v>
      </c>
      <c r="X556" t="s">
        <v>272</v>
      </c>
      <c r="Y556" t="s">
        <v>44</v>
      </c>
      <c r="Z556" t="s">
        <v>60</v>
      </c>
      <c r="AA556" t="s">
        <v>44</v>
      </c>
      <c r="AB556" t="s">
        <v>299</v>
      </c>
      <c r="AC556" t="s">
        <v>252</v>
      </c>
      <c r="AD556" t="s">
        <v>119</v>
      </c>
    </row>
    <row r="557" spans="1:30" x14ac:dyDescent="0.3">
      <c r="A557" t="s">
        <v>2537</v>
      </c>
      <c r="B557" t="s">
        <v>2538</v>
      </c>
      <c r="C557" s="1" t="str">
        <f t="shared" si="86"/>
        <v>21:0549</v>
      </c>
      <c r="D557" s="1" t="str">
        <f t="shared" si="90"/>
        <v>21:0179</v>
      </c>
      <c r="E557" t="s">
        <v>2539</v>
      </c>
      <c r="F557" t="s">
        <v>2540</v>
      </c>
      <c r="H557">
        <v>53.009666500000002</v>
      </c>
      <c r="I557">
        <v>-123.67928550000001</v>
      </c>
      <c r="J557" s="1" t="str">
        <f t="shared" si="91"/>
        <v>NGR bulk stream sediment</v>
      </c>
      <c r="K557" s="1" t="str">
        <f t="shared" si="92"/>
        <v>&lt;177 micron (NGR)</v>
      </c>
      <c r="L557">
        <v>28</v>
      </c>
      <c r="M557" t="s">
        <v>209</v>
      </c>
      <c r="N557">
        <v>556</v>
      </c>
      <c r="O557" t="s">
        <v>373</v>
      </c>
      <c r="P557" t="s">
        <v>445</v>
      </c>
      <c r="Q557" t="s">
        <v>44</v>
      </c>
      <c r="R557" t="s">
        <v>863</v>
      </c>
      <c r="S557" t="s">
        <v>37</v>
      </c>
      <c r="T557" t="s">
        <v>40</v>
      </c>
      <c r="U557" t="s">
        <v>299</v>
      </c>
      <c r="V557" t="s">
        <v>107</v>
      </c>
      <c r="W557" t="s">
        <v>156</v>
      </c>
      <c r="X557" t="s">
        <v>42</v>
      </c>
      <c r="Y557" t="s">
        <v>44</v>
      </c>
      <c r="Z557" t="s">
        <v>156</v>
      </c>
      <c r="AA557" t="s">
        <v>44</v>
      </c>
      <c r="AB557" t="s">
        <v>223</v>
      </c>
      <c r="AC557" t="s">
        <v>72</v>
      </c>
      <c r="AD557" t="s">
        <v>169</v>
      </c>
    </row>
    <row r="558" spans="1:30" x14ac:dyDescent="0.3">
      <c r="A558" t="s">
        <v>2541</v>
      </c>
      <c r="B558" t="s">
        <v>2542</v>
      </c>
      <c r="C558" s="1" t="str">
        <f t="shared" si="86"/>
        <v>21:0549</v>
      </c>
      <c r="D558" s="1" t="str">
        <f t="shared" si="90"/>
        <v>21:0179</v>
      </c>
      <c r="E558" t="s">
        <v>2543</v>
      </c>
      <c r="F558" t="s">
        <v>2544</v>
      </c>
      <c r="H558">
        <v>53.14734</v>
      </c>
      <c r="I558">
        <v>-123.73952749999999</v>
      </c>
      <c r="J558" s="1" t="str">
        <f t="shared" si="91"/>
        <v>NGR bulk stream sediment</v>
      </c>
      <c r="K558" s="1" t="str">
        <f t="shared" si="92"/>
        <v>&lt;177 micron (NGR)</v>
      </c>
      <c r="L558">
        <v>28</v>
      </c>
      <c r="M558" t="s">
        <v>220</v>
      </c>
      <c r="N558">
        <v>557</v>
      </c>
      <c r="O558" t="s">
        <v>165</v>
      </c>
      <c r="P558" t="s">
        <v>82</v>
      </c>
      <c r="Q558" t="s">
        <v>62</v>
      </c>
      <c r="R558" t="s">
        <v>503</v>
      </c>
      <c r="S558" t="s">
        <v>93</v>
      </c>
      <c r="T558" t="s">
        <v>40</v>
      </c>
      <c r="U558" t="s">
        <v>2545</v>
      </c>
      <c r="V558" t="s">
        <v>711</v>
      </c>
      <c r="W558" t="s">
        <v>40</v>
      </c>
      <c r="X558" t="s">
        <v>272</v>
      </c>
      <c r="Y558" t="s">
        <v>62</v>
      </c>
      <c r="Z558" t="s">
        <v>40</v>
      </c>
      <c r="AA558" t="s">
        <v>44</v>
      </c>
      <c r="AB558" t="s">
        <v>266</v>
      </c>
      <c r="AC558" t="s">
        <v>734</v>
      </c>
      <c r="AD558" t="s">
        <v>63</v>
      </c>
    </row>
    <row r="559" spans="1:30" x14ac:dyDescent="0.3">
      <c r="A559" t="s">
        <v>2546</v>
      </c>
      <c r="B559" t="s">
        <v>2547</v>
      </c>
      <c r="C559" s="1" t="str">
        <f t="shared" si="86"/>
        <v>21:0549</v>
      </c>
      <c r="D559" s="1" t="str">
        <f t="shared" si="90"/>
        <v>21:0179</v>
      </c>
      <c r="E559" t="s">
        <v>2548</v>
      </c>
      <c r="F559" t="s">
        <v>2549</v>
      </c>
      <c r="H559">
        <v>53.1150868</v>
      </c>
      <c r="I559">
        <v>-123.637517</v>
      </c>
      <c r="J559" s="1" t="str">
        <f t="shared" si="91"/>
        <v>NGR bulk stream sediment</v>
      </c>
      <c r="K559" s="1" t="str">
        <f t="shared" si="92"/>
        <v>&lt;177 micron (NGR)</v>
      </c>
      <c r="L559">
        <v>28</v>
      </c>
      <c r="M559" t="s">
        <v>228</v>
      </c>
      <c r="N559">
        <v>558</v>
      </c>
      <c r="O559" t="s">
        <v>211</v>
      </c>
      <c r="P559" t="s">
        <v>75</v>
      </c>
      <c r="Q559" t="s">
        <v>62</v>
      </c>
      <c r="R559" t="s">
        <v>241</v>
      </c>
      <c r="S559" t="s">
        <v>42</v>
      </c>
      <c r="T559" t="s">
        <v>40</v>
      </c>
      <c r="U559" t="s">
        <v>723</v>
      </c>
      <c r="V559" t="s">
        <v>95</v>
      </c>
      <c r="W559" t="s">
        <v>40</v>
      </c>
      <c r="X559" t="s">
        <v>272</v>
      </c>
      <c r="Y559" t="s">
        <v>62</v>
      </c>
      <c r="Z559" t="s">
        <v>40</v>
      </c>
      <c r="AA559" t="s">
        <v>44</v>
      </c>
      <c r="AB559" t="s">
        <v>744</v>
      </c>
      <c r="AC559" t="s">
        <v>2550</v>
      </c>
      <c r="AD559" t="s">
        <v>1411</v>
      </c>
    </row>
    <row r="560" spans="1:30" x14ac:dyDescent="0.3">
      <c r="A560" t="s">
        <v>2551</v>
      </c>
      <c r="B560" t="s">
        <v>2552</v>
      </c>
      <c r="C560" s="1" t="str">
        <f t="shared" si="86"/>
        <v>21:0549</v>
      </c>
      <c r="D560" s="1" t="str">
        <f t="shared" si="90"/>
        <v>21:0179</v>
      </c>
      <c r="E560" t="s">
        <v>2553</v>
      </c>
      <c r="F560" t="s">
        <v>2554</v>
      </c>
      <c r="H560">
        <v>53.050735299999999</v>
      </c>
      <c r="I560">
        <v>-123.5765773</v>
      </c>
      <c r="J560" s="1" t="str">
        <f t="shared" si="91"/>
        <v>NGR bulk stream sediment</v>
      </c>
      <c r="K560" s="1" t="str">
        <f t="shared" si="92"/>
        <v>&lt;177 micron (NGR)</v>
      </c>
      <c r="L560">
        <v>28</v>
      </c>
      <c r="M560" t="s">
        <v>234</v>
      </c>
      <c r="N560">
        <v>559</v>
      </c>
      <c r="O560" t="s">
        <v>314</v>
      </c>
      <c r="P560" t="s">
        <v>120</v>
      </c>
      <c r="Q560" t="s">
        <v>44</v>
      </c>
      <c r="R560" t="s">
        <v>445</v>
      </c>
      <c r="S560" t="s">
        <v>39</v>
      </c>
      <c r="T560" t="s">
        <v>40</v>
      </c>
      <c r="U560" t="s">
        <v>409</v>
      </c>
      <c r="V560" t="s">
        <v>107</v>
      </c>
      <c r="W560" t="s">
        <v>40</v>
      </c>
      <c r="X560" t="s">
        <v>42</v>
      </c>
      <c r="Y560" t="s">
        <v>44</v>
      </c>
      <c r="Z560" t="s">
        <v>1032</v>
      </c>
      <c r="AA560" t="s">
        <v>44</v>
      </c>
      <c r="AB560" t="s">
        <v>299</v>
      </c>
      <c r="AC560" t="s">
        <v>111</v>
      </c>
      <c r="AD560" t="s">
        <v>86</v>
      </c>
    </row>
    <row r="561" spans="1:30" x14ac:dyDescent="0.3">
      <c r="A561" t="s">
        <v>2555</v>
      </c>
      <c r="B561" t="s">
        <v>2556</v>
      </c>
      <c r="C561" s="1" t="str">
        <f t="shared" si="86"/>
        <v>21:0549</v>
      </c>
      <c r="D561" s="1" t="str">
        <f t="shared" si="90"/>
        <v>21:0179</v>
      </c>
      <c r="E561" t="s">
        <v>2557</v>
      </c>
      <c r="F561" t="s">
        <v>2558</v>
      </c>
      <c r="H561">
        <v>53.214351299999997</v>
      </c>
      <c r="I561">
        <v>-123.1537127</v>
      </c>
      <c r="J561" s="1" t="str">
        <f t="shared" si="91"/>
        <v>NGR bulk stream sediment</v>
      </c>
      <c r="K561" s="1" t="str">
        <f t="shared" si="92"/>
        <v>&lt;177 micron (NGR)</v>
      </c>
      <c r="L561">
        <v>28</v>
      </c>
      <c r="M561" t="s">
        <v>240</v>
      </c>
      <c r="N561">
        <v>560</v>
      </c>
      <c r="O561" t="s">
        <v>512</v>
      </c>
      <c r="P561" t="s">
        <v>165</v>
      </c>
      <c r="Q561" t="s">
        <v>44</v>
      </c>
      <c r="R561" t="s">
        <v>378</v>
      </c>
      <c r="S561" t="s">
        <v>151</v>
      </c>
      <c r="T561" t="s">
        <v>40</v>
      </c>
      <c r="U561" t="s">
        <v>733</v>
      </c>
      <c r="V561" t="s">
        <v>415</v>
      </c>
      <c r="W561" t="s">
        <v>40</v>
      </c>
      <c r="X561" t="s">
        <v>62</v>
      </c>
      <c r="Y561" t="s">
        <v>44</v>
      </c>
      <c r="Z561" t="s">
        <v>156</v>
      </c>
      <c r="AA561" t="s">
        <v>44</v>
      </c>
      <c r="AB561" t="s">
        <v>46</v>
      </c>
      <c r="AC561" t="s">
        <v>72</v>
      </c>
      <c r="AD561" t="s">
        <v>86</v>
      </c>
    </row>
    <row r="562" spans="1:30" x14ac:dyDescent="0.3">
      <c r="A562" t="s">
        <v>2559</v>
      </c>
      <c r="B562" t="s">
        <v>2560</v>
      </c>
      <c r="C562" s="1" t="str">
        <f t="shared" si="86"/>
        <v>21:0549</v>
      </c>
      <c r="D562" s="1" t="str">
        <f t="shared" si="90"/>
        <v>21:0179</v>
      </c>
      <c r="E562" t="s">
        <v>2561</v>
      </c>
      <c r="F562" t="s">
        <v>2562</v>
      </c>
      <c r="H562">
        <v>53.271149899999998</v>
      </c>
      <c r="I562">
        <v>-123.1569757</v>
      </c>
      <c r="J562" s="1" t="str">
        <f t="shared" si="91"/>
        <v>NGR bulk stream sediment</v>
      </c>
      <c r="K562" s="1" t="str">
        <f t="shared" si="92"/>
        <v>&lt;177 micron (NGR)</v>
      </c>
      <c r="L562">
        <v>29</v>
      </c>
      <c r="M562" t="s">
        <v>34</v>
      </c>
      <c r="N562">
        <v>561</v>
      </c>
      <c r="O562" t="s">
        <v>69</v>
      </c>
      <c r="P562" t="s">
        <v>105</v>
      </c>
      <c r="Q562" t="s">
        <v>44</v>
      </c>
      <c r="R562" t="s">
        <v>503</v>
      </c>
      <c r="S562" t="s">
        <v>212</v>
      </c>
      <c r="T562" t="s">
        <v>40</v>
      </c>
      <c r="U562" t="s">
        <v>154</v>
      </c>
      <c r="V562" t="s">
        <v>711</v>
      </c>
      <c r="W562" t="s">
        <v>40</v>
      </c>
      <c r="X562" t="s">
        <v>93</v>
      </c>
      <c r="Y562" t="s">
        <v>44</v>
      </c>
      <c r="Z562" t="s">
        <v>143</v>
      </c>
      <c r="AA562" t="s">
        <v>44</v>
      </c>
      <c r="AB562" t="s">
        <v>187</v>
      </c>
      <c r="AC562" t="s">
        <v>74</v>
      </c>
      <c r="AD562" t="s">
        <v>119</v>
      </c>
    </row>
    <row r="563" spans="1:30" x14ac:dyDescent="0.3">
      <c r="A563" t="s">
        <v>2563</v>
      </c>
      <c r="B563" t="s">
        <v>2564</v>
      </c>
      <c r="C563" s="1" t="str">
        <f t="shared" si="86"/>
        <v>21:0549</v>
      </c>
      <c r="D563" s="1" t="str">
        <f t="shared" si="90"/>
        <v>21:0179</v>
      </c>
      <c r="E563" t="s">
        <v>2565</v>
      </c>
      <c r="F563" t="s">
        <v>2566</v>
      </c>
      <c r="H563">
        <v>53.8172329</v>
      </c>
      <c r="I563">
        <v>-123.3841467</v>
      </c>
      <c r="J563" s="1" t="str">
        <f t="shared" si="91"/>
        <v>NGR bulk stream sediment</v>
      </c>
      <c r="K563" s="1" t="str">
        <f t="shared" si="92"/>
        <v>&lt;177 micron (NGR)</v>
      </c>
      <c r="L563">
        <v>29</v>
      </c>
      <c r="M563" t="s">
        <v>53</v>
      </c>
      <c r="N563">
        <v>562</v>
      </c>
      <c r="O563" t="s">
        <v>81</v>
      </c>
      <c r="P563" t="s">
        <v>108</v>
      </c>
      <c r="Q563" t="s">
        <v>44</v>
      </c>
      <c r="R563" t="s">
        <v>211</v>
      </c>
      <c r="S563" t="s">
        <v>272</v>
      </c>
      <c r="T563" t="s">
        <v>40</v>
      </c>
      <c r="U563" t="s">
        <v>738</v>
      </c>
      <c r="V563" t="s">
        <v>111</v>
      </c>
      <c r="W563" t="s">
        <v>40</v>
      </c>
      <c r="X563" t="s">
        <v>42</v>
      </c>
      <c r="Y563" t="s">
        <v>44</v>
      </c>
      <c r="Z563" t="s">
        <v>60</v>
      </c>
      <c r="AA563" t="s">
        <v>44</v>
      </c>
      <c r="AB563" t="s">
        <v>261</v>
      </c>
      <c r="AC563" t="s">
        <v>107</v>
      </c>
      <c r="AD563" t="s">
        <v>169</v>
      </c>
    </row>
    <row r="564" spans="1:30" x14ac:dyDescent="0.3">
      <c r="A564" t="s">
        <v>2567</v>
      </c>
      <c r="B564" t="s">
        <v>2568</v>
      </c>
      <c r="C564" s="1" t="str">
        <f t="shared" si="86"/>
        <v>21:0549</v>
      </c>
      <c r="D564" s="1" t="str">
        <f t="shared" si="90"/>
        <v>21:0179</v>
      </c>
      <c r="E564" t="s">
        <v>2569</v>
      </c>
      <c r="F564" t="s">
        <v>2570</v>
      </c>
      <c r="H564">
        <v>53.827727600000003</v>
      </c>
      <c r="I564">
        <v>-123.3377668</v>
      </c>
      <c r="J564" s="1" t="str">
        <f t="shared" si="91"/>
        <v>NGR bulk stream sediment</v>
      </c>
      <c r="K564" s="1" t="str">
        <f t="shared" si="92"/>
        <v>&lt;177 micron (NGR)</v>
      </c>
      <c r="L564">
        <v>29</v>
      </c>
      <c r="M564" t="s">
        <v>68</v>
      </c>
      <c r="N564">
        <v>563</v>
      </c>
      <c r="O564" t="s">
        <v>1517</v>
      </c>
      <c r="P564" t="s">
        <v>39</v>
      </c>
      <c r="Q564" t="s">
        <v>42</v>
      </c>
      <c r="R564" t="s">
        <v>105</v>
      </c>
      <c r="S564" t="s">
        <v>118</v>
      </c>
      <c r="T564" t="s">
        <v>40</v>
      </c>
      <c r="U564" t="s">
        <v>235</v>
      </c>
      <c r="V564" t="s">
        <v>348</v>
      </c>
      <c r="W564" t="s">
        <v>40</v>
      </c>
      <c r="X564" t="s">
        <v>42</v>
      </c>
      <c r="Y564" t="s">
        <v>44</v>
      </c>
      <c r="Z564" t="s">
        <v>60</v>
      </c>
      <c r="AA564" t="s">
        <v>44</v>
      </c>
      <c r="AB564" t="s">
        <v>280</v>
      </c>
      <c r="AC564" t="s">
        <v>415</v>
      </c>
      <c r="AD564" t="s">
        <v>169</v>
      </c>
    </row>
    <row r="565" spans="1:30" x14ac:dyDescent="0.3">
      <c r="A565" t="s">
        <v>2571</v>
      </c>
      <c r="B565" t="s">
        <v>2572</v>
      </c>
      <c r="C565" s="1" t="str">
        <f t="shared" si="86"/>
        <v>21:0549</v>
      </c>
      <c r="D565" s="1" t="str">
        <f t="shared" si="90"/>
        <v>21:0179</v>
      </c>
      <c r="E565" t="s">
        <v>2573</v>
      </c>
      <c r="F565" t="s">
        <v>2574</v>
      </c>
      <c r="H565">
        <v>53.842857600000002</v>
      </c>
      <c r="I565">
        <v>-123.2348722</v>
      </c>
      <c r="J565" s="1" t="str">
        <f t="shared" si="91"/>
        <v>NGR bulk stream sediment</v>
      </c>
      <c r="K565" s="1" t="str">
        <f t="shared" si="92"/>
        <v>&lt;177 micron (NGR)</v>
      </c>
      <c r="L565">
        <v>29</v>
      </c>
      <c r="M565" t="s">
        <v>80</v>
      </c>
      <c r="N565">
        <v>564</v>
      </c>
      <c r="O565" t="s">
        <v>130</v>
      </c>
      <c r="P565" t="s">
        <v>70</v>
      </c>
      <c r="Q565" t="s">
        <v>59</v>
      </c>
      <c r="R565" t="s">
        <v>54</v>
      </c>
      <c r="S565" t="s">
        <v>151</v>
      </c>
      <c r="T565" t="s">
        <v>40</v>
      </c>
      <c r="U565" t="s">
        <v>279</v>
      </c>
      <c r="V565" t="s">
        <v>107</v>
      </c>
      <c r="W565" t="s">
        <v>40</v>
      </c>
      <c r="X565" t="s">
        <v>43</v>
      </c>
      <c r="Y565" t="s">
        <v>44</v>
      </c>
      <c r="Z565" t="s">
        <v>60</v>
      </c>
      <c r="AA565" t="s">
        <v>44</v>
      </c>
      <c r="AB565" t="s">
        <v>96</v>
      </c>
      <c r="AC565" t="s">
        <v>72</v>
      </c>
      <c r="AD565" t="s">
        <v>86</v>
      </c>
    </row>
    <row r="566" spans="1:30" x14ac:dyDescent="0.3">
      <c r="A566" t="s">
        <v>2575</v>
      </c>
      <c r="B566" t="s">
        <v>2576</v>
      </c>
      <c r="C566" s="1" t="str">
        <f t="shared" si="86"/>
        <v>21:0549</v>
      </c>
      <c r="D566" s="1" t="str">
        <f t="shared" si="90"/>
        <v>21:0179</v>
      </c>
      <c r="E566" t="s">
        <v>2577</v>
      </c>
      <c r="F566" t="s">
        <v>2578</v>
      </c>
      <c r="H566">
        <v>53.843397099999997</v>
      </c>
      <c r="I566">
        <v>-123.2437516</v>
      </c>
      <c r="J566" s="1" t="str">
        <f t="shared" si="91"/>
        <v>NGR bulk stream sediment</v>
      </c>
      <c r="K566" s="1" t="str">
        <f t="shared" si="92"/>
        <v>&lt;177 micron (NGR)</v>
      </c>
      <c r="L566">
        <v>29</v>
      </c>
      <c r="M566" t="s">
        <v>103</v>
      </c>
      <c r="N566">
        <v>565</v>
      </c>
      <c r="O566" t="s">
        <v>81</v>
      </c>
      <c r="P566" t="s">
        <v>108</v>
      </c>
      <c r="Q566" t="s">
        <v>272</v>
      </c>
      <c r="R566" t="s">
        <v>285</v>
      </c>
      <c r="S566" t="s">
        <v>82</v>
      </c>
      <c r="T566" t="s">
        <v>40</v>
      </c>
      <c r="U566" t="s">
        <v>168</v>
      </c>
      <c r="V566" t="s">
        <v>111</v>
      </c>
      <c r="W566" t="s">
        <v>40</v>
      </c>
      <c r="X566" t="s">
        <v>272</v>
      </c>
      <c r="Y566" t="s">
        <v>44</v>
      </c>
      <c r="Z566" t="s">
        <v>60</v>
      </c>
      <c r="AA566" t="s">
        <v>44</v>
      </c>
      <c r="AB566" t="s">
        <v>61</v>
      </c>
      <c r="AC566" t="s">
        <v>58</v>
      </c>
      <c r="AD566" t="s">
        <v>36</v>
      </c>
    </row>
    <row r="567" spans="1:30" x14ac:dyDescent="0.3">
      <c r="A567" t="s">
        <v>2579</v>
      </c>
      <c r="B567" t="s">
        <v>2580</v>
      </c>
      <c r="C567" s="1" t="str">
        <f t="shared" si="86"/>
        <v>21:0549</v>
      </c>
      <c r="D567" s="1" t="str">
        <f t="shared" si="90"/>
        <v>21:0179</v>
      </c>
      <c r="E567" t="s">
        <v>2581</v>
      </c>
      <c r="F567" t="s">
        <v>2582</v>
      </c>
      <c r="H567">
        <v>53.9172571</v>
      </c>
      <c r="I567">
        <v>-123.3716216</v>
      </c>
      <c r="J567" s="1" t="str">
        <f t="shared" si="91"/>
        <v>NGR bulk stream sediment</v>
      </c>
      <c r="K567" s="1" t="str">
        <f t="shared" si="92"/>
        <v>&lt;177 micron (NGR)</v>
      </c>
      <c r="L567">
        <v>29</v>
      </c>
      <c r="M567" t="s">
        <v>149</v>
      </c>
      <c r="N567">
        <v>566</v>
      </c>
      <c r="O567" t="s">
        <v>38</v>
      </c>
      <c r="P567" t="s">
        <v>120</v>
      </c>
      <c r="Q567" t="s">
        <v>44</v>
      </c>
      <c r="R567" t="s">
        <v>2583</v>
      </c>
      <c r="S567" t="s">
        <v>105</v>
      </c>
      <c r="T567" t="s">
        <v>40</v>
      </c>
      <c r="U567" t="s">
        <v>2584</v>
      </c>
      <c r="V567" t="s">
        <v>72</v>
      </c>
      <c r="W567" t="s">
        <v>40</v>
      </c>
      <c r="X567" t="s">
        <v>43</v>
      </c>
      <c r="Y567" t="s">
        <v>44</v>
      </c>
      <c r="Z567" t="s">
        <v>40</v>
      </c>
      <c r="AA567" t="s">
        <v>44</v>
      </c>
      <c r="AB567" t="s">
        <v>71</v>
      </c>
      <c r="AC567" t="s">
        <v>107</v>
      </c>
      <c r="AD567" t="s">
        <v>86</v>
      </c>
    </row>
    <row r="568" spans="1:30" x14ac:dyDescent="0.3">
      <c r="A568" t="s">
        <v>2585</v>
      </c>
      <c r="B568" t="s">
        <v>2586</v>
      </c>
      <c r="C568" s="1" t="str">
        <f t="shared" si="86"/>
        <v>21:0549</v>
      </c>
      <c r="D568" s="1" t="str">
        <f t="shared" si="90"/>
        <v>21:0179</v>
      </c>
      <c r="E568" t="s">
        <v>2581</v>
      </c>
      <c r="F568" t="s">
        <v>2587</v>
      </c>
      <c r="H568">
        <v>53.9172571</v>
      </c>
      <c r="I568">
        <v>-123.3716216</v>
      </c>
      <c r="J568" s="1" t="str">
        <f t="shared" si="91"/>
        <v>NGR bulk stream sediment</v>
      </c>
      <c r="K568" s="1" t="str">
        <f t="shared" si="92"/>
        <v>&lt;177 micron (NGR)</v>
      </c>
      <c r="L568">
        <v>29</v>
      </c>
      <c r="M568" t="s">
        <v>163</v>
      </c>
      <c r="N568">
        <v>567</v>
      </c>
      <c r="O568" t="s">
        <v>119</v>
      </c>
      <c r="P568" t="s">
        <v>39</v>
      </c>
      <c r="Q568" t="s">
        <v>44</v>
      </c>
      <c r="R568" t="s">
        <v>2588</v>
      </c>
      <c r="S568" t="s">
        <v>153</v>
      </c>
      <c r="T568" t="s">
        <v>40</v>
      </c>
      <c r="U568" t="s">
        <v>235</v>
      </c>
      <c r="V568" t="s">
        <v>107</v>
      </c>
      <c r="W568" t="s">
        <v>40</v>
      </c>
      <c r="X568" t="s">
        <v>59</v>
      </c>
      <c r="Y568" t="s">
        <v>44</v>
      </c>
      <c r="Z568" t="s">
        <v>60</v>
      </c>
      <c r="AA568" t="s">
        <v>44</v>
      </c>
      <c r="AB568" t="s">
        <v>122</v>
      </c>
      <c r="AC568" t="s">
        <v>74</v>
      </c>
      <c r="AD568" t="s">
        <v>202</v>
      </c>
    </row>
    <row r="569" spans="1:30" x14ac:dyDescent="0.3">
      <c r="A569" t="s">
        <v>2589</v>
      </c>
      <c r="B569" t="s">
        <v>2590</v>
      </c>
      <c r="C569" s="1" t="str">
        <f t="shared" si="86"/>
        <v>21:0549</v>
      </c>
      <c r="D569" s="1" t="str">
        <f t="shared" si="90"/>
        <v>21:0179</v>
      </c>
      <c r="E569" t="s">
        <v>2591</v>
      </c>
      <c r="F569" t="s">
        <v>2592</v>
      </c>
      <c r="H569">
        <v>53.929501399999999</v>
      </c>
      <c r="I569">
        <v>-123.3144198</v>
      </c>
      <c r="J569" s="1" t="str">
        <f t="shared" si="91"/>
        <v>NGR bulk stream sediment</v>
      </c>
      <c r="K569" s="1" t="str">
        <f t="shared" si="92"/>
        <v>&lt;177 micron (NGR)</v>
      </c>
      <c r="L569">
        <v>29</v>
      </c>
      <c r="M569" t="s">
        <v>116</v>
      </c>
      <c r="N569">
        <v>568</v>
      </c>
      <c r="O569" t="s">
        <v>863</v>
      </c>
      <c r="P569" t="s">
        <v>242</v>
      </c>
      <c r="Q569" t="s">
        <v>43</v>
      </c>
      <c r="R569" t="s">
        <v>241</v>
      </c>
      <c r="S569" t="s">
        <v>82</v>
      </c>
      <c r="T569" t="s">
        <v>40</v>
      </c>
      <c r="U569" t="s">
        <v>94</v>
      </c>
      <c r="V569" t="s">
        <v>186</v>
      </c>
      <c r="W569" t="s">
        <v>40</v>
      </c>
      <c r="X569" t="s">
        <v>59</v>
      </c>
      <c r="Y569" t="s">
        <v>44</v>
      </c>
      <c r="Z569" t="s">
        <v>40</v>
      </c>
      <c r="AA569" t="s">
        <v>44</v>
      </c>
      <c r="AB569" t="s">
        <v>664</v>
      </c>
      <c r="AC569" t="s">
        <v>343</v>
      </c>
      <c r="AD569" t="s">
        <v>169</v>
      </c>
    </row>
    <row r="570" spans="1:30" x14ac:dyDescent="0.3">
      <c r="A570" t="s">
        <v>2593</v>
      </c>
      <c r="B570" t="s">
        <v>2594</v>
      </c>
      <c r="C570" s="1" t="str">
        <f t="shared" si="86"/>
        <v>21:0549</v>
      </c>
      <c r="D570" s="1" t="str">
        <f t="shared" si="90"/>
        <v>21:0179</v>
      </c>
      <c r="E570" t="s">
        <v>2595</v>
      </c>
      <c r="F570" t="s">
        <v>2596</v>
      </c>
      <c r="H570">
        <v>53.9011627</v>
      </c>
      <c r="I570">
        <v>-123.34662470000001</v>
      </c>
      <c r="J570" s="1" t="str">
        <f t="shared" si="91"/>
        <v>NGR bulk stream sediment</v>
      </c>
      <c r="K570" s="1" t="str">
        <f t="shared" si="92"/>
        <v>&lt;177 micron (NGR)</v>
      </c>
      <c r="L570">
        <v>29</v>
      </c>
      <c r="M570" t="s">
        <v>129</v>
      </c>
      <c r="N570">
        <v>569</v>
      </c>
      <c r="O570" t="s">
        <v>271</v>
      </c>
      <c r="P570" t="s">
        <v>315</v>
      </c>
      <c r="Q570" t="s">
        <v>62</v>
      </c>
      <c r="R570" t="s">
        <v>201</v>
      </c>
      <c r="S570" t="s">
        <v>93</v>
      </c>
      <c r="T570" t="s">
        <v>40</v>
      </c>
      <c r="U570" t="s">
        <v>168</v>
      </c>
      <c r="V570" t="s">
        <v>415</v>
      </c>
      <c r="W570" t="s">
        <v>40</v>
      </c>
      <c r="X570" t="s">
        <v>272</v>
      </c>
      <c r="Y570" t="s">
        <v>62</v>
      </c>
      <c r="Z570" t="s">
        <v>156</v>
      </c>
      <c r="AA570" t="s">
        <v>44</v>
      </c>
      <c r="AB570" t="s">
        <v>280</v>
      </c>
      <c r="AC570" t="s">
        <v>167</v>
      </c>
      <c r="AD570" t="s">
        <v>814</v>
      </c>
    </row>
    <row r="571" spans="1:30" x14ac:dyDescent="0.3">
      <c r="A571" t="s">
        <v>2597</v>
      </c>
      <c r="B571" t="s">
        <v>2598</v>
      </c>
      <c r="C571" s="1" t="str">
        <f t="shared" si="86"/>
        <v>21:0549</v>
      </c>
      <c r="D571" s="1" t="str">
        <f t="shared" si="90"/>
        <v>21:0179</v>
      </c>
      <c r="E571" t="s">
        <v>2599</v>
      </c>
      <c r="F571" t="s">
        <v>2600</v>
      </c>
      <c r="H571">
        <v>53.832934000000002</v>
      </c>
      <c r="I571">
        <v>-123.2484925</v>
      </c>
      <c r="J571" s="1" t="str">
        <f t="shared" si="91"/>
        <v>NGR bulk stream sediment</v>
      </c>
      <c r="K571" s="1" t="str">
        <f t="shared" si="92"/>
        <v>&lt;177 micron (NGR)</v>
      </c>
      <c r="L571">
        <v>29</v>
      </c>
      <c r="M571" t="s">
        <v>139</v>
      </c>
      <c r="N571">
        <v>570</v>
      </c>
      <c r="O571" t="s">
        <v>119</v>
      </c>
      <c r="P571" t="s">
        <v>165</v>
      </c>
      <c r="Q571" t="s">
        <v>272</v>
      </c>
      <c r="R571" t="s">
        <v>408</v>
      </c>
      <c r="S571" t="s">
        <v>272</v>
      </c>
      <c r="T571" t="s">
        <v>40</v>
      </c>
      <c r="U571" t="s">
        <v>658</v>
      </c>
      <c r="V571" t="s">
        <v>557</v>
      </c>
      <c r="W571" t="s">
        <v>40</v>
      </c>
      <c r="X571" t="s">
        <v>272</v>
      </c>
      <c r="Y571" t="s">
        <v>44</v>
      </c>
      <c r="Z571" t="s">
        <v>60</v>
      </c>
      <c r="AA571" t="s">
        <v>44</v>
      </c>
      <c r="AB571" t="s">
        <v>400</v>
      </c>
      <c r="AC571" t="s">
        <v>107</v>
      </c>
      <c r="AD571" t="s">
        <v>1307</v>
      </c>
    </row>
    <row r="572" spans="1:30" x14ac:dyDescent="0.3">
      <c r="A572" t="s">
        <v>2601</v>
      </c>
      <c r="B572" t="s">
        <v>2602</v>
      </c>
      <c r="C572" s="1" t="str">
        <f t="shared" si="86"/>
        <v>21:0549</v>
      </c>
      <c r="D572" s="1" t="str">
        <f t="shared" si="90"/>
        <v>21:0179</v>
      </c>
      <c r="E572" t="s">
        <v>2603</v>
      </c>
      <c r="F572" t="s">
        <v>2604</v>
      </c>
      <c r="H572">
        <v>53.806905399999998</v>
      </c>
      <c r="I572">
        <v>-123.2152178</v>
      </c>
      <c r="J572" s="1" t="str">
        <f t="shared" si="91"/>
        <v>NGR bulk stream sediment</v>
      </c>
      <c r="K572" s="1" t="str">
        <f t="shared" si="92"/>
        <v>&lt;177 micron (NGR)</v>
      </c>
      <c r="L572">
        <v>29</v>
      </c>
      <c r="M572" t="s">
        <v>174</v>
      </c>
      <c r="N572">
        <v>571</v>
      </c>
      <c r="O572" t="s">
        <v>863</v>
      </c>
      <c r="P572" t="s">
        <v>185</v>
      </c>
      <c r="Q572" t="s">
        <v>43</v>
      </c>
      <c r="R572" t="s">
        <v>285</v>
      </c>
      <c r="S572" t="s">
        <v>272</v>
      </c>
      <c r="T572" t="s">
        <v>40</v>
      </c>
      <c r="U572" t="s">
        <v>326</v>
      </c>
      <c r="V572" t="s">
        <v>1032</v>
      </c>
      <c r="W572" t="s">
        <v>143</v>
      </c>
      <c r="X572" t="s">
        <v>272</v>
      </c>
      <c r="Y572" t="s">
        <v>62</v>
      </c>
      <c r="Z572" t="s">
        <v>109</v>
      </c>
      <c r="AA572" t="s">
        <v>44</v>
      </c>
      <c r="AB572" t="s">
        <v>266</v>
      </c>
      <c r="AC572" t="s">
        <v>97</v>
      </c>
      <c r="AD572" t="s">
        <v>98</v>
      </c>
    </row>
    <row r="573" spans="1:30" x14ac:dyDescent="0.3">
      <c r="A573" t="s">
        <v>2605</v>
      </c>
      <c r="B573" t="s">
        <v>2606</v>
      </c>
      <c r="C573" s="1" t="str">
        <f t="shared" si="86"/>
        <v>21:0549</v>
      </c>
      <c r="D573" s="1" t="str">
        <f t="shared" si="90"/>
        <v>21:0179</v>
      </c>
      <c r="E573" t="s">
        <v>2607</v>
      </c>
      <c r="F573" t="s">
        <v>2608</v>
      </c>
      <c r="H573">
        <v>53.8095626</v>
      </c>
      <c r="I573">
        <v>-123.22198950000001</v>
      </c>
      <c r="J573" s="1" t="str">
        <f t="shared" si="91"/>
        <v>NGR bulk stream sediment</v>
      </c>
      <c r="K573" s="1" t="str">
        <f t="shared" si="92"/>
        <v>&lt;177 micron (NGR)</v>
      </c>
      <c r="L573">
        <v>29</v>
      </c>
      <c r="M573" t="s">
        <v>184</v>
      </c>
      <c r="N573">
        <v>572</v>
      </c>
      <c r="O573" t="s">
        <v>426</v>
      </c>
      <c r="P573" t="s">
        <v>493</v>
      </c>
      <c r="Q573" t="s">
        <v>151</v>
      </c>
      <c r="R573" t="s">
        <v>176</v>
      </c>
      <c r="S573" t="s">
        <v>42</v>
      </c>
      <c r="T573" t="s">
        <v>40</v>
      </c>
      <c r="U573" t="s">
        <v>788</v>
      </c>
      <c r="V573" t="s">
        <v>1367</v>
      </c>
      <c r="W573" t="s">
        <v>40</v>
      </c>
      <c r="X573" t="s">
        <v>272</v>
      </c>
      <c r="Y573" t="s">
        <v>44</v>
      </c>
      <c r="Z573" t="s">
        <v>415</v>
      </c>
      <c r="AA573" t="s">
        <v>44</v>
      </c>
      <c r="AB573" t="s">
        <v>420</v>
      </c>
      <c r="AC573" t="s">
        <v>1907</v>
      </c>
      <c r="AD573" t="s">
        <v>48</v>
      </c>
    </row>
    <row r="574" spans="1:30" x14ac:dyDescent="0.3">
      <c r="A574" t="s">
        <v>2609</v>
      </c>
      <c r="B574" t="s">
        <v>2610</v>
      </c>
      <c r="C574" s="1" t="str">
        <f t="shared" si="86"/>
        <v>21:0549</v>
      </c>
      <c r="D574" s="1" t="str">
        <f t="shared" si="90"/>
        <v>21:0179</v>
      </c>
      <c r="E574" t="s">
        <v>2561</v>
      </c>
      <c r="F574" t="s">
        <v>2611</v>
      </c>
      <c r="H574">
        <v>53.271149899999998</v>
      </c>
      <c r="I574">
        <v>-123.1569757</v>
      </c>
      <c r="J574" s="1" t="str">
        <f t="shared" si="91"/>
        <v>NGR bulk stream sediment</v>
      </c>
      <c r="K574" s="1" t="str">
        <f t="shared" si="92"/>
        <v>&lt;177 micron (NGR)</v>
      </c>
      <c r="L574">
        <v>29</v>
      </c>
      <c r="M574" t="s">
        <v>90</v>
      </c>
      <c r="N574">
        <v>573</v>
      </c>
      <c r="O574" t="s">
        <v>314</v>
      </c>
      <c r="P574" t="s">
        <v>211</v>
      </c>
      <c r="Q574" t="s">
        <v>42</v>
      </c>
      <c r="R574" t="s">
        <v>373</v>
      </c>
      <c r="S574" t="s">
        <v>165</v>
      </c>
      <c r="T574" t="s">
        <v>40</v>
      </c>
      <c r="U574" t="s">
        <v>83</v>
      </c>
      <c r="V574" t="s">
        <v>348</v>
      </c>
      <c r="W574" t="s">
        <v>40</v>
      </c>
      <c r="X574" t="s">
        <v>93</v>
      </c>
      <c r="Y574" t="s">
        <v>44</v>
      </c>
      <c r="Z574" t="s">
        <v>60</v>
      </c>
      <c r="AA574" t="s">
        <v>44</v>
      </c>
      <c r="AB574" t="s">
        <v>187</v>
      </c>
      <c r="AC574" t="s">
        <v>252</v>
      </c>
      <c r="AD574" t="s">
        <v>36</v>
      </c>
    </row>
    <row r="575" spans="1:30" x14ac:dyDescent="0.3">
      <c r="A575" t="s">
        <v>2612</v>
      </c>
      <c r="B575" t="s">
        <v>2613</v>
      </c>
      <c r="C575" s="1" t="str">
        <f t="shared" si="86"/>
        <v>21:0549</v>
      </c>
      <c r="D575" s="1" t="str">
        <f t="shared" si="90"/>
        <v>21:0179</v>
      </c>
      <c r="E575" t="s">
        <v>2614</v>
      </c>
      <c r="F575" t="s">
        <v>2615</v>
      </c>
      <c r="H575">
        <v>53.098059800000001</v>
      </c>
      <c r="I575">
        <v>-123.678291</v>
      </c>
      <c r="J575" s="1" t="str">
        <f t="shared" si="91"/>
        <v>NGR bulk stream sediment</v>
      </c>
      <c r="K575" s="1" t="str">
        <f t="shared" si="92"/>
        <v>&lt;177 micron (NGR)</v>
      </c>
      <c r="L575">
        <v>29</v>
      </c>
      <c r="M575" t="s">
        <v>193</v>
      </c>
      <c r="N575">
        <v>574</v>
      </c>
      <c r="O575" t="s">
        <v>159</v>
      </c>
      <c r="P575" t="s">
        <v>82</v>
      </c>
      <c r="Q575" t="s">
        <v>59</v>
      </c>
      <c r="R575" t="s">
        <v>70</v>
      </c>
      <c r="S575" t="s">
        <v>42</v>
      </c>
      <c r="T575" t="s">
        <v>40</v>
      </c>
      <c r="U575" t="s">
        <v>292</v>
      </c>
      <c r="V575" t="s">
        <v>1032</v>
      </c>
      <c r="W575" t="s">
        <v>40</v>
      </c>
      <c r="X575" t="s">
        <v>42</v>
      </c>
      <c r="Y575" t="s">
        <v>44</v>
      </c>
      <c r="Z575" t="s">
        <v>40</v>
      </c>
      <c r="AA575" t="s">
        <v>44</v>
      </c>
      <c r="AB575" t="s">
        <v>484</v>
      </c>
      <c r="AC575" t="s">
        <v>1032</v>
      </c>
      <c r="AD575" t="s">
        <v>36</v>
      </c>
    </row>
    <row r="576" spans="1:30" x14ac:dyDescent="0.3">
      <c r="A576" t="s">
        <v>2616</v>
      </c>
      <c r="B576" t="s">
        <v>2617</v>
      </c>
      <c r="C576" s="1" t="str">
        <f t="shared" si="86"/>
        <v>21:0549</v>
      </c>
      <c r="D576" s="1" t="str">
        <f t="shared" si="90"/>
        <v>21:0179</v>
      </c>
      <c r="E576" t="s">
        <v>2618</v>
      </c>
      <c r="F576" t="s">
        <v>2619</v>
      </c>
      <c r="H576">
        <v>53.085876800000001</v>
      </c>
      <c r="I576">
        <v>-123.6973148</v>
      </c>
      <c r="J576" s="1" t="str">
        <f t="shared" si="91"/>
        <v>NGR bulk stream sediment</v>
      </c>
      <c r="K576" s="1" t="str">
        <f t="shared" si="92"/>
        <v>&lt;177 micron (NGR)</v>
      </c>
      <c r="L576">
        <v>29</v>
      </c>
      <c r="M576" t="s">
        <v>209</v>
      </c>
      <c r="N576">
        <v>575</v>
      </c>
      <c r="O576" t="s">
        <v>534</v>
      </c>
      <c r="P576" t="s">
        <v>120</v>
      </c>
      <c r="Q576" t="s">
        <v>37</v>
      </c>
      <c r="R576" t="s">
        <v>131</v>
      </c>
      <c r="S576" t="s">
        <v>272</v>
      </c>
      <c r="T576" t="s">
        <v>40</v>
      </c>
      <c r="U576" t="s">
        <v>421</v>
      </c>
      <c r="V576" t="s">
        <v>109</v>
      </c>
      <c r="W576" t="s">
        <v>40</v>
      </c>
      <c r="X576" t="s">
        <v>42</v>
      </c>
      <c r="Y576" t="s">
        <v>44</v>
      </c>
      <c r="Z576" t="s">
        <v>143</v>
      </c>
      <c r="AA576" t="s">
        <v>44</v>
      </c>
      <c r="AB576" t="s">
        <v>409</v>
      </c>
      <c r="AC576" t="s">
        <v>2067</v>
      </c>
      <c r="AD576" t="s">
        <v>119</v>
      </c>
    </row>
    <row r="577" spans="1:30" hidden="1" x14ac:dyDescent="0.3">
      <c r="A577" t="s">
        <v>2620</v>
      </c>
      <c r="B577" t="s">
        <v>2621</v>
      </c>
      <c r="C577" s="1" t="str">
        <f t="shared" si="86"/>
        <v>21:0549</v>
      </c>
      <c r="D577" s="1" t="str">
        <f>HYPERLINK("http://geochem.nrcan.gc.ca/cdogs/content/svy/svy_e.htm", "")</f>
        <v/>
      </c>
      <c r="G577" s="1" t="str">
        <f>HYPERLINK("http://geochem.nrcan.gc.ca/cdogs/content/cr_/cr_00070_e.htm", "70")</f>
        <v>70</v>
      </c>
      <c r="J577" t="s">
        <v>198</v>
      </c>
      <c r="K577" t="s">
        <v>199</v>
      </c>
      <c r="L577">
        <v>29</v>
      </c>
      <c r="M577" t="s">
        <v>200</v>
      </c>
      <c r="N577">
        <v>576</v>
      </c>
      <c r="O577" t="s">
        <v>1307</v>
      </c>
      <c r="P577" t="s">
        <v>753</v>
      </c>
      <c r="Q577" t="s">
        <v>153</v>
      </c>
      <c r="R577" t="s">
        <v>1031</v>
      </c>
      <c r="S577" t="s">
        <v>242</v>
      </c>
      <c r="T577" t="s">
        <v>40</v>
      </c>
      <c r="U577" t="s">
        <v>433</v>
      </c>
      <c r="V577" t="s">
        <v>47</v>
      </c>
      <c r="W577" t="s">
        <v>95</v>
      </c>
      <c r="X577" t="s">
        <v>70</v>
      </c>
      <c r="Y577" t="s">
        <v>44</v>
      </c>
      <c r="Z577" t="s">
        <v>95</v>
      </c>
      <c r="AA577" t="s">
        <v>42</v>
      </c>
      <c r="AB577" t="s">
        <v>279</v>
      </c>
      <c r="AC577" t="s">
        <v>853</v>
      </c>
      <c r="AD577" t="s">
        <v>153</v>
      </c>
    </row>
    <row r="578" spans="1:30" x14ac:dyDescent="0.3">
      <c r="A578" t="s">
        <v>2622</v>
      </c>
      <c r="B578" t="s">
        <v>2623</v>
      </c>
      <c r="C578" s="1" t="str">
        <f t="shared" ref="C578:C639" si="93">HYPERLINK("http://geochem.nrcan.gc.ca/cdogs/content/bdl/bdl210549_e.htm", "21:0549")</f>
        <v>21:0549</v>
      </c>
      <c r="D578" s="1" t="str">
        <f t="shared" ref="D578:D600" si="94">HYPERLINK("http://geochem.nrcan.gc.ca/cdogs/content/svy/svy210179_e.htm", "21:0179")</f>
        <v>21:0179</v>
      </c>
      <c r="E578" t="s">
        <v>2624</v>
      </c>
      <c r="F578" t="s">
        <v>2625</v>
      </c>
      <c r="H578">
        <v>53.089906999999997</v>
      </c>
      <c r="I578">
        <v>-123.773982</v>
      </c>
      <c r="J578" s="1" t="str">
        <f t="shared" ref="J578:J600" si="95">HYPERLINK("http://geochem.nrcan.gc.ca/cdogs/content/kwd/kwd020030_e.htm", "NGR bulk stream sediment")</f>
        <v>NGR bulk stream sediment</v>
      </c>
      <c r="K578" s="1" t="str">
        <f t="shared" ref="K578:K600" si="96">HYPERLINK("http://geochem.nrcan.gc.ca/cdogs/content/kwd/kwd080006_e.htm", "&lt;177 micron (NGR)")</f>
        <v>&lt;177 micron (NGR)</v>
      </c>
      <c r="L578">
        <v>29</v>
      </c>
      <c r="M578" t="s">
        <v>220</v>
      </c>
      <c r="N578">
        <v>577</v>
      </c>
      <c r="O578" t="s">
        <v>304</v>
      </c>
      <c r="P578" t="s">
        <v>297</v>
      </c>
      <c r="Q578" t="s">
        <v>37</v>
      </c>
      <c r="R578" t="s">
        <v>305</v>
      </c>
      <c r="S578" t="s">
        <v>42</v>
      </c>
      <c r="T578" t="s">
        <v>40</v>
      </c>
      <c r="U578" t="s">
        <v>292</v>
      </c>
      <c r="V578" t="s">
        <v>1367</v>
      </c>
      <c r="W578" t="s">
        <v>143</v>
      </c>
      <c r="X578" t="s">
        <v>557</v>
      </c>
      <c r="Y578" t="s">
        <v>44</v>
      </c>
      <c r="Z578" t="s">
        <v>95</v>
      </c>
      <c r="AA578" t="s">
        <v>44</v>
      </c>
      <c r="AB578" t="s">
        <v>299</v>
      </c>
      <c r="AC578" t="s">
        <v>2067</v>
      </c>
      <c r="AD578" t="s">
        <v>1280</v>
      </c>
    </row>
    <row r="579" spans="1:30" x14ac:dyDescent="0.3">
      <c r="A579" t="s">
        <v>2626</v>
      </c>
      <c r="B579" t="s">
        <v>2627</v>
      </c>
      <c r="C579" s="1" t="str">
        <f t="shared" si="93"/>
        <v>21:0549</v>
      </c>
      <c r="D579" s="1" t="str">
        <f t="shared" si="94"/>
        <v>21:0179</v>
      </c>
      <c r="E579" t="s">
        <v>2628</v>
      </c>
      <c r="F579" t="s">
        <v>2629</v>
      </c>
      <c r="H579">
        <v>53.096825000000003</v>
      </c>
      <c r="I579">
        <v>-123.8212438</v>
      </c>
      <c r="J579" s="1" t="str">
        <f t="shared" si="95"/>
        <v>NGR bulk stream sediment</v>
      </c>
      <c r="K579" s="1" t="str">
        <f t="shared" si="96"/>
        <v>&lt;177 micron (NGR)</v>
      </c>
      <c r="L579">
        <v>29</v>
      </c>
      <c r="M579" t="s">
        <v>228</v>
      </c>
      <c r="N579">
        <v>578</v>
      </c>
      <c r="O579" t="s">
        <v>159</v>
      </c>
      <c r="P579" t="s">
        <v>176</v>
      </c>
      <c r="Q579" t="s">
        <v>59</v>
      </c>
      <c r="R579" t="s">
        <v>271</v>
      </c>
      <c r="S579" t="s">
        <v>56</v>
      </c>
      <c r="T579" t="s">
        <v>40</v>
      </c>
      <c r="U579" t="s">
        <v>401</v>
      </c>
      <c r="V579" t="s">
        <v>188</v>
      </c>
      <c r="W579" t="s">
        <v>143</v>
      </c>
      <c r="X579" t="s">
        <v>42</v>
      </c>
      <c r="Y579" t="s">
        <v>44</v>
      </c>
      <c r="Z579" t="s">
        <v>494</v>
      </c>
      <c r="AA579" t="s">
        <v>44</v>
      </c>
      <c r="AB579" t="s">
        <v>1217</v>
      </c>
      <c r="AC579" t="s">
        <v>616</v>
      </c>
      <c r="AD579" t="s">
        <v>1411</v>
      </c>
    </row>
    <row r="580" spans="1:30" x14ac:dyDescent="0.3">
      <c r="A580" t="s">
        <v>2630</v>
      </c>
      <c r="B580" t="s">
        <v>2631</v>
      </c>
      <c r="C580" s="1" t="str">
        <f t="shared" si="93"/>
        <v>21:0549</v>
      </c>
      <c r="D580" s="1" t="str">
        <f t="shared" si="94"/>
        <v>21:0179</v>
      </c>
      <c r="E580" t="s">
        <v>2632</v>
      </c>
      <c r="F580" t="s">
        <v>2633</v>
      </c>
      <c r="H580">
        <v>53.070180000000001</v>
      </c>
      <c r="I580">
        <v>-123.84523129999999</v>
      </c>
      <c r="J580" s="1" t="str">
        <f t="shared" si="95"/>
        <v>NGR bulk stream sediment</v>
      </c>
      <c r="K580" s="1" t="str">
        <f t="shared" si="96"/>
        <v>&lt;177 micron (NGR)</v>
      </c>
      <c r="L580">
        <v>29</v>
      </c>
      <c r="M580" t="s">
        <v>234</v>
      </c>
      <c r="N580">
        <v>579</v>
      </c>
      <c r="O580" t="s">
        <v>131</v>
      </c>
      <c r="P580" t="s">
        <v>105</v>
      </c>
      <c r="Q580" t="s">
        <v>44</v>
      </c>
      <c r="R580" t="s">
        <v>165</v>
      </c>
      <c r="S580" t="s">
        <v>42</v>
      </c>
      <c r="T580" t="s">
        <v>40</v>
      </c>
      <c r="U580" t="s">
        <v>663</v>
      </c>
      <c r="V580" t="s">
        <v>74</v>
      </c>
      <c r="W580" t="s">
        <v>40</v>
      </c>
      <c r="X580" t="s">
        <v>272</v>
      </c>
      <c r="Y580" t="s">
        <v>44</v>
      </c>
      <c r="Z580" t="s">
        <v>95</v>
      </c>
      <c r="AA580" t="s">
        <v>44</v>
      </c>
      <c r="AB580" t="s">
        <v>1411</v>
      </c>
      <c r="AC580" t="s">
        <v>494</v>
      </c>
      <c r="AD580" t="s">
        <v>1307</v>
      </c>
    </row>
    <row r="581" spans="1:30" x14ac:dyDescent="0.3">
      <c r="A581" t="s">
        <v>2634</v>
      </c>
      <c r="B581" t="s">
        <v>2635</v>
      </c>
      <c r="C581" s="1" t="str">
        <f t="shared" si="93"/>
        <v>21:0549</v>
      </c>
      <c r="D581" s="1" t="str">
        <f t="shared" si="94"/>
        <v>21:0179</v>
      </c>
      <c r="E581" t="s">
        <v>2636</v>
      </c>
      <c r="F581" t="s">
        <v>2637</v>
      </c>
      <c r="H581">
        <v>53.070197200000003</v>
      </c>
      <c r="I581">
        <v>-123.8749069</v>
      </c>
      <c r="J581" s="1" t="str">
        <f t="shared" si="95"/>
        <v>NGR bulk stream sediment</v>
      </c>
      <c r="K581" s="1" t="str">
        <f t="shared" si="96"/>
        <v>&lt;177 micron (NGR)</v>
      </c>
      <c r="L581">
        <v>29</v>
      </c>
      <c r="M581" t="s">
        <v>240</v>
      </c>
      <c r="N581">
        <v>580</v>
      </c>
      <c r="O581" t="s">
        <v>201</v>
      </c>
      <c r="P581" t="s">
        <v>194</v>
      </c>
      <c r="Q581" t="s">
        <v>42</v>
      </c>
      <c r="R581" t="s">
        <v>81</v>
      </c>
      <c r="S581" t="s">
        <v>82</v>
      </c>
      <c r="T581" t="s">
        <v>40</v>
      </c>
      <c r="U581" t="s">
        <v>947</v>
      </c>
      <c r="V581" t="s">
        <v>123</v>
      </c>
      <c r="W581" t="s">
        <v>40</v>
      </c>
      <c r="X581" t="s">
        <v>93</v>
      </c>
      <c r="Y581" t="s">
        <v>44</v>
      </c>
      <c r="Z581" t="s">
        <v>45</v>
      </c>
      <c r="AA581" t="s">
        <v>44</v>
      </c>
      <c r="AB581" t="s">
        <v>454</v>
      </c>
      <c r="AC581" t="s">
        <v>186</v>
      </c>
      <c r="AD581" t="s">
        <v>75</v>
      </c>
    </row>
    <row r="582" spans="1:30" x14ac:dyDescent="0.3">
      <c r="A582" t="s">
        <v>2638</v>
      </c>
      <c r="B582" t="s">
        <v>2639</v>
      </c>
      <c r="C582" s="1" t="str">
        <f t="shared" si="93"/>
        <v>21:0549</v>
      </c>
      <c r="D582" s="1" t="str">
        <f t="shared" si="94"/>
        <v>21:0179</v>
      </c>
      <c r="E582" t="s">
        <v>2640</v>
      </c>
      <c r="F582" t="s">
        <v>2641</v>
      </c>
      <c r="H582">
        <v>53.764303300000002</v>
      </c>
      <c r="I582">
        <v>-123.3858783</v>
      </c>
      <c r="J582" s="1" t="str">
        <f t="shared" si="95"/>
        <v>NGR bulk stream sediment</v>
      </c>
      <c r="K582" s="1" t="str">
        <f t="shared" si="96"/>
        <v>&lt;177 micron (NGR)</v>
      </c>
      <c r="L582">
        <v>30</v>
      </c>
      <c r="M582" t="s">
        <v>34</v>
      </c>
      <c r="N582">
        <v>581</v>
      </c>
      <c r="O582" t="s">
        <v>176</v>
      </c>
      <c r="P582" t="s">
        <v>43</v>
      </c>
      <c r="Q582" t="s">
        <v>42</v>
      </c>
      <c r="R582" t="s">
        <v>175</v>
      </c>
      <c r="S582" t="s">
        <v>151</v>
      </c>
      <c r="T582" t="s">
        <v>40</v>
      </c>
      <c r="U582" t="s">
        <v>409</v>
      </c>
      <c r="V582" t="s">
        <v>252</v>
      </c>
      <c r="W582" t="s">
        <v>40</v>
      </c>
      <c r="X582" t="s">
        <v>557</v>
      </c>
      <c r="Y582" t="s">
        <v>44</v>
      </c>
      <c r="Z582" t="s">
        <v>447</v>
      </c>
      <c r="AA582" t="s">
        <v>44</v>
      </c>
      <c r="AB582" t="s">
        <v>61</v>
      </c>
      <c r="AC582" t="s">
        <v>188</v>
      </c>
      <c r="AD582" t="s">
        <v>36</v>
      </c>
    </row>
    <row r="583" spans="1:30" x14ac:dyDescent="0.3">
      <c r="A583" t="s">
        <v>2642</v>
      </c>
      <c r="B583" t="s">
        <v>2643</v>
      </c>
      <c r="C583" s="1" t="str">
        <f t="shared" si="93"/>
        <v>21:0549</v>
      </c>
      <c r="D583" s="1" t="str">
        <f t="shared" si="94"/>
        <v>21:0179</v>
      </c>
      <c r="E583" t="s">
        <v>2644</v>
      </c>
      <c r="F583" t="s">
        <v>2645</v>
      </c>
      <c r="H583">
        <v>53.633742099999999</v>
      </c>
      <c r="I583">
        <v>-123.5418052</v>
      </c>
      <c r="J583" s="1" t="str">
        <f t="shared" si="95"/>
        <v>NGR bulk stream sediment</v>
      </c>
      <c r="K583" s="1" t="str">
        <f t="shared" si="96"/>
        <v>&lt;177 micron (NGR)</v>
      </c>
      <c r="L583">
        <v>30</v>
      </c>
      <c r="M583" t="s">
        <v>53</v>
      </c>
      <c r="N583">
        <v>582</v>
      </c>
      <c r="O583" t="s">
        <v>39</v>
      </c>
      <c r="P583" t="s">
        <v>43</v>
      </c>
      <c r="Q583" t="s">
        <v>62</v>
      </c>
      <c r="R583" t="s">
        <v>151</v>
      </c>
      <c r="S583" t="s">
        <v>62</v>
      </c>
      <c r="T583" t="s">
        <v>40</v>
      </c>
      <c r="U583" t="s">
        <v>159</v>
      </c>
      <c r="V583" t="s">
        <v>143</v>
      </c>
      <c r="W583" t="s">
        <v>40</v>
      </c>
      <c r="X583" t="s">
        <v>42</v>
      </c>
      <c r="Y583" t="s">
        <v>62</v>
      </c>
      <c r="Z583" t="s">
        <v>45</v>
      </c>
      <c r="AA583" t="s">
        <v>44</v>
      </c>
      <c r="AB583" t="s">
        <v>266</v>
      </c>
      <c r="AC583" t="s">
        <v>1387</v>
      </c>
      <c r="AD583" t="s">
        <v>119</v>
      </c>
    </row>
    <row r="584" spans="1:30" x14ac:dyDescent="0.3">
      <c r="A584" t="s">
        <v>2646</v>
      </c>
      <c r="B584" t="s">
        <v>2647</v>
      </c>
      <c r="C584" s="1" t="str">
        <f t="shared" si="93"/>
        <v>21:0549</v>
      </c>
      <c r="D584" s="1" t="str">
        <f t="shared" si="94"/>
        <v>21:0179</v>
      </c>
      <c r="E584" t="s">
        <v>2648</v>
      </c>
      <c r="F584" t="s">
        <v>2649</v>
      </c>
      <c r="H584">
        <v>53.611434500000001</v>
      </c>
      <c r="I584">
        <v>-123.5063607</v>
      </c>
      <c r="J584" s="1" t="str">
        <f t="shared" si="95"/>
        <v>NGR bulk stream sediment</v>
      </c>
      <c r="K584" s="1" t="str">
        <f t="shared" si="96"/>
        <v>&lt;177 micron (NGR)</v>
      </c>
      <c r="L584">
        <v>30</v>
      </c>
      <c r="M584" t="s">
        <v>68</v>
      </c>
      <c r="N584">
        <v>583</v>
      </c>
      <c r="O584" t="s">
        <v>119</v>
      </c>
      <c r="P584" t="s">
        <v>93</v>
      </c>
      <c r="Q584" t="s">
        <v>42</v>
      </c>
      <c r="R584" t="s">
        <v>37</v>
      </c>
      <c r="S584" t="s">
        <v>44</v>
      </c>
      <c r="T584" t="s">
        <v>40</v>
      </c>
      <c r="U584" t="s">
        <v>758</v>
      </c>
      <c r="V584" t="s">
        <v>60</v>
      </c>
      <c r="W584" t="s">
        <v>40</v>
      </c>
      <c r="X584" t="s">
        <v>557</v>
      </c>
      <c r="Y584" t="s">
        <v>151</v>
      </c>
      <c r="Z584" t="s">
        <v>60</v>
      </c>
      <c r="AA584" t="s">
        <v>44</v>
      </c>
      <c r="AB584" t="s">
        <v>159</v>
      </c>
      <c r="AC584" t="s">
        <v>494</v>
      </c>
      <c r="AD584" t="s">
        <v>159</v>
      </c>
    </row>
    <row r="585" spans="1:30" x14ac:dyDescent="0.3">
      <c r="A585" t="s">
        <v>2650</v>
      </c>
      <c r="B585" t="s">
        <v>2651</v>
      </c>
      <c r="C585" s="1" t="str">
        <f t="shared" si="93"/>
        <v>21:0549</v>
      </c>
      <c r="D585" s="1" t="str">
        <f t="shared" si="94"/>
        <v>21:0179</v>
      </c>
      <c r="E585" t="s">
        <v>2652</v>
      </c>
      <c r="F585" t="s">
        <v>2653</v>
      </c>
      <c r="H585">
        <v>53.602123800000001</v>
      </c>
      <c r="I585">
        <v>-123.50171570000001</v>
      </c>
      <c r="J585" s="1" t="str">
        <f t="shared" si="95"/>
        <v>NGR bulk stream sediment</v>
      </c>
      <c r="K585" s="1" t="str">
        <f t="shared" si="96"/>
        <v>&lt;177 micron (NGR)</v>
      </c>
      <c r="L585">
        <v>30</v>
      </c>
      <c r="M585" t="s">
        <v>80</v>
      </c>
      <c r="N585">
        <v>584</v>
      </c>
      <c r="O585" t="s">
        <v>408</v>
      </c>
      <c r="P585" t="s">
        <v>314</v>
      </c>
      <c r="Q585" t="s">
        <v>151</v>
      </c>
      <c r="R585" t="s">
        <v>38</v>
      </c>
      <c r="S585" t="s">
        <v>42</v>
      </c>
      <c r="T585" t="s">
        <v>60</v>
      </c>
      <c r="U585" t="s">
        <v>86</v>
      </c>
      <c r="V585" t="s">
        <v>95</v>
      </c>
      <c r="W585" t="s">
        <v>60</v>
      </c>
      <c r="X585" t="s">
        <v>62</v>
      </c>
      <c r="Y585" t="s">
        <v>44</v>
      </c>
      <c r="Z585" t="s">
        <v>45</v>
      </c>
      <c r="AA585" t="s">
        <v>44</v>
      </c>
      <c r="AB585" t="s">
        <v>48</v>
      </c>
      <c r="AC585" t="s">
        <v>107</v>
      </c>
      <c r="AD585" t="s">
        <v>1307</v>
      </c>
    </row>
    <row r="586" spans="1:30" x14ac:dyDescent="0.3">
      <c r="A586" t="s">
        <v>2654</v>
      </c>
      <c r="B586" t="s">
        <v>2655</v>
      </c>
      <c r="C586" s="1" t="str">
        <f t="shared" si="93"/>
        <v>21:0549</v>
      </c>
      <c r="D586" s="1" t="str">
        <f t="shared" si="94"/>
        <v>21:0179</v>
      </c>
      <c r="E586" t="s">
        <v>2656</v>
      </c>
      <c r="F586" t="s">
        <v>2657</v>
      </c>
      <c r="H586">
        <v>53.616913199999999</v>
      </c>
      <c r="I586">
        <v>-123.48128579999999</v>
      </c>
      <c r="J586" s="1" t="str">
        <f t="shared" si="95"/>
        <v>NGR bulk stream sediment</v>
      </c>
      <c r="K586" s="1" t="str">
        <f t="shared" si="96"/>
        <v>&lt;177 micron (NGR)</v>
      </c>
      <c r="L586">
        <v>30</v>
      </c>
      <c r="M586" t="s">
        <v>103</v>
      </c>
      <c r="N586">
        <v>585</v>
      </c>
      <c r="O586" t="s">
        <v>512</v>
      </c>
      <c r="P586" t="s">
        <v>212</v>
      </c>
      <c r="Q586" t="s">
        <v>62</v>
      </c>
      <c r="R586" t="s">
        <v>337</v>
      </c>
      <c r="S586" t="s">
        <v>212</v>
      </c>
      <c r="T586" t="s">
        <v>40</v>
      </c>
      <c r="U586" t="s">
        <v>342</v>
      </c>
      <c r="V586" t="s">
        <v>74</v>
      </c>
      <c r="W586" t="s">
        <v>40</v>
      </c>
      <c r="X586" t="s">
        <v>43</v>
      </c>
      <c r="Y586" t="s">
        <v>44</v>
      </c>
      <c r="Z586" t="s">
        <v>143</v>
      </c>
      <c r="AA586" t="s">
        <v>44</v>
      </c>
      <c r="AB586" t="s">
        <v>96</v>
      </c>
      <c r="AC586" t="s">
        <v>111</v>
      </c>
      <c r="AD586" t="s">
        <v>36</v>
      </c>
    </row>
    <row r="587" spans="1:30" x14ac:dyDescent="0.3">
      <c r="A587" t="s">
        <v>2658</v>
      </c>
      <c r="B587" t="s">
        <v>2659</v>
      </c>
      <c r="C587" s="1" t="str">
        <f t="shared" si="93"/>
        <v>21:0549</v>
      </c>
      <c r="D587" s="1" t="str">
        <f t="shared" si="94"/>
        <v>21:0179</v>
      </c>
      <c r="E587" t="s">
        <v>2640</v>
      </c>
      <c r="F587" t="s">
        <v>2660</v>
      </c>
      <c r="H587">
        <v>53.764303300000002</v>
      </c>
      <c r="I587">
        <v>-123.3858783</v>
      </c>
      <c r="J587" s="1" t="str">
        <f t="shared" si="95"/>
        <v>NGR bulk stream sediment</v>
      </c>
      <c r="K587" s="1" t="str">
        <f t="shared" si="96"/>
        <v>&lt;177 micron (NGR)</v>
      </c>
      <c r="L587">
        <v>30</v>
      </c>
      <c r="M587" t="s">
        <v>90</v>
      </c>
      <c r="N587">
        <v>586</v>
      </c>
      <c r="O587" t="s">
        <v>331</v>
      </c>
      <c r="P587" t="s">
        <v>43</v>
      </c>
      <c r="Q587" t="s">
        <v>44</v>
      </c>
      <c r="R587" t="s">
        <v>91</v>
      </c>
      <c r="S587" t="s">
        <v>151</v>
      </c>
      <c r="T587" t="s">
        <v>40</v>
      </c>
      <c r="U587" t="s">
        <v>454</v>
      </c>
      <c r="V587" t="s">
        <v>353</v>
      </c>
      <c r="W587" t="s">
        <v>40</v>
      </c>
      <c r="X587" t="s">
        <v>42</v>
      </c>
      <c r="Y587" t="s">
        <v>44</v>
      </c>
      <c r="Z587" t="s">
        <v>143</v>
      </c>
      <c r="AA587" t="s">
        <v>44</v>
      </c>
      <c r="AB587" t="s">
        <v>611</v>
      </c>
      <c r="AC587" t="s">
        <v>188</v>
      </c>
      <c r="AD587" t="s">
        <v>36</v>
      </c>
    </row>
    <row r="588" spans="1:30" x14ac:dyDescent="0.3">
      <c r="A588" t="s">
        <v>2661</v>
      </c>
      <c r="B588" t="s">
        <v>2662</v>
      </c>
      <c r="C588" s="1" t="str">
        <f t="shared" si="93"/>
        <v>21:0549</v>
      </c>
      <c r="D588" s="1" t="str">
        <f t="shared" si="94"/>
        <v>21:0179</v>
      </c>
      <c r="E588" t="s">
        <v>2663</v>
      </c>
      <c r="F588" t="s">
        <v>2664</v>
      </c>
      <c r="H588">
        <v>53.090966700000003</v>
      </c>
      <c r="I588">
        <v>-123.7031906</v>
      </c>
      <c r="J588" s="1" t="str">
        <f t="shared" si="95"/>
        <v>NGR bulk stream sediment</v>
      </c>
      <c r="K588" s="1" t="str">
        <f t="shared" si="96"/>
        <v>&lt;177 micron (NGR)</v>
      </c>
      <c r="L588">
        <v>30</v>
      </c>
      <c r="M588" t="s">
        <v>116</v>
      </c>
      <c r="N588">
        <v>587</v>
      </c>
      <c r="O588" t="s">
        <v>211</v>
      </c>
      <c r="P588" t="s">
        <v>117</v>
      </c>
      <c r="Q588" t="s">
        <v>42</v>
      </c>
      <c r="R588" t="s">
        <v>315</v>
      </c>
      <c r="S588" t="s">
        <v>43</v>
      </c>
      <c r="T588" t="s">
        <v>40</v>
      </c>
      <c r="U588" t="s">
        <v>292</v>
      </c>
      <c r="V588" t="s">
        <v>95</v>
      </c>
      <c r="W588" t="s">
        <v>60</v>
      </c>
      <c r="X588" t="s">
        <v>82</v>
      </c>
      <c r="Y588" t="s">
        <v>59</v>
      </c>
      <c r="Z588" t="s">
        <v>109</v>
      </c>
      <c r="AA588" t="s">
        <v>44</v>
      </c>
      <c r="AB588" t="s">
        <v>98</v>
      </c>
      <c r="AC588" t="s">
        <v>2665</v>
      </c>
      <c r="AD588" t="s">
        <v>75</v>
      </c>
    </row>
    <row r="589" spans="1:30" x14ac:dyDescent="0.3">
      <c r="A589" t="s">
        <v>2666</v>
      </c>
      <c r="B589" t="s">
        <v>2667</v>
      </c>
      <c r="C589" s="1" t="str">
        <f t="shared" si="93"/>
        <v>21:0549</v>
      </c>
      <c r="D589" s="1" t="str">
        <f t="shared" si="94"/>
        <v>21:0179</v>
      </c>
      <c r="E589" t="s">
        <v>2668</v>
      </c>
      <c r="F589" t="s">
        <v>2669</v>
      </c>
      <c r="H589">
        <v>53.103233099999997</v>
      </c>
      <c r="I589">
        <v>-123.7498712</v>
      </c>
      <c r="J589" s="1" t="str">
        <f t="shared" si="95"/>
        <v>NGR bulk stream sediment</v>
      </c>
      <c r="K589" s="1" t="str">
        <f t="shared" si="96"/>
        <v>&lt;177 micron (NGR)</v>
      </c>
      <c r="L589">
        <v>30</v>
      </c>
      <c r="M589" t="s">
        <v>129</v>
      </c>
      <c r="N589">
        <v>588</v>
      </c>
      <c r="O589" t="s">
        <v>194</v>
      </c>
      <c r="P589" t="s">
        <v>35</v>
      </c>
      <c r="Q589" t="s">
        <v>43</v>
      </c>
      <c r="R589" t="s">
        <v>81</v>
      </c>
      <c r="S589" t="s">
        <v>42</v>
      </c>
      <c r="T589" t="s">
        <v>40</v>
      </c>
      <c r="U589" t="s">
        <v>1307</v>
      </c>
      <c r="V589" t="s">
        <v>1032</v>
      </c>
      <c r="W589" t="s">
        <v>1367</v>
      </c>
      <c r="X589" t="s">
        <v>62</v>
      </c>
      <c r="Y589" t="s">
        <v>44</v>
      </c>
      <c r="Z589" t="s">
        <v>45</v>
      </c>
      <c r="AA589" t="s">
        <v>44</v>
      </c>
      <c r="AB589" t="s">
        <v>1307</v>
      </c>
      <c r="AC589" t="s">
        <v>2670</v>
      </c>
      <c r="AD589" t="s">
        <v>716</v>
      </c>
    </row>
    <row r="590" spans="1:30" x14ac:dyDescent="0.3">
      <c r="A590" t="s">
        <v>2671</v>
      </c>
      <c r="B590" t="s">
        <v>2672</v>
      </c>
      <c r="C590" s="1" t="str">
        <f t="shared" si="93"/>
        <v>21:0549</v>
      </c>
      <c r="D590" s="1" t="str">
        <f t="shared" si="94"/>
        <v>21:0179</v>
      </c>
      <c r="E590" t="s">
        <v>2673</v>
      </c>
      <c r="F590" t="s">
        <v>2674</v>
      </c>
      <c r="H590">
        <v>53.097221500000003</v>
      </c>
      <c r="I590">
        <v>-123.8080776</v>
      </c>
      <c r="J590" s="1" t="str">
        <f t="shared" si="95"/>
        <v>NGR bulk stream sediment</v>
      </c>
      <c r="K590" s="1" t="str">
        <f t="shared" si="96"/>
        <v>&lt;177 micron (NGR)</v>
      </c>
      <c r="L590">
        <v>30</v>
      </c>
      <c r="M590" t="s">
        <v>139</v>
      </c>
      <c r="N590">
        <v>589</v>
      </c>
      <c r="O590" t="s">
        <v>35</v>
      </c>
      <c r="P590" t="s">
        <v>242</v>
      </c>
      <c r="Q590" t="s">
        <v>62</v>
      </c>
      <c r="R590" t="s">
        <v>863</v>
      </c>
      <c r="S590" t="s">
        <v>165</v>
      </c>
      <c r="T590" t="s">
        <v>40</v>
      </c>
      <c r="U590" t="s">
        <v>106</v>
      </c>
      <c r="V590" t="s">
        <v>186</v>
      </c>
      <c r="W590" t="s">
        <v>40</v>
      </c>
      <c r="X590" t="s">
        <v>272</v>
      </c>
      <c r="Y590" t="s">
        <v>44</v>
      </c>
      <c r="Z590" t="s">
        <v>156</v>
      </c>
      <c r="AA590" t="s">
        <v>44</v>
      </c>
      <c r="AB590" t="s">
        <v>545</v>
      </c>
      <c r="AC590" t="s">
        <v>415</v>
      </c>
      <c r="AD590" t="s">
        <v>98</v>
      </c>
    </row>
    <row r="591" spans="1:30" x14ac:dyDescent="0.3">
      <c r="A591" t="s">
        <v>2675</v>
      </c>
      <c r="B591" t="s">
        <v>2676</v>
      </c>
      <c r="C591" s="1" t="str">
        <f t="shared" si="93"/>
        <v>21:0549</v>
      </c>
      <c r="D591" s="1" t="str">
        <f t="shared" si="94"/>
        <v>21:0179</v>
      </c>
      <c r="E591" t="s">
        <v>2677</v>
      </c>
      <c r="F591" t="s">
        <v>2678</v>
      </c>
      <c r="H591">
        <v>53.0870976</v>
      </c>
      <c r="I591">
        <v>-123.8429503</v>
      </c>
      <c r="J591" s="1" t="str">
        <f t="shared" si="95"/>
        <v>NGR bulk stream sediment</v>
      </c>
      <c r="K591" s="1" t="str">
        <f t="shared" si="96"/>
        <v>&lt;177 micron (NGR)</v>
      </c>
      <c r="L591">
        <v>30</v>
      </c>
      <c r="M591" t="s">
        <v>174</v>
      </c>
      <c r="N591">
        <v>590</v>
      </c>
      <c r="O591" t="s">
        <v>164</v>
      </c>
      <c r="P591" t="s">
        <v>56</v>
      </c>
      <c r="Q591" t="s">
        <v>62</v>
      </c>
      <c r="R591" t="s">
        <v>315</v>
      </c>
      <c r="S591" t="s">
        <v>151</v>
      </c>
      <c r="T591" t="s">
        <v>40</v>
      </c>
      <c r="U591" t="s">
        <v>1155</v>
      </c>
      <c r="V591" t="s">
        <v>415</v>
      </c>
      <c r="W591" t="s">
        <v>40</v>
      </c>
      <c r="X591" t="s">
        <v>59</v>
      </c>
      <c r="Y591" t="s">
        <v>44</v>
      </c>
      <c r="Z591" t="s">
        <v>156</v>
      </c>
      <c r="AA591" t="s">
        <v>44</v>
      </c>
      <c r="AB591" t="s">
        <v>85</v>
      </c>
      <c r="AC591" t="s">
        <v>353</v>
      </c>
      <c r="AD591" t="s">
        <v>86</v>
      </c>
    </row>
    <row r="592" spans="1:30" x14ac:dyDescent="0.3">
      <c r="A592" t="s">
        <v>2679</v>
      </c>
      <c r="B592" t="s">
        <v>2680</v>
      </c>
      <c r="C592" s="1" t="str">
        <f t="shared" si="93"/>
        <v>21:0549</v>
      </c>
      <c r="D592" s="1" t="str">
        <f t="shared" si="94"/>
        <v>21:0179</v>
      </c>
      <c r="E592" t="s">
        <v>2681</v>
      </c>
      <c r="F592" t="s">
        <v>2682</v>
      </c>
      <c r="H592">
        <v>53.0687511</v>
      </c>
      <c r="I592">
        <v>-123.8962824</v>
      </c>
      <c r="J592" s="1" t="str">
        <f t="shared" si="95"/>
        <v>NGR bulk stream sediment</v>
      </c>
      <c r="K592" s="1" t="str">
        <f t="shared" si="96"/>
        <v>&lt;177 micron (NGR)</v>
      </c>
      <c r="L592">
        <v>30</v>
      </c>
      <c r="M592" t="s">
        <v>149</v>
      </c>
      <c r="N592">
        <v>591</v>
      </c>
      <c r="O592" t="s">
        <v>81</v>
      </c>
      <c r="P592" t="s">
        <v>201</v>
      </c>
      <c r="Q592" t="s">
        <v>42</v>
      </c>
      <c r="R592" t="s">
        <v>81</v>
      </c>
      <c r="S592" t="s">
        <v>93</v>
      </c>
      <c r="T592" t="s">
        <v>40</v>
      </c>
      <c r="U592" t="s">
        <v>1155</v>
      </c>
      <c r="V592" t="s">
        <v>415</v>
      </c>
      <c r="W592" t="s">
        <v>95</v>
      </c>
      <c r="X592" t="s">
        <v>42</v>
      </c>
      <c r="Y592" t="s">
        <v>44</v>
      </c>
      <c r="Z592" t="s">
        <v>95</v>
      </c>
      <c r="AA592" t="s">
        <v>44</v>
      </c>
      <c r="AB592" t="s">
        <v>223</v>
      </c>
      <c r="AC592" t="s">
        <v>58</v>
      </c>
      <c r="AD592" t="s">
        <v>337</v>
      </c>
    </row>
    <row r="593" spans="1:30" x14ac:dyDescent="0.3">
      <c r="A593" t="s">
        <v>2683</v>
      </c>
      <c r="B593" t="s">
        <v>2684</v>
      </c>
      <c r="C593" s="1" t="str">
        <f t="shared" si="93"/>
        <v>21:0549</v>
      </c>
      <c r="D593" s="1" t="str">
        <f t="shared" si="94"/>
        <v>21:0179</v>
      </c>
      <c r="E593" t="s">
        <v>2681</v>
      </c>
      <c r="F593" t="s">
        <v>2685</v>
      </c>
      <c r="H593">
        <v>53.0687511</v>
      </c>
      <c r="I593">
        <v>-123.8962824</v>
      </c>
      <c r="J593" s="1" t="str">
        <f t="shared" si="95"/>
        <v>NGR bulk stream sediment</v>
      </c>
      <c r="K593" s="1" t="str">
        <f t="shared" si="96"/>
        <v>&lt;177 micron (NGR)</v>
      </c>
      <c r="L593">
        <v>30</v>
      </c>
      <c r="M593" t="s">
        <v>163</v>
      </c>
      <c r="N593">
        <v>592</v>
      </c>
      <c r="O593" t="s">
        <v>201</v>
      </c>
      <c r="P593" t="s">
        <v>201</v>
      </c>
      <c r="Q593" t="s">
        <v>62</v>
      </c>
      <c r="R593" t="s">
        <v>249</v>
      </c>
      <c r="S593" t="s">
        <v>59</v>
      </c>
      <c r="T593" t="s">
        <v>40</v>
      </c>
      <c r="U593" t="s">
        <v>733</v>
      </c>
      <c r="V593" t="s">
        <v>415</v>
      </c>
      <c r="W593" t="s">
        <v>95</v>
      </c>
      <c r="X593" t="s">
        <v>42</v>
      </c>
      <c r="Y593" t="s">
        <v>44</v>
      </c>
      <c r="Z593" t="s">
        <v>45</v>
      </c>
      <c r="AA593" t="s">
        <v>44</v>
      </c>
      <c r="AB593" t="s">
        <v>332</v>
      </c>
      <c r="AC593" t="s">
        <v>158</v>
      </c>
      <c r="AD593" t="s">
        <v>716</v>
      </c>
    </row>
    <row r="594" spans="1:30" x14ac:dyDescent="0.3">
      <c r="A594" t="s">
        <v>2686</v>
      </c>
      <c r="B594" t="s">
        <v>2687</v>
      </c>
      <c r="C594" s="1" t="str">
        <f t="shared" si="93"/>
        <v>21:0549</v>
      </c>
      <c r="D594" s="1" t="str">
        <f t="shared" si="94"/>
        <v>21:0179</v>
      </c>
      <c r="E594" t="s">
        <v>2688</v>
      </c>
      <c r="F594" t="s">
        <v>2689</v>
      </c>
      <c r="H594">
        <v>53.066004100000001</v>
      </c>
      <c r="I594">
        <v>-123.8190896</v>
      </c>
      <c r="J594" s="1" t="str">
        <f t="shared" si="95"/>
        <v>NGR bulk stream sediment</v>
      </c>
      <c r="K594" s="1" t="str">
        <f t="shared" si="96"/>
        <v>&lt;177 micron (NGR)</v>
      </c>
      <c r="L594">
        <v>30</v>
      </c>
      <c r="M594" t="s">
        <v>184</v>
      </c>
      <c r="N594">
        <v>593</v>
      </c>
      <c r="O594" t="s">
        <v>36</v>
      </c>
      <c r="P594" t="s">
        <v>211</v>
      </c>
      <c r="Q594" t="s">
        <v>62</v>
      </c>
      <c r="R594" t="s">
        <v>242</v>
      </c>
      <c r="S594" t="s">
        <v>43</v>
      </c>
      <c r="T594" t="s">
        <v>40</v>
      </c>
      <c r="U594" t="s">
        <v>75</v>
      </c>
      <c r="V594" t="s">
        <v>494</v>
      </c>
      <c r="W594" t="s">
        <v>40</v>
      </c>
      <c r="X594" t="s">
        <v>42</v>
      </c>
      <c r="Y594" t="s">
        <v>44</v>
      </c>
      <c r="Z594" t="s">
        <v>156</v>
      </c>
      <c r="AA594" t="s">
        <v>44</v>
      </c>
      <c r="AB594" t="s">
        <v>1155</v>
      </c>
      <c r="AC594" t="s">
        <v>286</v>
      </c>
      <c r="AD594" t="s">
        <v>159</v>
      </c>
    </row>
    <row r="595" spans="1:30" x14ac:dyDescent="0.3">
      <c r="A595" t="s">
        <v>2690</v>
      </c>
      <c r="B595" t="s">
        <v>2691</v>
      </c>
      <c r="C595" s="1" t="str">
        <f t="shared" si="93"/>
        <v>21:0549</v>
      </c>
      <c r="D595" s="1" t="str">
        <f t="shared" si="94"/>
        <v>21:0179</v>
      </c>
      <c r="E595" t="s">
        <v>2692</v>
      </c>
      <c r="F595" t="s">
        <v>2693</v>
      </c>
      <c r="H595">
        <v>53.1391524</v>
      </c>
      <c r="I595">
        <v>-123.75635440000001</v>
      </c>
      <c r="J595" s="1" t="str">
        <f t="shared" si="95"/>
        <v>NGR bulk stream sediment</v>
      </c>
      <c r="K595" s="1" t="str">
        <f t="shared" si="96"/>
        <v>&lt;177 micron (NGR)</v>
      </c>
      <c r="L595">
        <v>30</v>
      </c>
      <c r="M595" t="s">
        <v>193</v>
      </c>
      <c r="N595">
        <v>594</v>
      </c>
      <c r="O595" t="s">
        <v>142</v>
      </c>
      <c r="P595" t="s">
        <v>120</v>
      </c>
      <c r="Q595" t="s">
        <v>44</v>
      </c>
      <c r="R595" t="s">
        <v>153</v>
      </c>
      <c r="S595" t="s">
        <v>93</v>
      </c>
      <c r="T595" t="s">
        <v>40</v>
      </c>
      <c r="U595" t="s">
        <v>332</v>
      </c>
      <c r="V595" t="s">
        <v>494</v>
      </c>
      <c r="W595" t="s">
        <v>40</v>
      </c>
      <c r="X595" t="s">
        <v>557</v>
      </c>
      <c r="Y595" t="s">
        <v>44</v>
      </c>
      <c r="Z595" t="s">
        <v>60</v>
      </c>
      <c r="AA595" t="s">
        <v>44</v>
      </c>
      <c r="AB595" t="s">
        <v>168</v>
      </c>
      <c r="AC595" t="s">
        <v>494</v>
      </c>
      <c r="AD595" t="s">
        <v>86</v>
      </c>
    </row>
    <row r="596" spans="1:30" x14ac:dyDescent="0.3">
      <c r="A596" t="s">
        <v>2694</v>
      </c>
      <c r="B596" t="s">
        <v>2695</v>
      </c>
      <c r="C596" s="1" t="str">
        <f t="shared" si="93"/>
        <v>21:0549</v>
      </c>
      <c r="D596" s="1" t="str">
        <f t="shared" si="94"/>
        <v>21:0179</v>
      </c>
      <c r="E596" t="s">
        <v>2696</v>
      </c>
      <c r="F596" t="s">
        <v>2697</v>
      </c>
      <c r="H596">
        <v>53.149210799999999</v>
      </c>
      <c r="I596">
        <v>-123.8378239</v>
      </c>
      <c r="J596" s="1" t="str">
        <f t="shared" si="95"/>
        <v>NGR bulk stream sediment</v>
      </c>
      <c r="K596" s="1" t="str">
        <f t="shared" si="96"/>
        <v>&lt;177 micron (NGR)</v>
      </c>
      <c r="L596">
        <v>30</v>
      </c>
      <c r="M596" t="s">
        <v>209</v>
      </c>
      <c r="N596">
        <v>595</v>
      </c>
      <c r="O596" t="s">
        <v>297</v>
      </c>
      <c r="P596" t="s">
        <v>56</v>
      </c>
      <c r="Q596" t="s">
        <v>44</v>
      </c>
      <c r="R596" t="s">
        <v>242</v>
      </c>
      <c r="S596" t="s">
        <v>56</v>
      </c>
      <c r="T596" t="s">
        <v>40</v>
      </c>
      <c r="U596" t="s">
        <v>154</v>
      </c>
      <c r="V596" t="s">
        <v>58</v>
      </c>
      <c r="W596" t="s">
        <v>40</v>
      </c>
      <c r="X596" t="s">
        <v>272</v>
      </c>
      <c r="Y596" t="s">
        <v>44</v>
      </c>
      <c r="Z596" t="s">
        <v>143</v>
      </c>
      <c r="AA596" t="s">
        <v>44</v>
      </c>
      <c r="AB596" t="s">
        <v>299</v>
      </c>
      <c r="AC596" t="s">
        <v>109</v>
      </c>
      <c r="AD596" t="s">
        <v>36</v>
      </c>
    </row>
    <row r="597" spans="1:30" x14ac:dyDescent="0.3">
      <c r="A597" t="s">
        <v>2698</v>
      </c>
      <c r="B597" t="s">
        <v>2699</v>
      </c>
      <c r="C597" s="1" t="str">
        <f t="shared" si="93"/>
        <v>21:0549</v>
      </c>
      <c r="D597" s="1" t="str">
        <f t="shared" si="94"/>
        <v>21:0179</v>
      </c>
      <c r="E597" t="s">
        <v>2700</v>
      </c>
      <c r="F597" t="s">
        <v>2701</v>
      </c>
      <c r="H597">
        <v>53.121558499999999</v>
      </c>
      <c r="I597">
        <v>-123.8589566</v>
      </c>
      <c r="J597" s="1" t="str">
        <f t="shared" si="95"/>
        <v>NGR bulk stream sediment</v>
      </c>
      <c r="K597" s="1" t="str">
        <f t="shared" si="96"/>
        <v>&lt;177 micron (NGR)</v>
      </c>
      <c r="L597">
        <v>30</v>
      </c>
      <c r="M597" t="s">
        <v>220</v>
      </c>
      <c r="N597">
        <v>596</v>
      </c>
      <c r="O597" t="s">
        <v>297</v>
      </c>
      <c r="P597" t="s">
        <v>105</v>
      </c>
      <c r="Q597" t="s">
        <v>44</v>
      </c>
      <c r="R597" t="s">
        <v>177</v>
      </c>
      <c r="S597" t="s">
        <v>165</v>
      </c>
      <c r="T597" t="s">
        <v>40</v>
      </c>
      <c r="U597" t="s">
        <v>273</v>
      </c>
      <c r="V597" t="s">
        <v>649</v>
      </c>
      <c r="W597" t="s">
        <v>40</v>
      </c>
      <c r="X597" t="s">
        <v>56</v>
      </c>
      <c r="Y597" t="s">
        <v>44</v>
      </c>
      <c r="Z597" t="s">
        <v>60</v>
      </c>
      <c r="AA597" t="s">
        <v>44</v>
      </c>
      <c r="AB597" t="s">
        <v>658</v>
      </c>
      <c r="AC597" t="s">
        <v>494</v>
      </c>
      <c r="AD597" t="s">
        <v>421</v>
      </c>
    </row>
    <row r="598" spans="1:30" x14ac:dyDescent="0.3">
      <c r="A598" t="s">
        <v>2702</v>
      </c>
      <c r="B598" t="s">
        <v>2703</v>
      </c>
      <c r="C598" s="1" t="str">
        <f t="shared" si="93"/>
        <v>21:0549</v>
      </c>
      <c r="D598" s="1" t="str">
        <f t="shared" si="94"/>
        <v>21:0179</v>
      </c>
      <c r="E598" t="s">
        <v>2704</v>
      </c>
      <c r="F598" t="s">
        <v>2705</v>
      </c>
      <c r="H598">
        <v>53.1438852</v>
      </c>
      <c r="I598">
        <v>-123.9401281</v>
      </c>
      <c r="J598" s="1" t="str">
        <f t="shared" si="95"/>
        <v>NGR bulk stream sediment</v>
      </c>
      <c r="K598" s="1" t="str">
        <f t="shared" si="96"/>
        <v>&lt;177 micron (NGR)</v>
      </c>
      <c r="L598">
        <v>30</v>
      </c>
      <c r="M598" t="s">
        <v>228</v>
      </c>
      <c r="N598">
        <v>597</v>
      </c>
      <c r="O598" t="s">
        <v>104</v>
      </c>
      <c r="P598" t="s">
        <v>211</v>
      </c>
      <c r="Q598" t="s">
        <v>44</v>
      </c>
      <c r="R598" t="s">
        <v>315</v>
      </c>
      <c r="S598" t="s">
        <v>118</v>
      </c>
      <c r="T598" t="s">
        <v>40</v>
      </c>
      <c r="U598" t="s">
        <v>369</v>
      </c>
      <c r="V598" t="s">
        <v>74</v>
      </c>
      <c r="W598" t="s">
        <v>40</v>
      </c>
      <c r="X598" t="s">
        <v>62</v>
      </c>
      <c r="Y598" t="s">
        <v>44</v>
      </c>
      <c r="Z598" t="s">
        <v>60</v>
      </c>
      <c r="AA598" t="s">
        <v>44</v>
      </c>
      <c r="AB598" t="s">
        <v>332</v>
      </c>
      <c r="AC598" t="s">
        <v>415</v>
      </c>
      <c r="AD598" t="s">
        <v>63</v>
      </c>
    </row>
    <row r="599" spans="1:30" x14ac:dyDescent="0.3">
      <c r="A599" t="s">
        <v>2706</v>
      </c>
      <c r="B599" t="s">
        <v>2707</v>
      </c>
      <c r="C599" s="1" t="str">
        <f t="shared" si="93"/>
        <v>21:0549</v>
      </c>
      <c r="D599" s="1" t="str">
        <f t="shared" si="94"/>
        <v>21:0179</v>
      </c>
      <c r="E599" t="s">
        <v>2708</v>
      </c>
      <c r="F599" t="s">
        <v>2709</v>
      </c>
      <c r="H599">
        <v>53.153847900000002</v>
      </c>
      <c r="I599">
        <v>-123.95574879999999</v>
      </c>
      <c r="J599" s="1" t="str">
        <f t="shared" si="95"/>
        <v>NGR bulk stream sediment</v>
      </c>
      <c r="K599" s="1" t="str">
        <f t="shared" si="96"/>
        <v>&lt;177 micron (NGR)</v>
      </c>
      <c r="L599">
        <v>30</v>
      </c>
      <c r="M599" t="s">
        <v>234</v>
      </c>
      <c r="N599">
        <v>598</v>
      </c>
      <c r="O599" t="s">
        <v>426</v>
      </c>
      <c r="P599" t="s">
        <v>408</v>
      </c>
      <c r="Q599" t="s">
        <v>44</v>
      </c>
      <c r="R599" t="s">
        <v>241</v>
      </c>
      <c r="S599" t="s">
        <v>221</v>
      </c>
      <c r="T599" t="s">
        <v>40</v>
      </c>
      <c r="U599" t="s">
        <v>2710</v>
      </c>
      <c r="V599" t="s">
        <v>82</v>
      </c>
      <c r="W599" t="s">
        <v>40</v>
      </c>
      <c r="X599" t="s">
        <v>118</v>
      </c>
      <c r="Y599" t="s">
        <v>44</v>
      </c>
      <c r="Z599" t="s">
        <v>40</v>
      </c>
      <c r="AA599" t="s">
        <v>44</v>
      </c>
      <c r="AB599" t="s">
        <v>332</v>
      </c>
      <c r="AC599" t="s">
        <v>557</v>
      </c>
      <c r="AD599" t="s">
        <v>1307</v>
      </c>
    </row>
    <row r="600" spans="1:30" x14ac:dyDescent="0.3">
      <c r="A600" t="s">
        <v>2711</v>
      </c>
      <c r="B600" t="s">
        <v>2712</v>
      </c>
      <c r="C600" s="1" t="str">
        <f t="shared" si="93"/>
        <v>21:0549</v>
      </c>
      <c r="D600" s="1" t="str">
        <f t="shared" si="94"/>
        <v>21:0179</v>
      </c>
      <c r="E600" t="s">
        <v>2713</v>
      </c>
      <c r="F600" t="s">
        <v>2714</v>
      </c>
      <c r="H600">
        <v>53.206386700000003</v>
      </c>
      <c r="I600">
        <v>-123.9246966</v>
      </c>
      <c r="J600" s="1" t="str">
        <f t="shared" si="95"/>
        <v>NGR bulk stream sediment</v>
      </c>
      <c r="K600" s="1" t="str">
        <f t="shared" si="96"/>
        <v>&lt;177 micron (NGR)</v>
      </c>
      <c r="L600">
        <v>30</v>
      </c>
      <c r="M600" t="s">
        <v>240</v>
      </c>
      <c r="N600">
        <v>599</v>
      </c>
      <c r="O600" t="s">
        <v>159</v>
      </c>
      <c r="P600" t="s">
        <v>164</v>
      </c>
      <c r="Q600" t="s">
        <v>44</v>
      </c>
      <c r="R600" t="s">
        <v>69</v>
      </c>
      <c r="S600" t="s">
        <v>242</v>
      </c>
      <c r="T600" t="s">
        <v>40</v>
      </c>
      <c r="U600" t="s">
        <v>2715</v>
      </c>
      <c r="V600" t="s">
        <v>272</v>
      </c>
      <c r="W600" t="s">
        <v>40</v>
      </c>
      <c r="X600" t="s">
        <v>93</v>
      </c>
      <c r="Y600" t="s">
        <v>44</v>
      </c>
      <c r="Z600" t="s">
        <v>45</v>
      </c>
      <c r="AA600" t="s">
        <v>44</v>
      </c>
      <c r="AB600" t="s">
        <v>202</v>
      </c>
      <c r="AC600" t="s">
        <v>84</v>
      </c>
      <c r="AD600" t="s">
        <v>63</v>
      </c>
    </row>
    <row r="601" spans="1:30" hidden="1" x14ac:dyDescent="0.3">
      <c r="A601" t="s">
        <v>2716</v>
      </c>
      <c r="B601" t="s">
        <v>2717</v>
      </c>
      <c r="C601" s="1" t="str">
        <f t="shared" si="93"/>
        <v>21:0549</v>
      </c>
      <c r="D601" s="1" t="str">
        <f>HYPERLINK("http://geochem.nrcan.gc.ca/cdogs/content/svy/svy_e.htm", "")</f>
        <v/>
      </c>
      <c r="G601" s="1" t="str">
        <f>HYPERLINK("http://geochem.nrcan.gc.ca/cdogs/content/cr_/cr_00064_e.htm", "64")</f>
        <v>64</v>
      </c>
      <c r="J601" t="s">
        <v>198</v>
      </c>
      <c r="K601" t="s">
        <v>199</v>
      </c>
      <c r="L601">
        <v>30</v>
      </c>
      <c r="M601" t="s">
        <v>200</v>
      </c>
      <c r="N601">
        <v>600</v>
      </c>
      <c r="O601" t="s">
        <v>305</v>
      </c>
      <c r="P601" t="s">
        <v>212</v>
      </c>
      <c r="Q601" t="s">
        <v>42</v>
      </c>
      <c r="R601" t="s">
        <v>120</v>
      </c>
      <c r="S601" t="s">
        <v>43</v>
      </c>
      <c r="T601" t="s">
        <v>40</v>
      </c>
      <c r="U601" t="s">
        <v>582</v>
      </c>
      <c r="V601" t="s">
        <v>62</v>
      </c>
      <c r="W601" t="s">
        <v>40</v>
      </c>
      <c r="X601" t="s">
        <v>42</v>
      </c>
      <c r="Y601" t="s">
        <v>44</v>
      </c>
      <c r="Z601" t="s">
        <v>40</v>
      </c>
      <c r="AA601" t="s">
        <v>44</v>
      </c>
      <c r="AB601" t="s">
        <v>317</v>
      </c>
      <c r="AC601" t="s">
        <v>681</v>
      </c>
      <c r="AD601" t="s">
        <v>119</v>
      </c>
    </row>
    <row r="602" spans="1:30" x14ac:dyDescent="0.3">
      <c r="A602" t="s">
        <v>2718</v>
      </c>
      <c r="B602" t="s">
        <v>2719</v>
      </c>
      <c r="C602" s="1" t="str">
        <f t="shared" si="93"/>
        <v>21:0549</v>
      </c>
      <c r="D602" s="1" t="str">
        <f>HYPERLINK("http://geochem.nrcan.gc.ca/cdogs/content/svy/svy210179_e.htm", "21:0179")</f>
        <v>21:0179</v>
      </c>
      <c r="E602" t="s">
        <v>2720</v>
      </c>
      <c r="F602" t="s">
        <v>2721</v>
      </c>
      <c r="H602">
        <v>53.1544837</v>
      </c>
      <c r="I602">
        <v>-123.7011155</v>
      </c>
      <c r="J602" s="1" t="str">
        <f>HYPERLINK("http://geochem.nrcan.gc.ca/cdogs/content/kwd/kwd020030_e.htm", "NGR bulk stream sediment")</f>
        <v>NGR bulk stream sediment</v>
      </c>
      <c r="K602" s="1" t="str">
        <f>HYPERLINK("http://geochem.nrcan.gc.ca/cdogs/content/kwd/kwd080006_e.htm", "&lt;177 micron (NGR)")</f>
        <v>&lt;177 micron (NGR)</v>
      </c>
      <c r="L602">
        <v>31</v>
      </c>
      <c r="M602" t="s">
        <v>34</v>
      </c>
      <c r="N602">
        <v>601</v>
      </c>
      <c r="O602" t="s">
        <v>503</v>
      </c>
      <c r="P602" t="s">
        <v>119</v>
      </c>
      <c r="Q602" t="s">
        <v>62</v>
      </c>
      <c r="R602" t="s">
        <v>305</v>
      </c>
      <c r="S602" t="s">
        <v>59</v>
      </c>
      <c r="T602" t="s">
        <v>40</v>
      </c>
      <c r="U602" t="s">
        <v>1307</v>
      </c>
      <c r="V602" t="s">
        <v>353</v>
      </c>
      <c r="W602" t="s">
        <v>40</v>
      </c>
      <c r="X602" t="s">
        <v>42</v>
      </c>
      <c r="Y602" t="s">
        <v>44</v>
      </c>
      <c r="Z602" t="s">
        <v>40</v>
      </c>
      <c r="AA602" t="s">
        <v>44</v>
      </c>
      <c r="AB602" t="s">
        <v>106</v>
      </c>
      <c r="AC602" t="s">
        <v>42</v>
      </c>
      <c r="AD602" t="s">
        <v>119</v>
      </c>
    </row>
    <row r="603" spans="1:30" x14ac:dyDescent="0.3">
      <c r="A603" t="s">
        <v>2722</v>
      </c>
      <c r="B603" t="s">
        <v>2723</v>
      </c>
      <c r="C603" s="1" t="str">
        <f t="shared" si="93"/>
        <v>21:0549</v>
      </c>
      <c r="D603" s="1" t="str">
        <f>HYPERLINK("http://geochem.nrcan.gc.ca/cdogs/content/svy/svy210179_e.htm", "21:0179")</f>
        <v>21:0179</v>
      </c>
      <c r="E603" t="s">
        <v>2724</v>
      </c>
      <c r="F603" t="s">
        <v>2725</v>
      </c>
      <c r="H603">
        <v>53.042368099999997</v>
      </c>
      <c r="I603">
        <v>-123.88394839999999</v>
      </c>
      <c r="J603" s="1" t="str">
        <f>HYPERLINK("http://geochem.nrcan.gc.ca/cdogs/content/kwd/kwd020030_e.htm", "NGR bulk stream sediment")</f>
        <v>NGR bulk stream sediment</v>
      </c>
      <c r="K603" s="1" t="str">
        <f>HYPERLINK("http://geochem.nrcan.gc.ca/cdogs/content/kwd/kwd080006_e.htm", "&lt;177 micron (NGR)")</f>
        <v>&lt;177 micron (NGR)</v>
      </c>
      <c r="L603">
        <v>31</v>
      </c>
      <c r="M603" t="s">
        <v>53</v>
      </c>
      <c r="N603">
        <v>602</v>
      </c>
      <c r="O603" t="s">
        <v>176</v>
      </c>
      <c r="P603" t="s">
        <v>373</v>
      </c>
      <c r="Q603" t="s">
        <v>42</v>
      </c>
      <c r="R603" t="s">
        <v>176</v>
      </c>
      <c r="S603" t="s">
        <v>59</v>
      </c>
      <c r="T603" t="s">
        <v>40</v>
      </c>
      <c r="U603" t="s">
        <v>716</v>
      </c>
      <c r="V603" t="s">
        <v>734</v>
      </c>
      <c r="W603" t="s">
        <v>143</v>
      </c>
      <c r="X603" t="s">
        <v>62</v>
      </c>
      <c r="Y603" t="s">
        <v>44</v>
      </c>
      <c r="Z603" t="s">
        <v>156</v>
      </c>
      <c r="AA603" t="s">
        <v>44</v>
      </c>
      <c r="AB603" t="s">
        <v>658</v>
      </c>
      <c r="AC603" t="s">
        <v>58</v>
      </c>
      <c r="AD603" t="s">
        <v>1280</v>
      </c>
    </row>
    <row r="604" spans="1:30" x14ac:dyDescent="0.3">
      <c r="A604" t="s">
        <v>2726</v>
      </c>
      <c r="B604" t="s">
        <v>2727</v>
      </c>
      <c r="C604" s="1" t="str">
        <f t="shared" si="93"/>
        <v>21:0549</v>
      </c>
      <c r="D604" s="1" t="str">
        <f>HYPERLINK("http://geochem.nrcan.gc.ca/cdogs/content/svy/svy210179_e.htm", "21:0179")</f>
        <v>21:0179</v>
      </c>
      <c r="E604" t="s">
        <v>2728</v>
      </c>
      <c r="F604" t="s">
        <v>2729</v>
      </c>
      <c r="H604">
        <v>53.066792599999999</v>
      </c>
      <c r="I604">
        <v>-123.7997764</v>
      </c>
      <c r="J604" s="1" t="str">
        <f>HYPERLINK("http://geochem.nrcan.gc.ca/cdogs/content/kwd/kwd020030_e.htm", "NGR bulk stream sediment")</f>
        <v>NGR bulk stream sediment</v>
      </c>
      <c r="K604" s="1" t="str">
        <f>HYPERLINK("http://geochem.nrcan.gc.ca/cdogs/content/kwd/kwd080006_e.htm", "&lt;177 micron (NGR)")</f>
        <v>&lt;177 micron (NGR)</v>
      </c>
      <c r="L604">
        <v>31</v>
      </c>
      <c r="M604" t="s">
        <v>68</v>
      </c>
      <c r="N604">
        <v>603</v>
      </c>
      <c r="O604" t="s">
        <v>36</v>
      </c>
      <c r="P604" t="s">
        <v>315</v>
      </c>
      <c r="Q604" t="s">
        <v>118</v>
      </c>
      <c r="R604" t="s">
        <v>426</v>
      </c>
      <c r="S604" t="s">
        <v>59</v>
      </c>
      <c r="T604" t="s">
        <v>40</v>
      </c>
      <c r="U604" t="s">
        <v>106</v>
      </c>
      <c r="V604" t="s">
        <v>45</v>
      </c>
      <c r="W604" t="s">
        <v>156</v>
      </c>
      <c r="X604" t="s">
        <v>42</v>
      </c>
      <c r="Y604" t="s">
        <v>44</v>
      </c>
      <c r="Z604" t="s">
        <v>143</v>
      </c>
      <c r="AA604" t="s">
        <v>44</v>
      </c>
      <c r="AB604" t="s">
        <v>1307</v>
      </c>
      <c r="AC604" t="s">
        <v>734</v>
      </c>
      <c r="AD604" t="s">
        <v>421</v>
      </c>
    </row>
    <row r="605" spans="1:30" x14ac:dyDescent="0.3">
      <c r="A605" t="s">
        <v>2730</v>
      </c>
      <c r="B605" t="s">
        <v>2731</v>
      </c>
      <c r="C605" s="1" t="str">
        <f t="shared" si="93"/>
        <v>21:0549</v>
      </c>
      <c r="D605" s="1" t="str">
        <f>HYPERLINK("http://geochem.nrcan.gc.ca/cdogs/content/svy/svy210179_e.htm", "21:0179")</f>
        <v>21:0179</v>
      </c>
      <c r="E605" t="s">
        <v>2720</v>
      </c>
      <c r="F605" t="s">
        <v>2732</v>
      </c>
      <c r="H605">
        <v>53.1544837</v>
      </c>
      <c r="I605">
        <v>-123.7011155</v>
      </c>
      <c r="J605" s="1" t="str">
        <f>HYPERLINK("http://geochem.nrcan.gc.ca/cdogs/content/kwd/kwd020030_e.htm", "NGR bulk stream sediment")</f>
        <v>NGR bulk stream sediment</v>
      </c>
      <c r="K605" s="1" t="str">
        <f>HYPERLINK("http://geochem.nrcan.gc.ca/cdogs/content/kwd/kwd080006_e.htm", "&lt;177 micron (NGR)")</f>
        <v>&lt;177 micron (NGR)</v>
      </c>
      <c r="L605">
        <v>31</v>
      </c>
      <c r="M605" t="s">
        <v>90</v>
      </c>
      <c r="N605">
        <v>604</v>
      </c>
      <c r="O605" t="s">
        <v>164</v>
      </c>
      <c r="P605" t="s">
        <v>164</v>
      </c>
      <c r="Q605" t="s">
        <v>44</v>
      </c>
      <c r="R605" t="s">
        <v>305</v>
      </c>
      <c r="S605" t="s">
        <v>59</v>
      </c>
      <c r="T605" t="s">
        <v>40</v>
      </c>
      <c r="U605" t="s">
        <v>1307</v>
      </c>
      <c r="V605" t="s">
        <v>616</v>
      </c>
      <c r="W605" t="s">
        <v>60</v>
      </c>
      <c r="X605" t="s">
        <v>42</v>
      </c>
      <c r="Y605" t="s">
        <v>44</v>
      </c>
      <c r="Z605" t="s">
        <v>60</v>
      </c>
      <c r="AA605" t="s">
        <v>44</v>
      </c>
      <c r="AB605" t="s">
        <v>85</v>
      </c>
      <c r="AC605" t="s">
        <v>286</v>
      </c>
      <c r="AD605" t="s">
        <v>36</v>
      </c>
    </row>
    <row r="606" spans="1:30" hidden="1" x14ac:dyDescent="0.3">
      <c r="A606" t="s">
        <v>2733</v>
      </c>
      <c r="B606" t="s">
        <v>2734</v>
      </c>
      <c r="C606" s="1" t="str">
        <f t="shared" si="93"/>
        <v>21:0549</v>
      </c>
      <c r="D606" s="1" t="str">
        <f>HYPERLINK("http://geochem.nrcan.gc.ca/cdogs/content/svy/svy_e.htm", "")</f>
        <v/>
      </c>
      <c r="G606" s="1" t="str">
        <f>HYPERLINK("http://geochem.nrcan.gc.ca/cdogs/content/cr_/cr_00069_e.htm", "69")</f>
        <v>69</v>
      </c>
      <c r="J606" t="s">
        <v>198</v>
      </c>
      <c r="K606" t="s">
        <v>199</v>
      </c>
      <c r="L606">
        <v>31</v>
      </c>
      <c r="M606" t="s">
        <v>200</v>
      </c>
      <c r="N606">
        <v>605</v>
      </c>
      <c r="O606" t="s">
        <v>164</v>
      </c>
      <c r="P606" t="s">
        <v>315</v>
      </c>
      <c r="Q606" t="s">
        <v>62</v>
      </c>
      <c r="R606" t="s">
        <v>119</v>
      </c>
      <c r="S606" t="s">
        <v>151</v>
      </c>
      <c r="T606" t="s">
        <v>60</v>
      </c>
      <c r="U606" t="s">
        <v>409</v>
      </c>
      <c r="V606" t="s">
        <v>252</v>
      </c>
      <c r="W606" t="s">
        <v>40</v>
      </c>
      <c r="X606" t="s">
        <v>59</v>
      </c>
      <c r="Y606" t="s">
        <v>44</v>
      </c>
      <c r="Z606" t="s">
        <v>156</v>
      </c>
      <c r="AA606" t="s">
        <v>44</v>
      </c>
      <c r="AB606" t="s">
        <v>459</v>
      </c>
      <c r="AC606" t="s">
        <v>74</v>
      </c>
      <c r="AD606" t="s">
        <v>159</v>
      </c>
    </row>
    <row r="607" spans="1:30" x14ac:dyDescent="0.3">
      <c r="A607" t="s">
        <v>2735</v>
      </c>
      <c r="B607" t="s">
        <v>2736</v>
      </c>
      <c r="C607" s="1" t="str">
        <f t="shared" si="93"/>
        <v>21:0549</v>
      </c>
      <c r="D607" s="1" t="str">
        <f t="shared" ref="D607:D633" si="97">HYPERLINK("http://geochem.nrcan.gc.ca/cdogs/content/svy/svy210179_e.htm", "21:0179")</f>
        <v>21:0179</v>
      </c>
      <c r="E607" t="s">
        <v>2737</v>
      </c>
      <c r="F607" t="s">
        <v>2738</v>
      </c>
      <c r="H607">
        <v>53.141164099999997</v>
      </c>
      <c r="I607">
        <v>-123.7622806</v>
      </c>
      <c r="J607" s="1" t="str">
        <f t="shared" ref="J607:J633" si="98">HYPERLINK("http://geochem.nrcan.gc.ca/cdogs/content/kwd/kwd020030_e.htm", "NGR bulk stream sediment")</f>
        <v>NGR bulk stream sediment</v>
      </c>
      <c r="K607" s="1" t="str">
        <f t="shared" ref="K607:K633" si="99">HYPERLINK("http://geochem.nrcan.gc.ca/cdogs/content/kwd/kwd080006_e.htm", "&lt;177 micron (NGR)")</f>
        <v>&lt;177 micron (NGR)</v>
      </c>
      <c r="L607">
        <v>31</v>
      </c>
      <c r="M607" t="s">
        <v>80</v>
      </c>
      <c r="N607">
        <v>606</v>
      </c>
      <c r="O607" t="s">
        <v>438</v>
      </c>
      <c r="P607" t="s">
        <v>104</v>
      </c>
      <c r="Q607" t="s">
        <v>62</v>
      </c>
      <c r="R607" t="s">
        <v>81</v>
      </c>
      <c r="S607" t="s">
        <v>37</v>
      </c>
      <c r="T607" t="s">
        <v>40</v>
      </c>
      <c r="U607" t="s">
        <v>814</v>
      </c>
      <c r="V607" t="s">
        <v>252</v>
      </c>
      <c r="W607" t="s">
        <v>60</v>
      </c>
      <c r="X607" t="s">
        <v>42</v>
      </c>
      <c r="Y607" t="s">
        <v>44</v>
      </c>
      <c r="Z607" t="s">
        <v>143</v>
      </c>
      <c r="AA607" t="s">
        <v>44</v>
      </c>
      <c r="AB607" t="s">
        <v>332</v>
      </c>
      <c r="AC607" t="s">
        <v>109</v>
      </c>
      <c r="AD607" t="s">
        <v>86</v>
      </c>
    </row>
    <row r="608" spans="1:30" x14ac:dyDescent="0.3">
      <c r="A608" t="s">
        <v>2739</v>
      </c>
      <c r="B608" t="s">
        <v>2740</v>
      </c>
      <c r="C608" s="1" t="str">
        <f t="shared" si="93"/>
        <v>21:0549</v>
      </c>
      <c r="D608" s="1" t="str">
        <f t="shared" si="97"/>
        <v>21:0179</v>
      </c>
      <c r="E608" t="s">
        <v>2741</v>
      </c>
      <c r="F608" t="s">
        <v>2742</v>
      </c>
      <c r="H608">
        <v>53.1539553</v>
      </c>
      <c r="I608">
        <v>-123.84446680000001</v>
      </c>
      <c r="J608" s="1" t="str">
        <f t="shared" si="98"/>
        <v>NGR bulk stream sediment</v>
      </c>
      <c r="K608" s="1" t="str">
        <f t="shared" si="99"/>
        <v>&lt;177 micron (NGR)</v>
      </c>
      <c r="L608">
        <v>31</v>
      </c>
      <c r="M608" t="s">
        <v>103</v>
      </c>
      <c r="N608">
        <v>607</v>
      </c>
      <c r="O608" t="s">
        <v>493</v>
      </c>
      <c r="P608" t="s">
        <v>315</v>
      </c>
      <c r="Q608" t="s">
        <v>62</v>
      </c>
      <c r="R608" t="s">
        <v>331</v>
      </c>
      <c r="S608" t="s">
        <v>43</v>
      </c>
      <c r="T608" t="s">
        <v>40</v>
      </c>
      <c r="U608" t="s">
        <v>1307</v>
      </c>
      <c r="V608" t="s">
        <v>353</v>
      </c>
      <c r="W608" t="s">
        <v>40</v>
      </c>
      <c r="X608" t="s">
        <v>62</v>
      </c>
      <c r="Y608" t="s">
        <v>44</v>
      </c>
      <c r="Z608" t="s">
        <v>60</v>
      </c>
      <c r="AA608" t="s">
        <v>44</v>
      </c>
      <c r="AB608" t="s">
        <v>106</v>
      </c>
      <c r="AC608" t="s">
        <v>711</v>
      </c>
      <c r="AD608" t="s">
        <v>86</v>
      </c>
    </row>
    <row r="609" spans="1:30" x14ac:dyDescent="0.3">
      <c r="A609" t="s">
        <v>2743</v>
      </c>
      <c r="B609" t="s">
        <v>2744</v>
      </c>
      <c r="C609" s="1" t="str">
        <f t="shared" si="93"/>
        <v>21:0549</v>
      </c>
      <c r="D609" s="1" t="str">
        <f t="shared" si="97"/>
        <v>21:0179</v>
      </c>
      <c r="E609" t="s">
        <v>2745</v>
      </c>
      <c r="F609" t="s">
        <v>2746</v>
      </c>
      <c r="H609">
        <v>53.1349765</v>
      </c>
      <c r="I609">
        <v>-123.8851607</v>
      </c>
      <c r="J609" s="1" t="str">
        <f t="shared" si="98"/>
        <v>NGR bulk stream sediment</v>
      </c>
      <c r="K609" s="1" t="str">
        <f t="shared" si="99"/>
        <v>&lt;177 micron (NGR)</v>
      </c>
      <c r="L609">
        <v>31</v>
      </c>
      <c r="M609" t="s">
        <v>116</v>
      </c>
      <c r="N609">
        <v>608</v>
      </c>
      <c r="O609" t="s">
        <v>38</v>
      </c>
      <c r="P609" t="s">
        <v>54</v>
      </c>
      <c r="Q609" t="s">
        <v>62</v>
      </c>
      <c r="R609" t="s">
        <v>36</v>
      </c>
      <c r="S609" t="s">
        <v>82</v>
      </c>
      <c r="T609" t="s">
        <v>40</v>
      </c>
      <c r="U609" t="s">
        <v>168</v>
      </c>
      <c r="V609" t="s">
        <v>107</v>
      </c>
      <c r="W609" t="s">
        <v>40</v>
      </c>
      <c r="X609" t="s">
        <v>272</v>
      </c>
      <c r="Y609" t="s">
        <v>44</v>
      </c>
      <c r="Z609" t="s">
        <v>60</v>
      </c>
      <c r="AA609" t="s">
        <v>44</v>
      </c>
      <c r="AB609" t="s">
        <v>1155</v>
      </c>
      <c r="AC609" t="s">
        <v>286</v>
      </c>
      <c r="AD609" t="s">
        <v>75</v>
      </c>
    </row>
    <row r="610" spans="1:30" x14ac:dyDescent="0.3">
      <c r="A610" t="s">
        <v>2747</v>
      </c>
      <c r="B610" t="s">
        <v>2748</v>
      </c>
      <c r="C610" s="1" t="str">
        <f t="shared" si="93"/>
        <v>21:0549</v>
      </c>
      <c r="D610" s="1" t="str">
        <f t="shared" si="97"/>
        <v>21:0179</v>
      </c>
      <c r="E610" t="s">
        <v>2749</v>
      </c>
      <c r="F610" t="s">
        <v>2750</v>
      </c>
      <c r="H610">
        <v>53.162649899999998</v>
      </c>
      <c r="I610">
        <v>-123.9063865</v>
      </c>
      <c r="J610" s="1" t="str">
        <f t="shared" si="98"/>
        <v>NGR bulk stream sediment</v>
      </c>
      <c r="K610" s="1" t="str">
        <f t="shared" si="99"/>
        <v>&lt;177 micron (NGR)</v>
      </c>
      <c r="L610">
        <v>31</v>
      </c>
      <c r="M610" t="s">
        <v>129</v>
      </c>
      <c r="N610">
        <v>609</v>
      </c>
      <c r="O610" t="s">
        <v>271</v>
      </c>
      <c r="P610" t="s">
        <v>221</v>
      </c>
      <c r="Q610" t="s">
        <v>44</v>
      </c>
      <c r="R610" t="s">
        <v>378</v>
      </c>
      <c r="S610" t="s">
        <v>151</v>
      </c>
      <c r="T610" t="s">
        <v>40</v>
      </c>
      <c r="U610" t="s">
        <v>235</v>
      </c>
      <c r="V610" t="s">
        <v>188</v>
      </c>
      <c r="W610" t="s">
        <v>40</v>
      </c>
      <c r="X610" t="s">
        <v>42</v>
      </c>
      <c r="Y610" t="s">
        <v>44</v>
      </c>
      <c r="Z610" t="s">
        <v>60</v>
      </c>
      <c r="AA610" t="s">
        <v>44</v>
      </c>
      <c r="AB610" t="s">
        <v>454</v>
      </c>
      <c r="AC610" t="s">
        <v>111</v>
      </c>
      <c r="AD610" t="s">
        <v>36</v>
      </c>
    </row>
    <row r="611" spans="1:30" x14ac:dyDescent="0.3">
      <c r="A611" t="s">
        <v>2751</v>
      </c>
      <c r="B611" t="s">
        <v>2752</v>
      </c>
      <c r="C611" s="1" t="str">
        <f t="shared" si="93"/>
        <v>21:0549</v>
      </c>
      <c r="D611" s="1" t="str">
        <f t="shared" si="97"/>
        <v>21:0179</v>
      </c>
      <c r="E611" t="s">
        <v>2753</v>
      </c>
      <c r="F611" t="s">
        <v>2754</v>
      </c>
      <c r="H611">
        <v>53.150115599999999</v>
      </c>
      <c r="I611">
        <v>-123.9581337</v>
      </c>
      <c r="J611" s="1" t="str">
        <f t="shared" si="98"/>
        <v>NGR bulk stream sediment</v>
      </c>
      <c r="K611" s="1" t="str">
        <f t="shared" si="99"/>
        <v>&lt;177 micron (NGR)</v>
      </c>
      <c r="L611">
        <v>31</v>
      </c>
      <c r="M611" t="s">
        <v>139</v>
      </c>
      <c r="N611">
        <v>610</v>
      </c>
      <c r="O611" t="s">
        <v>130</v>
      </c>
      <c r="P611" t="s">
        <v>378</v>
      </c>
      <c r="Q611" t="s">
        <v>44</v>
      </c>
      <c r="R611" t="s">
        <v>119</v>
      </c>
      <c r="S611" t="s">
        <v>165</v>
      </c>
      <c r="T611" t="s">
        <v>40</v>
      </c>
      <c r="U611" t="s">
        <v>1173</v>
      </c>
      <c r="V611" t="s">
        <v>2755</v>
      </c>
      <c r="W611" t="s">
        <v>40</v>
      </c>
      <c r="X611" t="s">
        <v>59</v>
      </c>
      <c r="Y611" t="s">
        <v>44</v>
      </c>
      <c r="Z611" t="s">
        <v>40</v>
      </c>
      <c r="AA611" t="s">
        <v>44</v>
      </c>
      <c r="AB611" t="s">
        <v>266</v>
      </c>
      <c r="AC611" t="s">
        <v>415</v>
      </c>
      <c r="AD611" t="s">
        <v>63</v>
      </c>
    </row>
    <row r="612" spans="1:30" x14ac:dyDescent="0.3">
      <c r="A612" t="s">
        <v>2756</v>
      </c>
      <c r="B612" t="s">
        <v>2757</v>
      </c>
      <c r="C612" s="1" t="str">
        <f t="shared" si="93"/>
        <v>21:0549</v>
      </c>
      <c r="D612" s="1" t="str">
        <f t="shared" si="97"/>
        <v>21:0179</v>
      </c>
      <c r="E612" t="s">
        <v>2758</v>
      </c>
      <c r="F612" t="s">
        <v>2759</v>
      </c>
      <c r="H612">
        <v>53.187522899999998</v>
      </c>
      <c r="I612">
        <v>-123.9389863</v>
      </c>
      <c r="J612" s="1" t="str">
        <f t="shared" si="98"/>
        <v>NGR bulk stream sediment</v>
      </c>
      <c r="K612" s="1" t="str">
        <f t="shared" si="99"/>
        <v>&lt;177 micron (NGR)</v>
      </c>
      <c r="L612">
        <v>31</v>
      </c>
      <c r="M612" t="s">
        <v>174</v>
      </c>
      <c r="N612">
        <v>611</v>
      </c>
      <c r="O612" t="s">
        <v>152</v>
      </c>
      <c r="P612" t="s">
        <v>108</v>
      </c>
      <c r="Q612" t="s">
        <v>44</v>
      </c>
      <c r="R612" t="s">
        <v>194</v>
      </c>
      <c r="S612" t="s">
        <v>43</v>
      </c>
      <c r="T612" t="s">
        <v>40</v>
      </c>
      <c r="U612" t="s">
        <v>1155</v>
      </c>
      <c r="V612" t="s">
        <v>123</v>
      </c>
      <c r="W612" t="s">
        <v>40</v>
      </c>
      <c r="X612" t="s">
        <v>42</v>
      </c>
      <c r="Y612" t="s">
        <v>44</v>
      </c>
      <c r="Z612" t="s">
        <v>60</v>
      </c>
      <c r="AA612" t="s">
        <v>44</v>
      </c>
      <c r="AB612" t="s">
        <v>332</v>
      </c>
      <c r="AC612" t="s">
        <v>616</v>
      </c>
      <c r="AD612" t="s">
        <v>169</v>
      </c>
    </row>
    <row r="613" spans="1:30" x14ac:dyDescent="0.3">
      <c r="A613" t="s">
        <v>2760</v>
      </c>
      <c r="B613" t="s">
        <v>2761</v>
      </c>
      <c r="C613" s="1" t="str">
        <f t="shared" si="93"/>
        <v>21:0549</v>
      </c>
      <c r="D613" s="1" t="str">
        <f t="shared" si="97"/>
        <v>21:0179</v>
      </c>
      <c r="E613" t="s">
        <v>2762</v>
      </c>
      <c r="F613" t="s">
        <v>2763</v>
      </c>
      <c r="H613">
        <v>53.2008109</v>
      </c>
      <c r="I613">
        <v>-123.9646833</v>
      </c>
      <c r="J613" s="1" t="str">
        <f t="shared" si="98"/>
        <v>NGR bulk stream sediment</v>
      </c>
      <c r="K613" s="1" t="str">
        <f t="shared" si="99"/>
        <v>&lt;177 micron (NGR)</v>
      </c>
      <c r="L613">
        <v>31</v>
      </c>
      <c r="M613" t="s">
        <v>149</v>
      </c>
      <c r="N613">
        <v>612</v>
      </c>
      <c r="O613" t="s">
        <v>86</v>
      </c>
      <c r="P613" t="s">
        <v>105</v>
      </c>
      <c r="Q613" t="s">
        <v>44</v>
      </c>
      <c r="R613" t="s">
        <v>373</v>
      </c>
      <c r="S613" t="s">
        <v>70</v>
      </c>
      <c r="T613" t="s">
        <v>40</v>
      </c>
      <c r="U613" t="s">
        <v>235</v>
      </c>
      <c r="V613" t="s">
        <v>97</v>
      </c>
      <c r="W613" t="s">
        <v>40</v>
      </c>
      <c r="X613" t="s">
        <v>42</v>
      </c>
      <c r="Y613" t="s">
        <v>44</v>
      </c>
      <c r="Z613" t="s">
        <v>60</v>
      </c>
      <c r="AA613" t="s">
        <v>44</v>
      </c>
      <c r="AB613" t="s">
        <v>298</v>
      </c>
      <c r="AC613" t="s">
        <v>616</v>
      </c>
      <c r="AD613" t="s">
        <v>36</v>
      </c>
    </row>
    <row r="614" spans="1:30" x14ac:dyDescent="0.3">
      <c r="A614" t="s">
        <v>2764</v>
      </c>
      <c r="B614" t="s">
        <v>2765</v>
      </c>
      <c r="C614" s="1" t="str">
        <f t="shared" si="93"/>
        <v>21:0549</v>
      </c>
      <c r="D614" s="1" t="str">
        <f t="shared" si="97"/>
        <v>21:0179</v>
      </c>
      <c r="E614" t="s">
        <v>2762</v>
      </c>
      <c r="F614" t="s">
        <v>2766</v>
      </c>
      <c r="H614">
        <v>53.2008109</v>
      </c>
      <c r="I614">
        <v>-123.9646833</v>
      </c>
      <c r="J614" s="1" t="str">
        <f t="shared" si="98"/>
        <v>NGR bulk stream sediment</v>
      </c>
      <c r="K614" s="1" t="str">
        <f t="shared" si="99"/>
        <v>&lt;177 micron (NGR)</v>
      </c>
      <c r="L614">
        <v>31</v>
      </c>
      <c r="M614" t="s">
        <v>163</v>
      </c>
      <c r="N614">
        <v>613</v>
      </c>
      <c r="O614" t="s">
        <v>124</v>
      </c>
      <c r="P614" t="s">
        <v>211</v>
      </c>
      <c r="Q614" t="s">
        <v>44</v>
      </c>
      <c r="R614" t="s">
        <v>92</v>
      </c>
      <c r="S614" t="s">
        <v>108</v>
      </c>
      <c r="T614" t="s">
        <v>40</v>
      </c>
      <c r="U614" t="s">
        <v>279</v>
      </c>
      <c r="V614" t="s">
        <v>97</v>
      </c>
      <c r="W614" t="s">
        <v>40</v>
      </c>
      <c r="X614" t="s">
        <v>272</v>
      </c>
      <c r="Y614" t="s">
        <v>44</v>
      </c>
      <c r="Z614" t="s">
        <v>40</v>
      </c>
      <c r="AA614" t="s">
        <v>44</v>
      </c>
      <c r="AB614" t="s">
        <v>265</v>
      </c>
      <c r="AC614" t="s">
        <v>494</v>
      </c>
      <c r="AD614" t="s">
        <v>36</v>
      </c>
    </row>
    <row r="615" spans="1:30" x14ac:dyDescent="0.3">
      <c r="A615" t="s">
        <v>2767</v>
      </c>
      <c r="B615" t="s">
        <v>2768</v>
      </c>
      <c r="C615" s="1" t="str">
        <f t="shared" si="93"/>
        <v>21:0549</v>
      </c>
      <c r="D615" s="1" t="str">
        <f t="shared" si="97"/>
        <v>21:0179</v>
      </c>
      <c r="E615" t="s">
        <v>2769</v>
      </c>
      <c r="F615" t="s">
        <v>2770</v>
      </c>
      <c r="H615">
        <v>53.2020579</v>
      </c>
      <c r="I615">
        <v>-123.86080579999999</v>
      </c>
      <c r="J615" s="1" t="str">
        <f t="shared" si="98"/>
        <v>NGR bulk stream sediment</v>
      </c>
      <c r="K615" s="1" t="str">
        <f t="shared" si="99"/>
        <v>&lt;177 micron (NGR)</v>
      </c>
      <c r="L615">
        <v>31</v>
      </c>
      <c r="M615" t="s">
        <v>184</v>
      </c>
      <c r="N615">
        <v>614</v>
      </c>
      <c r="O615" t="s">
        <v>305</v>
      </c>
      <c r="P615" t="s">
        <v>242</v>
      </c>
      <c r="Q615" t="s">
        <v>62</v>
      </c>
      <c r="R615" t="s">
        <v>305</v>
      </c>
      <c r="S615" t="s">
        <v>165</v>
      </c>
      <c r="T615" t="s">
        <v>40</v>
      </c>
      <c r="U615" t="s">
        <v>658</v>
      </c>
      <c r="V615" t="s">
        <v>616</v>
      </c>
      <c r="W615" t="s">
        <v>40</v>
      </c>
      <c r="X615" t="s">
        <v>42</v>
      </c>
      <c r="Y615" t="s">
        <v>42</v>
      </c>
      <c r="Z615" t="s">
        <v>40</v>
      </c>
      <c r="AA615" t="s">
        <v>44</v>
      </c>
      <c r="AB615" t="s">
        <v>124</v>
      </c>
      <c r="AC615" t="s">
        <v>513</v>
      </c>
      <c r="AD615" t="s">
        <v>169</v>
      </c>
    </row>
    <row r="616" spans="1:30" x14ac:dyDescent="0.3">
      <c r="A616" t="s">
        <v>2771</v>
      </c>
      <c r="B616" t="s">
        <v>2772</v>
      </c>
      <c r="C616" s="1" t="str">
        <f t="shared" si="93"/>
        <v>21:0549</v>
      </c>
      <c r="D616" s="1" t="str">
        <f t="shared" si="97"/>
        <v>21:0179</v>
      </c>
      <c r="E616" t="s">
        <v>2773</v>
      </c>
      <c r="F616" t="s">
        <v>2774</v>
      </c>
      <c r="H616">
        <v>53.273079099999997</v>
      </c>
      <c r="I616">
        <v>-123.8942698</v>
      </c>
      <c r="J616" s="1" t="str">
        <f t="shared" si="98"/>
        <v>NGR bulk stream sediment</v>
      </c>
      <c r="K616" s="1" t="str">
        <f t="shared" si="99"/>
        <v>&lt;177 micron (NGR)</v>
      </c>
      <c r="L616">
        <v>31</v>
      </c>
      <c r="M616" t="s">
        <v>193</v>
      </c>
      <c r="N616">
        <v>615</v>
      </c>
      <c r="O616" t="s">
        <v>185</v>
      </c>
      <c r="P616" t="s">
        <v>151</v>
      </c>
      <c r="Q616" t="s">
        <v>44</v>
      </c>
      <c r="R616" t="s">
        <v>43</v>
      </c>
      <c r="S616" t="s">
        <v>42</v>
      </c>
      <c r="T616" t="s">
        <v>40</v>
      </c>
      <c r="U616" t="s">
        <v>484</v>
      </c>
      <c r="V616" t="s">
        <v>143</v>
      </c>
      <c r="W616" t="s">
        <v>40</v>
      </c>
      <c r="X616" t="s">
        <v>557</v>
      </c>
      <c r="Y616" t="s">
        <v>62</v>
      </c>
      <c r="Z616" t="s">
        <v>40</v>
      </c>
      <c r="AA616" t="s">
        <v>44</v>
      </c>
      <c r="AB616" t="s">
        <v>36</v>
      </c>
      <c r="AC616" t="s">
        <v>557</v>
      </c>
      <c r="AD616" t="s">
        <v>124</v>
      </c>
    </row>
    <row r="617" spans="1:30" x14ac:dyDescent="0.3">
      <c r="A617" t="s">
        <v>2775</v>
      </c>
      <c r="B617" t="s">
        <v>2776</v>
      </c>
      <c r="C617" s="1" t="str">
        <f t="shared" si="93"/>
        <v>21:0549</v>
      </c>
      <c r="D617" s="1" t="str">
        <f t="shared" si="97"/>
        <v>21:0179</v>
      </c>
      <c r="E617" t="s">
        <v>2777</v>
      </c>
      <c r="F617" t="s">
        <v>2778</v>
      </c>
      <c r="H617">
        <v>53.231938999999997</v>
      </c>
      <c r="I617">
        <v>-123.8779186</v>
      </c>
      <c r="J617" s="1" t="str">
        <f t="shared" si="98"/>
        <v>NGR bulk stream sediment</v>
      </c>
      <c r="K617" s="1" t="str">
        <f t="shared" si="99"/>
        <v>&lt;177 micron (NGR)</v>
      </c>
      <c r="L617">
        <v>31</v>
      </c>
      <c r="M617" t="s">
        <v>209</v>
      </c>
      <c r="N617">
        <v>616</v>
      </c>
      <c r="O617" t="s">
        <v>176</v>
      </c>
      <c r="P617" t="s">
        <v>82</v>
      </c>
      <c r="Q617" t="s">
        <v>44</v>
      </c>
      <c r="R617" t="s">
        <v>108</v>
      </c>
      <c r="S617" t="s">
        <v>43</v>
      </c>
      <c r="T617" t="s">
        <v>40</v>
      </c>
      <c r="U617" t="s">
        <v>420</v>
      </c>
      <c r="V617" t="s">
        <v>353</v>
      </c>
      <c r="W617" t="s">
        <v>40</v>
      </c>
      <c r="X617" t="s">
        <v>62</v>
      </c>
      <c r="Y617" t="s">
        <v>44</v>
      </c>
      <c r="Z617" t="s">
        <v>60</v>
      </c>
      <c r="AA617" t="s">
        <v>44</v>
      </c>
      <c r="AB617" t="s">
        <v>454</v>
      </c>
      <c r="AC617" t="s">
        <v>494</v>
      </c>
      <c r="AD617" t="s">
        <v>36</v>
      </c>
    </row>
    <row r="618" spans="1:30" x14ac:dyDescent="0.3">
      <c r="A618" t="s">
        <v>2779</v>
      </c>
      <c r="B618" t="s">
        <v>2780</v>
      </c>
      <c r="C618" s="1" t="str">
        <f t="shared" si="93"/>
        <v>21:0549</v>
      </c>
      <c r="D618" s="1" t="str">
        <f t="shared" si="97"/>
        <v>21:0179</v>
      </c>
      <c r="E618" t="s">
        <v>2781</v>
      </c>
      <c r="F618" t="s">
        <v>2782</v>
      </c>
      <c r="H618">
        <v>53.187800899999999</v>
      </c>
      <c r="I618">
        <v>-123.79255070000001</v>
      </c>
      <c r="J618" s="1" t="str">
        <f t="shared" si="98"/>
        <v>NGR bulk stream sediment</v>
      </c>
      <c r="K618" s="1" t="str">
        <f t="shared" si="99"/>
        <v>&lt;177 micron (NGR)</v>
      </c>
      <c r="L618">
        <v>31</v>
      </c>
      <c r="M618" t="s">
        <v>220</v>
      </c>
      <c r="N618">
        <v>617</v>
      </c>
      <c r="O618" t="s">
        <v>388</v>
      </c>
      <c r="P618" t="s">
        <v>408</v>
      </c>
      <c r="Q618" t="s">
        <v>44</v>
      </c>
      <c r="R618" t="s">
        <v>493</v>
      </c>
      <c r="S618" t="s">
        <v>93</v>
      </c>
      <c r="T618" t="s">
        <v>40</v>
      </c>
      <c r="U618" t="s">
        <v>215</v>
      </c>
      <c r="V618" t="s">
        <v>111</v>
      </c>
      <c r="W618" t="s">
        <v>40</v>
      </c>
      <c r="X618" t="s">
        <v>42</v>
      </c>
      <c r="Y618" t="s">
        <v>44</v>
      </c>
      <c r="Z618" t="s">
        <v>143</v>
      </c>
      <c r="AA618" t="s">
        <v>44</v>
      </c>
      <c r="AB618" t="s">
        <v>402</v>
      </c>
      <c r="AC618" t="s">
        <v>353</v>
      </c>
      <c r="AD618" t="s">
        <v>86</v>
      </c>
    </row>
    <row r="619" spans="1:30" x14ac:dyDescent="0.3">
      <c r="A619" t="s">
        <v>2783</v>
      </c>
      <c r="B619" t="s">
        <v>2784</v>
      </c>
      <c r="C619" s="1" t="str">
        <f t="shared" si="93"/>
        <v>21:0549</v>
      </c>
      <c r="D619" s="1" t="str">
        <f t="shared" si="97"/>
        <v>21:0179</v>
      </c>
      <c r="E619" t="s">
        <v>2785</v>
      </c>
      <c r="F619" t="s">
        <v>2786</v>
      </c>
      <c r="H619">
        <v>53.2424344</v>
      </c>
      <c r="I619">
        <v>-123.735541</v>
      </c>
      <c r="J619" s="1" t="str">
        <f t="shared" si="98"/>
        <v>NGR bulk stream sediment</v>
      </c>
      <c r="K619" s="1" t="str">
        <f t="shared" si="99"/>
        <v>&lt;177 micron (NGR)</v>
      </c>
      <c r="L619">
        <v>31</v>
      </c>
      <c r="M619" t="s">
        <v>228</v>
      </c>
      <c r="N619">
        <v>618</v>
      </c>
      <c r="O619" t="s">
        <v>271</v>
      </c>
      <c r="P619" t="s">
        <v>211</v>
      </c>
      <c r="Q619" t="s">
        <v>44</v>
      </c>
      <c r="R619" t="s">
        <v>164</v>
      </c>
      <c r="S619" t="s">
        <v>56</v>
      </c>
      <c r="T619" t="s">
        <v>40</v>
      </c>
      <c r="U619" t="s">
        <v>401</v>
      </c>
      <c r="V619" t="s">
        <v>72</v>
      </c>
      <c r="W619" t="s">
        <v>60</v>
      </c>
      <c r="X619" t="s">
        <v>151</v>
      </c>
      <c r="Y619" t="s">
        <v>44</v>
      </c>
      <c r="Z619" t="s">
        <v>156</v>
      </c>
      <c r="AA619" t="s">
        <v>44</v>
      </c>
      <c r="AB619" t="s">
        <v>299</v>
      </c>
      <c r="AC619" t="s">
        <v>557</v>
      </c>
      <c r="AD619" t="s">
        <v>119</v>
      </c>
    </row>
    <row r="620" spans="1:30" x14ac:dyDescent="0.3">
      <c r="A620" t="s">
        <v>2787</v>
      </c>
      <c r="B620" t="s">
        <v>2788</v>
      </c>
      <c r="C620" s="1" t="str">
        <f t="shared" si="93"/>
        <v>21:0549</v>
      </c>
      <c r="D620" s="1" t="str">
        <f t="shared" si="97"/>
        <v>21:0179</v>
      </c>
      <c r="E620" t="s">
        <v>2789</v>
      </c>
      <c r="F620" t="s">
        <v>2790</v>
      </c>
      <c r="H620">
        <v>53.230841099999999</v>
      </c>
      <c r="I620">
        <v>-123.7068768</v>
      </c>
      <c r="J620" s="1" t="str">
        <f t="shared" si="98"/>
        <v>NGR bulk stream sediment</v>
      </c>
      <c r="K620" s="1" t="str">
        <f t="shared" si="99"/>
        <v>&lt;177 micron (NGR)</v>
      </c>
      <c r="L620">
        <v>31</v>
      </c>
      <c r="M620" t="s">
        <v>234</v>
      </c>
      <c r="N620">
        <v>619</v>
      </c>
      <c r="O620" t="s">
        <v>131</v>
      </c>
      <c r="P620" t="s">
        <v>212</v>
      </c>
      <c r="Q620" t="s">
        <v>44</v>
      </c>
      <c r="R620" t="s">
        <v>153</v>
      </c>
      <c r="S620" t="s">
        <v>59</v>
      </c>
      <c r="T620" t="s">
        <v>40</v>
      </c>
      <c r="U620" t="s">
        <v>738</v>
      </c>
      <c r="V620" t="s">
        <v>84</v>
      </c>
      <c r="W620" t="s">
        <v>40</v>
      </c>
      <c r="X620" t="s">
        <v>42</v>
      </c>
      <c r="Y620" t="s">
        <v>44</v>
      </c>
      <c r="Z620" t="s">
        <v>60</v>
      </c>
      <c r="AA620" t="s">
        <v>44</v>
      </c>
      <c r="AB620" t="s">
        <v>261</v>
      </c>
      <c r="AC620" t="s">
        <v>415</v>
      </c>
      <c r="AD620" t="s">
        <v>86</v>
      </c>
    </row>
    <row r="621" spans="1:30" x14ac:dyDescent="0.3">
      <c r="A621" t="s">
        <v>2791</v>
      </c>
      <c r="B621" t="s">
        <v>2792</v>
      </c>
      <c r="C621" s="1" t="str">
        <f t="shared" si="93"/>
        <v>21:0549</v>
      </c>
      <c r="D621" s="1" t="str">
        <f t="shared" si="97"/>
        <v>21:0179</v>
      </c>
      <c r="E621" t="s">
        <v>2793</v>
      </c>
      <c r="F621" t="s">
        <v>2794</v>
      </c>
      <c r="H621">
        <v>53.230359999999997</v>
      </c>
      <c r="I621">
        <v>-123.6782405</v>
      </c>
      <c r="J621" s="1" t="str">
        <f t="shared" si="98"/>
        <v>NGR bulk stream sediment</v>
      </c>
      <c r="K621" s="1" t="str">
        <f t="shared" si="99"/>
        <v>&lt;177 micron (NGR)</v>
      </c>
      <c r="L621">
        <v>31</v>
      </c>
      <c r="M621" t="s">
        <v>240</v>
      </c>
      <c r="N621">
        <v>620</v>
      </c>
      <c r="O621" t="s">
        <v>512</v>
      </c>
      <c r="P621" t="s">
        <v>93</v>
      </c>
      <c r="Q621" t="s">
        <v>44</v>
      </c>
      <c r="R621" t="s">
        <v>70</v>
      </c>
      <c r="S621" t="s">
        <v>93</v>
      </c>
      <c r="T621" t="s">
        <v>40</v>
      </c>
      <c r="U621" t="s">
        <v>484</v>
      </c>
      <c r="V621" t="s">
        <v>353</v>
      </c>
      <c r="W621" t="s">
        <v>40</v>
      </c>
      <c r="X621" t="s">
        <v>42</v>
      </c>
      <c r="Y621" t="s">
        <v>44</v>
      </c>
      <c r="Z621" t="s">
        <v>60</v>
      </c>
      <c r="AA621" t="s">
        <v>44</v>
      </c>
      <c r="AB621" t="s">
        <v>168</v>
      </c>
      <c r="AC621" t="s">
        <v>84</v>
      </c>
      <c r="AD621" t="s">
        <v>194</v>
      </c>
    </row>
    <row r="622" spans="1:30" x14ac:dyDescent="0.3">
      <c r="A622" t="s">
        <v>2795</v>
      </c>
      <c r="B622" t="s">
        <v>2796</v>
      </c>
      <c r="C622" s="1" t="str">
        <f t="shared" si="93"/>
        <v>21:0549</v>
      </c>
      <c r="D622" s="1" t="str">
        <f t="shared" si="97"/>
        <v>21:0179</v>
      </c>
      <c r="E622" t="s">
        <v>2797</v>
      </c>
      <c r="F622" t="s">
        <v>2798</v>
      </c>
      <c r="H622">
        <v>53.216413099999997</v>
      </c>
      <c r="I622">
        <v>-123.67267320000001</v>
      </c>
      <c r="J622" s="1" t="str">
        <f t="shared" si="98"/>
        <v>NGR bulk stream sediment</v>
      </c>
      <c r="K622" s="1" t="str">
        <f t="shared" si="99"/>
        <v>&lt;177 micron (NGR)</v>
      </c>
      <c r="L622">
        <v>32</v>
      </c>
      <c r="M622" t="s">
        <v>34</v>
      </c>
      <c r="N622">
        <v>621</v>
      </c>
      <c r="O622" t="s">
        <v>512</v>
      </c>
      <c r="P622" t="s">
        <v>378</v>
      </c>
      <c r="Q622" t="s">
        <v>44</v>
      </c>
      <c r="R622" t="s">
        <v>285</v>
      </c>
      <c r="S622" t="s">
        <v>43</v>
      </c>
      <c r="T622" t="s">
        <v>40</v>
      </c>
      <c r="U622" t="s">
        <v>788</v>
      </c>
      <c r="V622" t="s">
        <v>111</v>
      </c>
      <c r="W622" t="s">
        <v>40</v>
      </c>
      <c r="X622" t="s">
        <v>272</v>
      </c>
      <c r="Y622" t="s">
        <v>44</v>
      </c>
      <c r="Z622" t="s">
        <v>40</v>
      </c>
      <c r="AA622" t="s">
        <v>44</v>
      </c>
      <c r="AB622" t="s">
        <v>280</v>
      </c>
      <c r="AC622" t="s">
        <v>84</v>
      </c>
      <c r="AD622" t="s">
        <v>36</v>
      </c>
    </row>
    <row r="623" spans="1:30" x14ac:dyDescent="0.3">
      <c r="A623" t="s">
        <v>2799</v>
      </c>
      <c r="B623" t="s">
        <v>2800</v>
      </c>
      <c r="C623" s="1" t="str">
        <f t="shared" si="93"/>
        <v>21:0549</v>
      </c>
      <c r="D623" s="1" t="str">
        <f t="shared" si="97"/>
        <v>21:0179</v>
      </c>
      <c r="E623" t="s">
        <v>2801</v>
      </c>
      <c r="F623" t="s">
        <v>2802</v>
      </c>
      <c r="H623">
        <v>53.201378699999999</v>
      </c>
      <c r="I623">
        <v>-123.9711487</v>
      </c>
      <c r="J623" s="1" t="str">
        <f t="shared" si="98"/>
        <v>NGR bulk stream sediment</v>
      </c>
      <c r="K623" s="1" t="str">
        <f t="shared" si="99"/>
        <v>&lt;177 micron (NGR)</v>
      </c>
      <c r="L623">
        <v>32</v>
      </c>
      <c r="M623" t="s">
        <v>53</v>
      </c>
      <c r="N623">
        <v>622</v>
      </c>
      <c r="O623" t="s">
        <v>305</v>
      </c>
      <c r="P623" t="s">
        <v>164</v>
      </c>
      <c r="Q623" t="s">
        <v>44</v>
      </c>
      <c r="R623" t="s">
        <v>108</v>
      </c>
      <c r="S623" t="s">
        <v>43</v>
      </c>
      <c r="T623" t="s">
        <v>40</v>
      </c>
      <c r="U623" t="s">
        <v>1280</v>
      </c>
      <c r="V623" t="s">
        <v>616</v>
      </c>
      <c r="W623" t="s">
        <v>60</v>
      </c>
      <c r="X623" t="s">
        <v>62</v>
      </c>
      <c r="Y623" t="s">
        <v>44</v>
      </c>
      <c r="Z623" t="s">
        <v>60</v>
      </c>
      <c r="AA623" t="s">
        <v>44</v>
      </c>
      <c r="AB623" t="s">
        <v>85</v>
      </c>
      <c r="AC623" t="s">
        <v>286</v>
      </c>
      <c r="AD623" t="s">
        <v>36</v>
      </c>
    </row>
    <row r="624" spans="1:30" x14ac:dyDescent="0.3">
      <c r="A624" t="s">
        <v>2803</v>
      </c>
      <c r="B624" t="s">
        <v>2804</v>
      </c>
      <c r="C624" s="1" t="str">
        <f t="shared" si="93"/>
        <v>21:0549</v>
      </c>
      <c r="D624" s="1" t="str">
        <f t="shared" si="97"/>
        <v>21:0179</v>
      </c>
      <c r="E624" t="s">
        <v>2805</v>
      </c>
      <c r="F624" t="s">
        <v>2806</v>
      </c>
      <c r="H624">
        <v>53.245335300000001</v>
      </c>
      <c r="I624">
        <v>-123.84796369999999</v>
      </c>
      <c r="J624" s="1" t="str">
        <f t="shared" si="98"/>
        <v>NGR bulk stream sediment</v>
      </c>
      <c r="K624" s="1" t="str">
        <f t="shared" si="99"/>
        <v>&lt;177 micron (NGR)</v>
      </c>
      <c r="L624">
        <v>32</v>
      </c>
      <c r="M624" t="s">
        <v>68</v>
      </c>
      <c r="N624">
        <v>623</v>
      </c>
      <c r="O624" t="s">
        <v>297</v>
      </c>
      <c r="P624" t="s">
        <v>1307</v>
      </c>
      <c r="Q624" t="s">
        <v>44</v>
      </c>
      <c r="R624" t="s">
        <v>503</v>
      </c>
      <c r="S624" t="s">
        <v>82</v>
      </c>
      <c r="T624" t="s">
        <v>60</v>
      </c>
      <c r="U624" t="s">
        <v>420</v>
      </c>
      <c r="V624" t="s">
        <v>622</v>
      </c>
      <c r="W624" t="s">
        <v>95</v>
      </c>
      <c r="X624" t="s">
        <v>42</v>
      </c>
      <c r="Y624" t="s">
        <v>44</v>
      </c>
      <c r="Z624" t="s">
        <v>60</v>
      </c>
      <c r="AA624" t="s">
        <v>44</v>
      </c>
      <c r="AB624" t="s">
        <v>454</v>
      </c>
      <c r="AC624" t="s">
        <v>353</v>
      </c>
      <c r="AD624" t="s">
        <v>124</v>
      </c>
    </row>
    <row r="625" spans="1:30" x14ac:dyDescent="0.3">
      <c r="A625" t="s">
        <v>2807</v>
      </c>
      <c r="B625" t="s">
        <v>2808</v>
      </c>
      <c r="C625" s="1" t="str">
        <f t="shared" si="93"/>
        <v>21:0549</v>
      </c>
      <c r="D625" s="1" t="str">
        <f t="shared" si="97"/>
        <v>21:0179</v>
      </c>
      <c r="E625" t="s">
        <v>2809</v>
      </c>
      <c r="F625" t="s">
        <v>2810</v>
      </c>
      <c r="H625">
        <v>53.176329899999999</v>
      </c>
      <c r="I625">
        <v>-123.77093929999999</v>
      </c>
      <c r="J625" s="1" t="str">
        <f t="shared" si="98"/>
        <v>NGR bulk stream sediment</v>
      </c>
      <c r="K625" s="1" t="str">
        <f t="shared" si="99"/>
        <v>&lt;177 micron (NGR)</v>
      </c>
      <c r="L625">
        <v>32</v>
      </c>
      <c r="M625" t="s">
        <v>80</v>
      </c>
      <c r="N625">
        <v>624</v>
      </c>
      <c r="O625" t="s">
        <v>108</v>
      </c>
      <c r="P625" t="s">
        <v>43</v>
      </c>
      <c r="Q625" t="s">
        <v>44</v>
      </c>
      <c r="R625" t="s">
        <v>44</v>
      </c>
      <c r="S625" t="s">
        <v>272</v>
      </c>
      <c r="T625" t="s">
        <v>40</v>
      </c>
      <c r="U625" t="s">
        <v>2811</v>
      </c>
      <c r="V625" t="s">
        <v>54</v>
      </c>
      <c r="W625" t="s">
        <v>40</v>
      </c>
      <c r="X625" t="s">
        <v>105</v>
      </c>
      <c r="Y625" t="s">
        <v>44</v>
      </c>
      <c r="Z625" t="s">
        <v>40</v>
      </c>
      <c r="AA625" t="s">
        <v>44</v>
      </c>
      <c r="AB625" t="s">
        <v>2812</v>
      </c>
      <c r="AC625" t="s">
        <v>2294</v>
      </c>
      <c r="AD625" t="s">
        <v>36</v>
      </c>
    </row>
    <row r="626" spans="1:30" x14ac:dyDescent="0.3">
      <c r="A626" t="s">
        <v>2813</v>
      </c>
      <c r="B626" t="s">
        <v>2814</v>
      </c>
      <c r="C626" s="1" t="str">
        <f t="shared" si="93"/>
        <v>21:0549</v>
      </c>
      <c r="D626" s="1" t="str">
        <f t="shared" si="97"/>
        <v>21:0179</v>
      </c>
      <c r="E626" t="s">
        <v>2815</v>
      </c>
      <c r="F626" t="s">
        <v>2816</v>
      </c>
      <c r="H626">
        <v>53.232753199999998</v>
      </c>
      <c r="I626">
        <v>-123.73992819999999</v>
      </c>
      <c r="J626" s="1" t="str">
        <f t="shared" si="98"/>
        <v>NGR bulk stream sediment</v>
      </c>
      <c r="K626" s="1" t="str">
        <f t="shared" si="99"/>
        <v>&lt;177 micron (NGR)</v>
      </c>
      <c r="L626">
        <v>32</v>
      </c>
      <c r="M626" t="s">
        <v>103</v>
      </c>
      <c r="N626">
        <v>625</v>
      </c>
      <c r="O626" t="s">
        <v>315</v>
      </c>
      <c r="P626" t="s">
        <v>165</v>
      </c>
      <c r="Q626" t="s">
        <v>44</v>
      </c>
      <c r="R626" t="s">
        <v>82</v>
      </c>
      <c r="S626" t="s">
        <v>272</v>
      </c>
      <c r="T626" t="s">
        <v>40</v>
      </c>
      <c r="U626" t="s">
        <v>1540</v>
      </c>
      <c r="V626" t="s">
        <v>557</v>
      </c>
      <c r="W626" t="s">
        <v>143</v>
      </c>
      <c r="X626" t="s">
        <v>272</v>
      </c>
      <c r="Y626" t="s">
        <v>44</v>
      </c>
      <c r="Z626" t="s">
        <v>60</v>
      </c>
      <c r="AA626" t="s">
        <v>44</v>
      </c>
      <c r="AB626" t="s">
        <v>658</v>
      </c>
      <c r="AC626" t="s">
        <v>95</v>
      </c>
      <c r="AD626" t="s">
        <v>169</v>
      </c>
    </row>
    <row r="627" spans="1:30" x14ac:dyDescent="0.3">
      <c r="A627" t="s">
        <v>2817</v>
      </c>
      <c r="B627" t="s">
        <v>2818</v>
      </c>
      <c r="C627" s="1" t="str">
        <f t="shared" si="93"/>
        <v>21:0549</v>
      </c>
      <c r="D627" s="1" t="str">
        <f t="shared" si="97"/>
        <v>21:0179</v>
      </c>
      <c r="E627" t="s">
        <v>2819</v>
      </c>
      <c r="F627" t="s">
        <v>2820</v>
      </c>
      <c r="H627">
        <v>53.172156000000001</v>
      </c>
      <c r="I627">
        <v>-123.3660655</v>
      </c>
      <c r="J627" s="1" t="str">
        <f t="shared" si="98"/>
        <v>NGR bulk stream sediment</v>
      </c>
      <c r="K627" s="1" t="str">
        <f t="shared" si="99"/>
        <v>&lt;177 micron (NGR)</v>
      </c>
      <c r="L627">
        <v>32</v>
      </c>
      <c r="M627" t="s">
        <v>116</v>
      </c>
      <c r="N627">
        <v>626</v>
      </c>
      <c r="O627" t="s">
        <v>241</v>
      </c>
      <c r="P627" t="s">
        <v>151</v>
      </c>
      <c r="Q627" t="s">
        <v>44</v>
      </c>
      <c r="R627" t="s">
        <v>242</v>
      </c>
      <c r="S627" t="s">
        <v>43</v>
      </c>
      <c r="T627" t="s">
        <v>60</v>
      </c>
      <c r="U627" t="s">
        <v>946</v>
      </c>
      <c r="V627" t="s">
        <v>252</v>
      </c>
      <c r="W627" t="s">
        <v>60</v>
      </c>
      <c r="X627" t="s">
        <v>557</v>
      </c>
      <c r="Y627" t="s">
        <v>44</v>
      </c>
      <c r="Z627" t="s">
        <v>60</v>
      </c>
      <c r="AA627" t="s">
        <v>44</v>
      </c>
      <c r="AB627" t="s">
        <v>279</v>
      </c>
      <c r="AC627" t="s">
        <v>188</v>
      </c>
      <c r="AD627" t="s">
        <v>119</v>
      </c>
    </row>
    <row r="628" spans="1:30" x14ac:dyDescent="0.3">
      <c r="A628" t="s">
        <v>2821</v>
      </c>
      <c r="B628" t="s">
        <v>2822</v>
      </c>
      <c r="C628" s="1" t="str">
        <f t="shared" si="93"/>
        <v>21:0549</v>
      </c>
      <c r="D628" s="1" t="str">
        <f t="shared" si="97"/>
        <v>21:0179</v>
      </c>
      <c r="E628" t="s">
        <v>2797</v>
      </c>
      <c r="F628" t="s">
        <v>2823</v>
      </c>
      <c r="H628">
        <v>53.216413099999997</v>
      </c>
      <c r="I628">
        <v>-123.67267320000001</v>
      </c>
      <c r="J628" s="1" t="str">
        <f t="shared" si="98"/>
        <v>NGR bulk stream sediment</v>
      </c>
      <c r="K628" s="1" t="str">
        <f t="shared" si="99"/>
        <v>&lt;177 micron (NGR)</v>
      </c>
      <c r="L628">
        <v>32</v>
      </c>
      <c r="M628" t="s">
        <v>90</v>
      </c>
      <c r="N628">
        <v>627</v>
      </c>
      <c r="O628" t="s">
        <v>512</v>
      </c>
      <c r="P628" t="s">
        <v>378</v>
      </c>
      <c r="Q628" t="s">
        <v>44</v>
      </c>
      <c r="R628" t="s">
        <v>177</v>
      </c>
      <c r="S628" t="s">
        <v>43</v>
      </c>
      <c r="T628" t="s">
        <v>40</v>
      </c>
      <c r="U628" t="s">
        <v>788</v>
      </c>
      <c r="V628" t="s">
        <v>84</v>
      </c>
      <c r="W628" t="s">
        <v>40</v>
      </c>
      <c r="X628" t="s">
        <v>62</v>
      </c>
      <c r="Y628" t="s">
        <v>44</v>
      </c>
      <c r="Z628" t="s">
        <v>40</v>
      </c>
      <c r="AA628" t="s">
        <v>44</v>
      </c>
      <c r="AB628" t="s">
        <v>96</v>
      </c>
      <c r="AC628" t="s">
        <v>84</v>
      </c>
      <c r="AD628" t="s">
        <v>36</v>
      </c>
    </row>
    <row r="629" spans="1:30" x14ac:dyDescent="0.3">
      <c r="A629" t="s">
        <v>2824</v>
      </c>
      <c r="B629" t="s">
        <v>2825</v>
      </c>
      <c r="C629" s="1" t="str">
        <f t="shared" si="93"/>
        <v>21:0549</v>
      </c>
      <c r="D629" s="1" t="str">
        <f t="shared" si="97"/>
        <v>21:0179</v>
      </c>
      <c r="E629" t="s">
        <v>2826</v>
      </c>
      <c r="F629" t="s">
        <v>2827</v>
      </c>
      <c r="H629">
        <v>53.761216699999999</v>
      </c>
      <c r="I629">
        <v>-123.3235346</v>
      </c>
      <c r="J629" s="1" t="str">
        <f t="shared" si="98"/>
        <v>NGR bulk stream sediment</v>
      </c>
      <c r="K629" s="1" t="str">
        <f t="shared" si="99"/>
        <v>&lt;177 micron (NGR)</v>
      </c>
      <c r="L629">
        <v>32</v>
      </c>
      <c r="M629" t="s">
        <v>129</v>
      </c>
      <c r="N629">
        <v>628</v>
      </c>
      <c r="O629" t="s">
        <v>176</v>
      </c>
      <c r="P629" t="s">
        <v>43</v>
      </c>
      <c r="Q629" t="s">
        <v>44</v>
      </c>
      <c r="R629" t="s">
        <v>104</v>
      </c>
      <c r="S629" t="s">
        <v>43</v>
      </c>
      <c r="T629" t="s">
        <v>40</v>
      </c>
      <c r="U629" t="s">
        <v>279</v>
      </c>
      <c r="V629" t="s">
        <v>252</v>
      </c>
      <c r="W629" t="s">
        <v>60</v>
      </c>
      <c r="X629" t="s">
        <v>42</v>
      </c>
      <c r="Y629" t="s">
        <v>44</v>
      </c>
      <c r="Z629" t="s">
        <v>143</v>
      </c>
      <c r="AA629" t="s">
        <v>44</v>
      </c>
      <c r="AB629" t="s">
        <v>94</v>
      </c>
      <c r="AC629" t="s">
        <v>179</v>
      </c>
      <c r="AD629" t="s">
        <v>119</v>
      </c>
    </row>
    <row r="630" spans="1:30" x14ac:dyDescent="0.3">
      <c r="A630" t="s">
        <v>2828</v>
      </c>
      <c r="B630" t="s">
        <v>2829</v>
      </c>
      <c r="C630" s="1" t="str">
        <f t="shared" si="93"/>
        <v>21:0549</v>
      </c>
      <c r="D630" s="1" t="str">
        <f t="shared" si="97"/>
        <v>21:0179</v>
      </c>
      <c r="E630" t="s">
        <v>2830</v>
      </c>
      <c r="F630" t="s">
        <v>2831</v>
      </c>
      <c r="H630">
        <v>53.756967199999998</v>
      </c>
      <c r="I630">
        <v>-123.3293718</v>
      </c>
      <c r="J630" s="1" t="str">
        <f t="shared" si="98"/>
        <v>NGR bulk stream sediment</v>
      </c>
      <c r="K630" s="1" t="str">
        <f t="shared" si="99"/>
        <v>&lt;177 micron (NGR)</v>
      </c>
      <c r="L630">
        <v>32</v>
      </c>
      <c r="M630" t="s">
        <v>139</v>
      </c>
      <c r="N630">
        <v>629</v>
      </c>
      <c r="O630" t="s">
        <v>241</v>
      </c>
      <c r="P630" t="s">
        <v>43</v>
      </c>
      <c r="Q630" t="s">
        <v>44</v>
      </c>
      <c r="R630" t="s">
        <v>503</v>
      </c>
      <c r="S630" t="s">
        <v>43</v>
      </c>
      <c r="T630" t="s">
        <v>40</v>
      </c>
      <c r="U630" t="s">
        <v>235</v>
      </c>
      <c r="V630" t="s">
        <v>415</v>
      </c>
      <c r="W630" t="s">
        <v>40</v>
      </c>
      <c r="X630" t="s">
        <v>272</v>
      </c>
      <c r="Y630" t="s">
        <v>44</v>
      </c>
      <c r="Z630" t="s">
        <v>60</v>
      </c>
      <c r="AA630" t="s">
        <v>44</v>
      </c>
      <c r="AB630" t="s">
        <v>203</v>
      </c>
      <c r="AC630" t="s">
        <v>42</v>
      </c>
      <c r="AD630" t="s">
        <v>119</v>
      </c>
    </row>
    <row r="631" spans="1:30" x14ac:dyDescent="0.3">
      <c r="A631" t="s">
        <v>2832</v>
      </c>
      <c r="B631" t="s">
        <v>2833</v>
      </c>
      <c r="C631" s="1" t="str">
        <f t="shared" si="93"/>
        <v>21:0549</v>
      </c>
      <c r="D631" s="1" t="str">
        <f t="shared" si="97"/>
        <v>21:0179</v>
      </c>
      <c r="E631" t="s">
        <v>2834</v>
      </c>
      <c r="F631" t="s">
        <v>2835</v>
      </c>
      <c r="H631">
        <v>53.6287199</v>
      </c>
      <c r="I631">
        <v>-123.8777546</v>
      </c>
      <c r="J631" s="1" t="str">
        <f t="shared" si="98"/>
        <v>NGR bulk stream sediment</v>
      </c>
      <c r="K631" s="1" t="str">
        <f t="shared" si="99"/>
        <v>&lt;177 micron (NGR)</v>
      </c>
      <c r="L631">
        <v>32</v>
      </c>
      <c r="M631" t="s">
        <v>174</v>
      </c>
      <c r="N631">
        <v>630</v>
      </c>
      <c r="O631" t="s">
        <v>373</v>
      </c>
      <c r="P631" t="s">
        <v>43</v>
      </c>
      <c r="Q631" t="s">
        <v>44</v>
      </c>
      <c r="R631" t="s">
        <v>153</v>
      </c>
      <c r="S631" t="s">
        <v>93</v>
      </c>
      <c r="T631" t="s">
        <v>40</v>
      </c>
      <c r="U631" t="s">
        <v>71</v>
      </c>
      <c r="V631" t="s">
        <v>415</v>
      </c>
      <c r="W631" t="s">
        <v>40</v>
      </c>
      <c r="X631" t="s">
        <v>42</v>
      </c>
      <c r="Y631" t="s">
        <v>44</v>
      </c>
      <c r="Z631" t="s">
        <v>156</v>
      </c>
      <c r="AA631" t="s">
        <v>44</v>
      </c>
      <c r="AB631" t="s">
        <v>214</v>
      </c>
      <c r="AC631" t="s">
        <v>1485</v>
      </c>
      <c r="AD631" t="s">
        <v>119</v>
      </c>
    </row>
    <row r="632" spans="1:30" x14ac:dyDescent="0.3">
      <c r="A632" t="s">
        <v>2836</v>
      </c>
      <c r="B632" t="s">
        <v>2837</v>
      </c>
      <c r="C632" s="1" t="str">
        <f t="shared" si="93"/>
        <v>21:0549</v>
      </c>
      <c r="D632" s="1" t="str">
        <f t="shared" si="97"/>
        <v>21:0179</v>
      </c>
      <c r="E632" t="s">
        <v>2838</v>
      </c>
      <c r="F632" t="s">
        <v>2839</v>
      </c>
      <c r="H632">
        <v>53.629642500000003</v>
      </c>
      <c r="I632">
        <v>-123.863377</v>
      </c>
      <c r="J632" s="1" t="str">
        <f t="shared" si="98"/>
        <v>NGR bulk stream sediment</v>
      </c>
      <c r="K632" s="1" t="str">
        <f t="shared" si="99"/>
        <v>&lt;177 micron (NGR)</v>
      </c>
      <c r="L632">
        <v>32</v>
      </c>
      <c r="M632" t="s">
        <v>184</v>
      </c>
      <c r="N632">
        <v>631</v>
      </c>
      <c r="O632" t="s">
        <v>176</v>
      </c>
      <c r="P632" t="s">
        <v>37</v>
      </c>
      <c r="Q632" t="s">
        <v>44</v>
      </c>
      <c r="R632" t="s">
        <v>105</v>
      </c>
      <c r="S632" t="s">
        <v>37</v>
      </c>
      <c r="T632" t="s">
        <v>40</v>
      </c>
      <c r="U632" t="s">
        <v>563</v>
      </c>
      <c r="V632" t="s">
        <v>58</v>
      </c>
      <c r="W632" t="s">
        <v>40</v>
      </c>
      <c r="X632" t="s">
        <v>59</v>
      </c>
      <c r="Y632" t="s">
        <v>44</v>
      </c>
      <c r="Z632" t="s">
        <v>143</v>
      </c>
      <c r="AA632" t="s">
        <v>44</v>
      </c>
      <c r="AB632" t="s">
        <v>94</v>
      </c>
      <c r="AC632" t="s">
        <v>1457</v>
      </c>
      <c r="AD632" t="s">
        <v>119</v>
      </c>
    </row>
    <row r="633" spans="1:30" x14ac:dyDescent="0.3">
      <c r="A633" t="s">
        <v>2840</v>
      </c>
      <c r="B633" t="s">
        <v>2841</v>
      </c>
      <c r="C633" s="1" t="str">
        <f t="shared" si="93"/>
        <v>21:0549</v>
      </c>
      <c r="D633" s="1" t="str">
        <f t="shared" si="97"/>
        <v>21:0179</v>
      </c>
      <c r="E633" t="s">
        <v>2842</v>
      </c>
      <c r="F633" t="s">
        <v>2843</v>
      </c>
      <c r="H633">
        <v>53.601267399999998</v>
      </c>
      <c r="I633">
        <v>-123.8628403</v>
      </c>
      <c r="J633" s="1" t="str">
        <f t="shared" si="98"/>
        <v>NGR bulk stream sediment</v>
      </c>
      <c r="K633" s="1" t="str">
        <f t="shared" si="99"/>
        <v>&lt;177 micron (NGR)</v>
      </c>
      <c r="L633">
        <v>32</v>
      </c>
      <c r="M633" t="s">
        <v>193</v>
      </c>
      <c r="N633">
        <v>632</v>
      </c>
      <c r="O633" t="s">
        <v>503</v>
      </c>
      <c r="P633" t="s">
        <v>241</v>
      </c>
      <c r="Q633" t="s">
        <v>62</v>
      </c>
      <c r="R633" t="s">
        <v>331</v>
      </c>
      <c r="S633" t="s">
        <v>151</v>
      </c>
      <c r="T633" t="s">
        <v>40</v>
      </c>
      <c r="U633" t="s">
        <v>788</v>
      </c>
      <c r="V633" t="s">
        <v>62</v>
      </c>
      <c r="W633" t="s">
        <v>60</v>
      </c>
      <c r="X633" t="s">
        <v>62</v>
      </c>
      <c r="Y633" t="s">
        <v>44</v>
      </c>
      <c r="Z633" t="s">
        <v>143</v>
      </c>
      <c r="AA633" t="s">
        <v>44</v>
      </c>
      <c r="AB633" t="s">
        <v>332</v>
      </c>
      <c r="AC633" t="s">
        <v>2318</v>
      </c>
      <c r="AD633" t="s">
        <v>36</v>
      </c>
    </row>
    <row r="634" spans="1:30" hidden="1" x14ac:dyDescent="0.3">
      <c r="A634" t="s">
        <v>2844</v>
      </c>
      <c r="B634" t="s">
        <v>2845</v>
      </c>
      <c r="C634" s="1" t="str">
        <f t="shared" si="93"/>
        <v>21:0549</v>
      </c>
      <c r="D634" s="1" t="str">
        <f>HYPERLINK("http://geochem.nrcan.gc.ca/cdogs/content/svy/svy_e.htm", "")</f>
        <v/>
      </c>
      <c r="G634" s="1" t="str">
        <f>HYPERLINK("http://geochem.nrcan.gc.ca/cdogs/content/cr_/cr_00070_e.htm", "70")</f>
        <v>70</v>
      </c>
      <c r="J634" t="s">
        <v>198</v>
      </c>
      <c r="K634" t="s">
        <v>199</v>
      </c>
      <c r="L634">
        <v>32</v>
      </c>
      <c r="M634" t="s">
        <v>200</v>
      </c>
      <c r="N634">
        <v>633</v>
      </c>
      <c r="O634" t="s">
        <v>913</v>
      </c>
      <c r="P634" t="s">
        <v>55</v>
      </c>
      <c r="Q634" t="s">
        <v>221</v>
      </c>
      <c r="R634" t="s">
        <v>266</v>
      </c>
      <c r="S634" t="s">
        <v>241</v>
      </c>
      <c r="T634" t="s">
        <v>60</v>
      </c>
      <c r="U634" t="s">
        <v>433</v>
      </c>
      <c r="V634" t="s">
        <v>155</v>
      </c>
      <c r="W634" t="s">
        <v>1032</v>
      </c>
      <c r="X634" t="s">
        <v>165</v>
      </c>
      <c r="Y634" t="s">
        <v>44</v>
      </c>
      <c r="Z634" t="s">
        <v>95</v>
      </c>
      <c r="AA634" t="s">
        <v>42</v>
      </c>
      <c r="AB634" t="s">
        <v>648</v>
      </c>
      <c r="AC634" t="s">
        <v>1907</v>
      </c>
      <c r="AD634" t="s">
        <v>194</v>
      </c>
    </row>
    <row r="635" spans="1:30" x14ac:dyDescent="0.3">
      <c r="A635" t="s">
        <v>2846</v>
      </c>
      <c r="B635" t="s">
        <v>2847</v>
      </c>
      <c r="C635" s="1" t="str">
        <f t="shared" si="93"/>
        <v>21:0549</v>
      </c>
      <c r="D635" s="1" t="str">
        <f>HYPERLINK("http://geochem.nrcan.gc.ca/cdogs/content/svy/svy210179_e.htm", "21:0179")</f>
        <v>21:0179</v>
      </c>
      <c r="E635" t="s">
        <v>2848</v>
      </c>
      <c r="F635" t="s">
        <v>2849</v>
      </c>
      <c r="H635">
        <v>53.586581500000001</v>
      </c>
      <c r="I635">
        <v>-123.8834178</v>
      </c>
      <c r="J635" s="1" t="str">
        <f t="shared" ref="J635:J649" si="100">HYPERLINK("http://geochem.nrcan.gc.ca/cdogs/content/kwd/kwd020030_e.htm", "NGR bulk stream sediment")</f>
        <v>NGR bulk stream sediment</v>
      </c>
      <c r="K635" s="1" t="str">
        <f t="shared" ref="K635:K649" si="101">HYPERLINK("http://geochem.nrcan.gc.ca/cdogs/content/kwd/kwd080006_e.htm", "&lt;177 micron (NGR)")</f>
        <v>&lt;177 micron (NGR)</v>
      </c>
      <c r="L635">
        <v>32</v>
      </c>
      <c r="M635" t="s">
        <v>209</v>
      </c>
      <c r="N635">
        <v>634</v>
      </c>
      <c r="O635" t="s">
        <v>458</v>
      </c>
      <c r="P635" t="s">
        <v>108</v>
      </c>
      <c r="Q635" t="s">
        <v>42</v>
      </c>
      <c r="R635" t="s">
        <v>117</v>
      </c>
      <c r="S635" t="s">
        <v>272</v>
      </c>
      <c r="T635" t="s">
        <v>40</v>
      </c>
      <c r="U635" t="s">
        <v>214</v>
      </c>
      <c r="V635" t="s">
        <v>734</v>
      </c>
      <c r="W635" t="s">
        <v>45</v>
      </c>
      <c r="X635" t="s">
        <v>62</v>
      </c>
      <c r="Y635" t="s">
        <v>44</v>
      </c>
      <c r="Z635" t="s">
        <v>60</v>
      </c>
      <c r="AA635" t="s">
        <v>44</v>
      </c>
      <c r="AB635" t="s">
        <v>788</v>
      </c>
      <c r="AC635" t="s">
        <v>622</v>
      </c>
      <c r="AD635" t="s">
        <v>124</v>
      </c>
    </row>
    <row r="636" spans="1:30" x14ac:dyDescent="0.3">
      <c r="A636" t="s">
        <v>2850</v>
      </c>
      <c r="B636" t="s">
        <v>2851</v>
      </c>
      <c r="C636" s="1" t="str">
        <f t="shared" si="93"/>
        <v>21:0549</v>
      </c>
      <c r="D636" s="1" t="str">
        <f>HYPERLINK("http://geochem.nrcan.gc.ca/cdogs/content/svy/svy210179_e.htm", "21:0179")</f>
        <v>21:0179</v>
      </c>
      <c r="E636" t="s">
        <v>2852</v>
      </c>
      <c r="F636" t="s">
        <v>2853</v>
      </c>
      <c r="H636">
        <v>53.642143300000001</v>
      </c>
      <c r="I636">
        <v>-123.99773500000001</v>
      </c>
      <c r="J636" s="1" t="str">
        <f t="shared" si="100"/>
        <v>NGR bulk stream sediment</v>
      </c>
      <c r="K636" s="1" t="str">
        <f t="shared" si="101"/>
        <v>&lt;177 micron (NGR)</v>
      </c>
      <c r="L636">
        <v>32</v>
      </c>
      <c r="M636" t="s">
        <v>220</v>
      </c>
      <c r="N636">
        <v>635</v>
      </c>
      <c r="O636" t="s">
        <v>36</v>
      </c>
      <c r="P636" t="s">
        <v>37</v>
      </c>
      <c r="Q636" t="s">
        <v>62</v>
      </c>
      <c r="R636" t="s">
        <v>105</v>
      </c>
      <c r="S636" t="s">
        <v>118</v>
      </c>
      <c r="T636" t="s">
        <v>40</v>
      </c>
      <c r="U636" t="s">
        <v>1004</v>
      </c>
      <c r="V636" t="s">
        <v>62</v>
      </c>
      <c r="W636" t="s">
        <v>40</v>
      </c>
      <c r="X636" t="s">
        <v>42</v>
      </c>
      <c r="Y636" t="s">
        <v>44</v>
      </c>
      <c r="Z636" t="s">
        <v>60</v>
      </c>
      <c r="AA636" t="s">
        <v>44</v>
      </c>
      <c r="AB636" t="s">
        <v>157</v>
      </c>
      <c r="AC636" t="s">
        <v>167</v>
      </c>
      <c r="AD636" t="s">
        <v>119</v>
      </c>
    </row>
    <row r="637" spans="1:30" x14ac:dyDescent="0.3">
      <c r="A637" t="s">
        <v>2854</v>
      </c>
      <c r="B637" t="s">
        <v>2855</v>
      </c>
      <c r="C637" s="1" t="str">
        <f t="shared" si="93"/>
        <v>21:0549</v>
      </c>
      <c r="D637" s="1" t="str">
        <f>HYPERLINK("http://geochem.nrcan.gc.ca/cdogs/content/svy/svy210179_e.htm", "21:0179")</f>
        <v>21:0179</v>
      </c>
      <c r="E637" t="s">
        <v>2856</v>
      </c>
      <c r="F637" t="s">
        <v>2857</v>
      </c>
      <c r="H637">
        <v>53.738412699999998</v>
      </c>
      <c r="I637">
        <v>-123.9563011</v>
      </c>
      <c r="J637" s="1" t="str">
        <f t="shared" si="100"/>
        <v>NGR bulk stream sediment</v>
      </c>
      <c r="K637" s="1" t="str">
        <f t="shared" si="101"/>
        <v>&lt;177 micron (NGR)</v>
      </c>
      <c r="L637">
        <v>32</v>
      </c>
      <c r="M637" t="s">
        <v>228</v>
      </c>
      <c r="N637">
        <v>636</v>
      </c>
      <c r="O637" t="s">
        <v>201</v>
      </c>
      <c r="P637" t="s">
        <v>93</v>
      </c>
      <c r="Q637" t="s">
        <v>44</v>
      </c>
      <c r="R637" t="s">
        <v>39</v>
      </c>
      <c r="S637" t="s">
        <v>43</v>
      </c>
      <c r="T637" t="s">
        <v>40</v>
      </c>
      <c r="U637" t="s">
        <v>723</v>
      </c>
      <c r="V637" t="s">
        <v>734</v>
      </c>
      <c r="W637" t="s">
        <v>40</v>
      </c>
      <c r="X637" t="s">
        <v>62</v>
      </c>
      <c r="Y637" t="s">
        <v>44</v>
      </c>
      <c r="Z637" t="s">
        <v>143</v>
      </c>
      <c r="AA637" t="s">
        <v>44</v>
      </c>
      <c r="AB637" t="s">
        <v>187</v>
      </c>
      <c r="AC637" t="s">
        <v>343</v>
      </c>
      <c r="AD637" t="s">
        <v>159</v>
      </c>
    </row>
    <row r="638" spans="1:30" x14ac:dyDescent="0.3">
      <c r="A638" t="s">
        <v>2858</v>
      </c>
      <c r="B638" t="s">
        <v>2859</v>
      </c>
      <c r="C638" s="1" t="str">
        <f t="shared" si="93"/>
        <v>21:0549</v>
      </c>
      <c r="D638" s="1" t="str">
        <f>HYPERLINK("http://geochem.nrcan.gc.ca/cdogs/content/svy/svy210179_e.htm", "21:0179")</f>
        <v>21:0179</v>
      </c>
      <c r="E638" t="s">
        <v>2860</v>
      </c>
      <c r="F638" t="s">
        <v>2861</v>
      </c>
      <c r="H638">
        <v>53.732895900000003</v>
      </c>
      <c r="I638">
        <v>-123.9423965</v>
      </c>
      <c r="J638" s="1" t="str">
        <f t="shared" si="100"/>
        <v>NGR bulk stream sediment</v>
      </c>
      <c r="K638" s="1" t="str">
        <f t="shared" si="101"/>
        <v>&lt;177 micron (NGR)</v>
      </c>
      <c r="L638">
        <v>32</v>
      </c>
      <c r="M638" t="s">
        <v>149</v>
      </c>
      <c r="N638">
        <v>637</v>
      </c>
      <c r="O638" t="s">
        <v>1972</v>
      </c>
      <c r="P638" t="s">
        <v>120</v>
      </c>
      <c r="Q638" t="s">
        <v>44</v>
      </c>
      <c r="R638" t="s">
        <v>117</v>
      </c>
      <c r="S638" t="s">
        <v>82</v>
      </c>
      <c r="T638" t="s">
        <v>40</v>
      </c>
      <c r="U638" t="s">
        <v>61</v>
      </c>
      <c r="V638" t="s">
        <v>84</v>
      </c>
      <c r="W638" t="s">
        <v>40</v>
      </c>
      <c r="X638" t="s">
        <v>62</v>
      </c>
      <c r="Y638" t="s">
        <v>44</v>
      </c>
      <c r="Z638" t="s">
        <v>143</v>
      </c>
      <c r="AA638" t="s">
        <v>44</v>
      </c>
      <c r="AB638" t="s">
        <v>433</v>
      </c>
      <c r="AC638" t="s">
        <v>2862</v>
      </c>
      <c r="AD638" t="s">
        <v>86</v>
      </c>
    </row>
    <row r="639" spans="1:30" x14ac:dyDescent="0.3">
      <c r="A639" t="s">
        <v>2863</v>
      </c>
      <c r="B639" t="s">
        <v>2864</v>
      </c>
      <c r="C639" s="1" t="str">
        <f t="shared" si="93"/>
        <v>21:0549</v>
      </c>
      <c r="D639" s="1" t="str">
        <f>HYPERLINK("http://geochem.nrcan.gc.ca/cdogs/content/svy/svy210179_e.htm", "21:0179")</f>
        <v>21:0179</v>
      </c>
      <c r="E639" t="s">
        <v>2860</v>
      </c>
      <c r="F639" t="s">
        <v>2865</v>
      </c>
      <c r="H639">
        <v>53.732895900000003</v>
      </c>
      <c r="I639">
        <v>-123.9423965</v>
      </c>
      <c r="J639" s="1" t="str">
        <f t="shared" si="100"/>
        <v>NGR bulk stream sediment</v>
      </c>
      <c r="K639" s="1" t="str">
        <f t="shared" si="101"/>
        <v>&lt;177 micron (NGR)</v>
      </c>
      <c r="L639">
        <v>32</v>
      </c>
      <c r="M639" t="s">
        <v>163</v>
      </c>
      <c r="N639">
        <v>638</v>
      </c>
      <c r="O639" t="s">
        <v>141</v>
      </c>
      <c r="P639" t="s">
        <v>56</v>
      </c>
      <c r="Q639" t="s">
        <v>44</v>
      </c>
      <c r="R639" t="s">
        <v>120</v>
      </c>
      <c r="S639" t="s">
        <v>43</v>
      </c>
      <c r="T639" t="s">
        <v>40</v>
      </c>
      <c r="U639" t="s">
        <v>536</v>
      </c>
      <c r="V639" t="s">
        <v>616</v>
      </c>
      <c r="W639" t="s">
        <v>40</v>
      </c>
      <c r="X639" t="s">
        <v>62</v>
      </c>
      <c r="Y639" t="s">
        <v>44</v>
      </c>
      <c r="Z639" t="s">
        <v>40</v>
      </c>
      <c r="AA639" t="s">
        <v>44</v>
      </c>
      <c r="AB639" t="s">
        <v>279</v>
      </c>
      <c r="AC639" t="s">
        <v>2862</v>
      </c>
      <c r="AD639" t="s">
        <v>86</v>
      </c>
    </row>
    <row r="640" spans="1:30" hidden="1" x14ac:dyDescent="0.3">
      <c r="A640" t="s">
        <v>2866</v>
      </c>
      <c r="B640" t="s">
        <v>2867</v>
      </c>
      <c r="C640" s="1" t="str">
        <f t="shared" ref="C640:C703" si="102">HYPERLINK("http://geochem.nrcan.gc.ca/cdogs/content/bdl/bdl210551_e.htm", "21:0551")</f>
        <v>21:0551</v>
      </c>
      <c r="D640" s="1" t="str">
        <f t="shared" ref="D640:D649" si="103">HYPERLINK("http://geochem.nrcan.gc.ca/cdogs/content/svy/svy210180_e.htm", "21:0180")</f>
        <v>21:0180</v>
      </c>
      <c r="E640" t="s">
        <v>2868</v>
      </c>
      <c r="F640" t="s">
        <v>2869</v>
      </c>
      <c r="H640">
        <v>53.8707262</v>
      </c>
      <c r="I640">
        <v>-120.33269660000001</v>
      </c>
      <c r="J640" s="1" t="str">
        <f t="shared" si="100"/>
        <v>NGR bulk stream sediment</v>
      </c>
      <c r="K640" s="1" t="str">
        <f t="shared" si="101"/>
        <v>&lt;177 micron (NGR)</v>
      </c>
      <c r="L640">
        <v>1</v>
      </c>
      <c r="M640" t="s">
        <v>34</v>
      </c>
      <c r="N640">
        <v>1</v>
      </c>
      <c r="O640" t="s">
        <v>105</v>
      </c>
      <c r="P640" t="s">
        <v>59</v>
      </c>
      <c r="Q640" t="s">
        <v>42</v>
      </c>
      <c r="R640" t="s">
        <v>118</v>
      </c>
      <c r="S640" t="s">
        <v>43</v>
      </c>
      <c r="T640" t="s">
        <v>40</v>
      </c>
      <c r="U640" t="s">
        <v>735</v>
      </c>
      <c r="V640" t="s">
        <v>734</v>
      </c>
      <c r="W640" t="s">
        <v>40</v>
      </c>
      <c r="X640" t="s">
        <v>59</v>
      </c>
      <c r="Y640" t="s">
        <v>44</v>
      </c>
      <c r="Z640" t="s">
        <v>40</v>
      </c>
      <c r="AA640" t="s">
        <v>44</v>
      </c>
      <c r="AB640" t="s">
        <v>420</v>
      </c>
      <c r="AC640" t="s">
        <v>286</v>
      </c>
      <c r="AD640" t="s">
        <v>194</v>
      </c>
    </row>
    <row r="641" spans="1:30" hidden="1" x14ac:dyDescent="0.3">
      <c r="A641" t="s">
        <v>2870</v>
      </c>
      <c r="B641" t="s">
        <v>2871</v>
      </c>
      <c r="C641" s="1" t="str">
        <f t="shared" si="102"/>
        <v>21:0551</v>
      </c>
      <c r="D641" s="1" t="str">
        <f t="shared" si="103"/>
        <v>21:0180</v>
      </c>
      <c r="E641" t="s">
        <v>2872</v>
      </c>
      <c r="F641" t="s">
        <v>2873</v>
      </c>
      <c r="H641">
        <v>53.980721500000001</v>
      </c>
      <c r="I641">
        <v>-120.2139964</v>
      </c>
      <c r="J641" s="1" t="str">
        <f t="shared" si="100"/>
        <v>NGR bulk stream sediment</v>
      </c>
      <c r="K641" s="1" t="str">
        <f t="shared" si="101"/>
        <v>&lt;177 micron (NGR)</v>
      </c>
      <c r="L641">
        <v>1</v>
      </c>
      <c r="M641" t="s">
        <v>53</v>
      </c>
      <c r="N641">
        <v>2</v>
      </c>
      <c r="O641" t="s">
        <v>108</v>
      </c>
      <c r="P641" t="s">
        <v>93</v>
      </c>
      <c r="Q641" t="s">
        <v>151</v>
      </c>
      <c r="R641" t="s">
        <v>82</v>
      </c>
      <c r="S641" t="s">
        <v>37</v>
      </c>
      <c r="T641" t="s">
        <v>40</v>
      </c>
      <c r="U641" t="s">
        <v>266</v>
      </c>
      <c r="V641" t="s">
        <v>109</v>
      </c>
      <c r="W641" t="s">
        <v>40</v>
      </c>
      <c r="X641" t="s">
        <v>42</v>
      </c>
      <c r="Y641" t="s">
        <v>44</v>
      </c>
      <c r="Z641" t="s">
        <v>40</v>
      </c>
      <c r="AA641" t="s">
        <v>44</v>
      </c>
      <c r="AB641" t="s">
        <v>409</v>
      </c>
      <c r="AC641" t="s">
        <v>123</v>
      </c>
      <c r="AD641" t="s">
        <v>119</v>
      </c>
    </row>
    <row r="642" spans="1:30" hidden="1" x14ac:dyDescent="0.3">
      <c r="A642" t="s">
        <v>2874</v>
      </c>
      <c r="B642" t="s">
        <v>2875</v>
      </c>
      <c r="C642" s="1" t="str">
        <f t="shared" si="102"/>
        <v>21:0551</v>
      </c>
      <c r="D642" s="1" t="str">
        <f t="shared" si="103"/>
        <v>21:0180</v>
      </c>
      <c r="E642" t="s">
        <v>2876</v>
      </c>
      <c r="F642" t="s">
        <v>2877</v>
      </c>
      <c r="H642">
        <v>53.9740058</v>
      </c>
      <c r="I642">
        <v>-120.1982</v>
      </c>
      <c r="J642" s="1" t="str">
        <f t="shared" si="100"/>
        <v>NGR bulk stream sediment</v>
      </c>
      <c r="K642" s="1" t="str">
        <f t="shared" si="101"/>
        <v>&lt;177 micron (NGR)</v>
      </c>
      <c r="L642">
        <v>1</v>
      </c>
      <c r="M642" t="s">
        <v>68</v>
      </c>
      <c r="N642">
        <v>3</v>
      </c>
      <c r="O642" t="s">
        <v>194</v>
      </c>
      <c r="P642" t="s">
        <v>212</v>
      </c>
      <c r="Q642" t="s">
        <v>82</v>
      </c>
      <c r="R642" t="s">
        <v>165</v>
      </c>
      <c r="S642" t="s">
        <v>82</v>
      </c>
      <c r="T642" t="s">
        <v>40</v>
      </c>
      <c r="U642" t="s">
        <v>402</v>
      </c>
      <c r="V642" t="s">
        <v>62</v>
      </c>
      <c r="W642" t="s">
        <v>40</v>
      </c>
      <c r="X642" t="s">
        <v>151</v>
      </c>
      <c r="Y642" t="s">
        <v>44</v>
      </c>
      <c r="Z642" t="s">
        <v>40</v>
      </c>
      <c r="AA642" t="s">
        <v>44</v>
      </c>
      <c r="AB642" t="s">
        <v>298</v>
      </c>
      <c r="AC642" t="s">
        <v>711</v>
      </c>
      <c r="AD642" t="s">
        <v>36</v>
      </c>
    </row>
    <row r="643" spans="1:30" hidden="1" x14ac:dyDescent="0.3">
      <c r="A643" t="s">
        <v>2878</v>
      </c>
      <c r="B643" t="s">
        <v>2879</v>
      </c>
      <c r="C643" s="1" t="str">
        <f t="shared" si="102"/>
        <v>21:0551</v>
      </c>
      <c r="D643" s="1" t="str">
        <f t="shared" si="103"/>
        <v>21:0180</v>
      </c>
      <c r="E643" t="s">
        <v>2880</v>
      </c>
      <c r="F643" t="s">
        <v>2881</v>
      </c>
      <c r="H643">
        <v>53.958970700000002</v>
      </c>
      <c r="I643">
        <v>-120.25170489999999</v>
      </c>
      <c r="J643" s="1" t="str">
        <f t="shared" si="100"/>
        <v>NGR bulk stream sediment</v>
      </c>
      <c r="K643" s="1" t="str">
        <f t="shared" si="101"/>
        <v>&lt;177 micron (NGR)</v>
      </c>
      <c r="L643">
        <v>1</v>
      </c>
      <c r="M643" t="s">
        <v>80</v>
      </c>
      <c r="N643">
        <v>4</v>
      </c>
      <c r="O643" t="s">
        <v>378</v>
      </c>
      <c r="P643" t="s">
        <v>151</v>
      </c>
      <c r="Q643" t="s">
        <v>59</v>
      </c>
      <c r="R643" t="s">
        <v>118</v>
      </c>
      <c r="S643" t="s">
        <v>93</v>
      </c>
      <c r="T643" t="s">
        <v>40</v>
      </c>
      <c r="U643" t="s">
        <v>658</v>
      </c>
      <c r="V643" t="s">
        <v>734</v>
      </c>
      <c r="W643" t="s">
        <v>40</v>
      </c>
      <c r="X643" t="s">
        <v>42</v>
      </c>
      <c r="Y643" t="s">
        <v>44</v>
      </c>
      <c r="Z643" t="s">
        <v>40</v>
      </c>
      <c r="AA643" t="s">
        <v>44</v>
      </c>
      <c r="AB643" t="s">
        <v>484</v>
      </c>
      <c r="AC643" t="s">
        <v>72</v>
      </c>
      <c r="AD643" t="s">
        <v>119</v>
      </c>
    </row>
    <row r="644" spans="1:30" hidden="1" x14ac:dyDescent="0.3">
      <c r="A644" t="s">
        <v>2882</v>
      </c>
      <c r="B644" t="s">
        <v>2883</v>
      </c>
      <c r="C644" s="1" t="str">
        <f t="shared" si="102"/>
        <v>21:0551</v>
      </c>
      <c r="D644" s="1" t="str">
        <f t="shared" si="103"/>
        <v>21:0180</v>
      </c>
      <c r="E644" t="s">
        <v>2884</v>
      </c>
      <c r="F644" t="s">
        <v>2885</v>
      </c>
      <c r="H644">
        <v>53.958426600000003</v>
      </c>
      <c r="I644">
        <v>-120.29627480000001</v>
      </c>
      <c r="J644" s="1" t="str">
        <f t="shared" si="100"/>
        <v>NGR bulk stream sediment</v>
      </c>
      <c r="K644" s="1" t="str">
        <f t="shared" si="101"/>
        <v>&lt;177 micron (NGR)</v>
      </c>
      <c r="L644">
        <v>1</v>
      </c>
      <c r="M644" t="s">
        <v>103</v>
      </c>
      <c r="N644">
        <v>5</v>
      </c>
      <c r="O644" t="s">
        <v>105</v>
      </c>
      <c r="P644" t="s">
        <v>43</v>
      </c>
      <c r="Q644" t="s">
        <v>43</v>
      </c>
      <c r="R644" t="s">
        <v>37</v>
      </c>
      <c r="S644" t="s">
        <v>37</v>
      </c>
      <c r="T644" t="s">
        <v>40</v>
      </c>
      <c r="U644" t="s">
        <v>562</v>
      </c>
      <c r="V644" t="s">
        <v>252</v>
      </c>
      <c r="W644" t="s">
        <v>40</v>
      </c>
      <c r="X644" t="s">
        <v>557</v>
      </c>
      <c r="Y644" t="s">
        <v>44</v>
      </c>
      <c r="Z644" t="s">
        <v>40</v>
      </c>
      <c r="AA644" t="s">
        <v>44</v>
      </c>
      <c r="AB644" t="s">
        <v>658</v>
      </c>
      <c r="AC644" t="s">
        <v>627</v>
      </c>
      <c r="AD644" t="s">
        <v>119</v>
      </c>
    </row>
    <row r="645" spans="1:30" hidden="1" x14ac:dyDescent="0.3">
      <c r="A645" t="s">
        <v>2886</v>
      </c>
      <c r="B645" t="s">
        <v>2887</v>
      </c>
      <c r="C645" s="1" t="str">
        <f t="shared" si="102"/>
        <v>21:0551</v>
      </c>
      <c r="D645" s="1" t="str">
        <f t="shared" si="103"/>
        <v>21:0180</v>
      </c>
      <c r="E645" t="s">
        <v>2888</v>
      </c>
      <c r="F645" t="s">
        <v>2889</v>
      </c>
      <c r="H645">
        <v>53.970529200000001</v>
      </c>
      <c r="I645">
        <v>-120.2939205</v>
      </c>
      <c r="J645" s="1" t="str">
        <f t="shared" si="100"/>
        <v>NGR bulk stream sediment</v>
      </c>
      <c r="K645" s="1" t="str">
        <f t="shared" si="101"/>
        <v>&lt;177 micron (NGR)</v>
      </c>
      <c r="L645">
        <v>1</v>
      </c>
      <c r="M645" t="s">
        <v>116</v>
      </c>
      <c r="N645">
        <v>6</v>
      </c>
      <c r="O645" t="s">
        <v>153</v>
      </c>
      <c r="P645" t="s">
        <v>37</v>
      </c>
      <c r="Q645" t="s">
        <v>59</v>
      </c>
      <c r="R645" t="s">
        <v>151</v>
      </c>
      <c r="S645" t="s">
        <v>43</v>
      </c>
      <c r="T645" t="s">
        <v>40</v>
      </c>
      <c r="U645" t="s">
        <v>663</v>
      </c>
      <c r="V645" t="s">
        <v>734</v>
      </c>
      <c r="W645" t="s">
        <v>40</v>
      </c>
      <c r="X645" t="s">
        <v>62</v>
      </c>
      <c r="Y645" t="s">
        <v>44</v>
      </c>
      <c r="Z645" t="s">
        <v>40</v>
      </c>
      <c r="AA645" t="s">
        <v>44</v>
      </c>
      <c r="AB645" t="s">
        <v>266</v>
      </c>
      <c r="AC645" t="s">
        <v>123</v>
      </c>
      <c r="AD645" t="s">
        <v>194</v>
      </c>
    </row>
    <row r="646" spans="1:30" hidden="1" x14ac:dyDescent="0.3">
      <c r="A646" t="s">
        <v>2890</v>
      </c>
      <c r="B646" t="s">
        <v>2891</v>
      </c>
      <c r="C646" s="1" t="str">
        <f t="shared" si="102"/>
        <v>21:0551</v>
      </c>
      <c r="D646" s="1" t="str">
        <f t="shared" si="103"/>
        <v>21:0180</v>
      </c>
      <c r="E646" t="s">
        <v>2892</v>
      </c>
      <c r="F646" t="s">
        <v>2893</v>
      </c>
      <c r="H646">
        <v>53.9690753</v>
      </c>
      <c r="I646">
        <v>-120.28407180000001</v>
      </c>
      <c r="J646" s="1" t="str">
        <f t="shared" si="100"/>
        <v>NGR bulk stream sediment</v>
      </c>
      <c r="K646" s="1" t="str">
        <f t="shared" si="101"/>
        <v>&lt;177 micron (NGR)</v>
      </c>
      <c r="L646">
        <v>1</v>
      </c>
      <c r="M646" t="s">
        <v>129</v>
      </c>
      <c r="N646">
        <v>7</v>
      </c>
      <c r="O646" t="s">
        <v>153</v>
      </c>
      <c r="P646" t="s">
        <v>37</v>
      </c>
      <c r="Q646" t="s">
        <v>59</v>
      </c>
      <c r="R646" t="s">
        <v>151</v>
      </c>
      <c r="S646" t="s">
        <v>93</v>
      </c>
      <c r="T646" t="s">
        <v>40</v>
      </c>
      <c r="U646" t="s">
        <v>735</v>
      </c>
      <c r="V646" t="s">
        <v>734</v>
      </c>
      <c r="W646" t="s">
        <v>40</v>
      </c>
      <c r="X646" t="s">
        <v>62</v>
      </c>
      <c r="Y646" t="s">
        <v>44</v>
      </c>
      <c r="Z646" t="s">
        <v>40</v>
      </c>
      <c r="AA646" t="s">
        <v>44</v>
      </c>
      <c r="AB646" t="s">
        <v>484</v>
      </c>
      <c r="AC646" t="s">
        <v>167</v>
      </c>
      <c r="AD646" t="s">
        <v>194</v>
      </c>
    </row>
    <row r="647" spans="1:30" hidden="1" x14ac:dyDescent="0.3">
      <c r="A647" t="s">
        <v>2894</v>
      </c>
      <c r="B647" t="s">
        <v>2895</v>
      </c>
      <c r="C647" s="1" t="str">
        <f t="shared" si="102"/>
        <v>21:0551</v>
      </c>
      <c r="D647" s="1" t="str">
        <f t="shared" si="103"/>
        <v>21:0180</v>
      </c>
      <c r="E647" t="s">
        <v>2896</v>
      </c>
      <c r="F647" t="s">
        <v>2897</v>
      </c>
      <c r="H647">
        <v>53.9469724</v>
      </c>
      <c r="I647">
        <v>-120.2656933</v>
      </c>
      <c r="J647" s="1" t="str">
        <f t="shared" si="100"/>
        <v>NGR bulk stream sediment</v>
      </c>
      <c r="K647" s="1" t="str">
        <f t="shared" si="101"/>
        <v>&lt;177 micron (NGR)</v>
      </c>
      <c r="L647">
        <v>1</v>
      </c>
      <c r="M647" t="s">
        <v>139</v>
      </c>
      <c r="N647">
        <v>8</v>
      </c>
      <c r="O647" t="s">
        <v>314</v>
      </c>
      <c r="P647" t="s">
        <v>108</v>
      </c>
      <c r="Q647" t="s">
        <v>212</v>
      </c>
      <c r="R647" t="s">
        <v>105</v>
      </c>
      <c r="S647" t="s">
        <v>212</v>
      </c>
      <c r="T647" t="s">
        <v>40</v>
      </c>
      <c r="U647" t="s">
        <v>409</v>
      </c>
      <c r="V647" t="s">
        <v>123</v>
      </c>
      <c r="W647" t="s">
        <v>40</v>
      </c>
      <c r="X647" t="s">
        <v>42</v>
      </c>
      <c r="Y647" t="s">
        <v>44</v>
      </c>
      <c r="Z647" t="s">
        <v>40</v>
      </c>
      <c r="AA647" t="s">
        <v>44</v>
      </c>
      <c r="AB647" t="s">
        <v>409</v>
      </c>
      <c r="AC647" t="s">
        <v>59</v>
      </c>
      <c r="AD647" t="s">
        <v>194</v>
      </c>
    </row>
    <row r="648" spans="1:30" hidden="1" x14ac:dyDescent="0.3">
      <c r="A648" t="s">
        <v>2898</v>
      </c>
      <c r="B648" t="s">
        <v>2899</v>
      </c>
      <c r="C648" s="1" t="str">
        <f t="shared" si="102"/>
        <v>21:0551</v>
      </c>
      <c r="D648" s="1" t="str">
        <f t="shared" si="103"/>
        <v>21:0180</v>
      </c>
      <c r="E648" t="s">
        <v>2900</v>
      </c>
      <c r="F648" t="s">
        <v>2901</v>
      </c>
      <c r="H648">
        <v>53.915149100000001</v>
      </c>
      <c r="I648">
        <v>-120.28929359999999</v>
      </c>
      <c r="J648" s="1" t="str">
        <f t="shared" si="100"/>
        <v>NGR bulk stream sediment</v>
      </c>
      <c r="K648" s="1" t="str">
        <f t="shared" si="101"/>
        <v>&lt;177 micron (NGR)</v>
      </c>
      <c r="L648">
        <v>1</v>
      </c>
      <c r="M648" t="s">
        <v>174</v>
      </c>
      <c r="N648">
        <v>9</v>
      </c>
      <c r="O648" t="s">
        <v>119</v>
      </c>
      <c r="P648" t="s">
        <v>108</v>
      </c>
      <c r="Q648" t="s">
        <v>212</v>
      </c>
      <c r="R648" t="s">
        <v>211</v>
      </c>
      <c r="S648" t="s">
        <v>39</v>
      </c>
      <c r="T648" t="s">
        <v>40</v>
      </c>
      <c r="U648" t="s">
        <v>524</v>
      </c>
      <c r="V648" t="s">
        <v>72</v>
      </c>
      <c r="W648" t="s">
        <v>40</v>
      </c>
      <c r="X648" t="s">
        <v>272</v>
      </c>
      <c r="Y648" t="s">
        <v>44</v>
      </c>
      <c r="Z648" t="s">
        <v>40</v>
      </c>
      <c r="AA648" t="s">
        <v>44</v>
      </c>
      <c r="AB648" t="s">
        <v>73</v>
      </c>
      <c r="AC648" t="s">
        <v>853</v>
      </c>
      <c r="AD648" t="s">
        <v>119</v>
      </c>
    </row>
    <row r="649" spans="1:30" hidden="1" x14ac:dyDescent="0.3">
      <c r="A649" t="s">
        <v>2902</v>
      </c>
      <c r="B649" t="s">
        <v>2903</v>
      </c>
      <c r="C649" s="1" t="str">
        <f t="shared" si="102"/>
        <v>21:0551</v>
      </c>
      <c r="D649" s="1" t="str">
        <f t="shared" si="103"/>
        <v>21:0180</v>
      </c>
      <c r="E649" t="s">
        <v>2904</v>
      </c>
      <c r="F649" t="s">
        <v>2905</v>
      </c>
      <c r="H649">
        <v>53.885639900000001</v>
      </c>
      <c r="I649">
        <v>-120.30283059999999</v>
      </c>
      <c r="J649" s="1" t="str">
        <f t="shared" si="100"/>
        <v>NGR bulk stream sediment</v>
      </c>
      <c r="K649" s="1" t="str">
        <f t="shared" si="101"/>
        <v>&lt;177 micron (NGR)</v>
      </c>
      <c r="L649">
        <v>1</v>
      </c>
      <c r="M649" t="s">
        <v>184</v>
      </c>
      <c r="N649">
        <v>10</v>
      </c>
      <c r="O649" t="s">
        <v>212</v>
      </c>
      <c r="P649" t="s">
        <v>43</v>
      </c>
      <c r="Q649" t="s">
        <v>42</v>
      </c>
      <c r="R649" t="s">
        <v>118</v>
      </c>
      <c r="S649" t="s">
        <v>37</v>
      </c>
      <c r="T649" t="s">
        <v>40</v>
      </c>
      <c r="U649" t="s">
        <v>716</v>
      </c>
      <c r="V649" t="s">
        <v>123</v>
      </c>
      <c r="W649" t="s">
        <v>40</v>
      </c>
      <c r="X649" t="s">
        <v>62</v>
      </c>
      <c r="Y649" t="s">
        <v>44</v>
      </c>
      <c r="Z649" t="s">
        <v>40</v>
      </c>
      <c r="AA649" t="s">
        <v>44</v>
      </c>
      <c r="AB649" t="s">
        <v>400</v>
      </c>
      <c r="AC649" t="s">
        <v>42</v>
      </c>
      <c r="AD649" t="s">
        <v>194</v>
      </c>
    </row>
    <row r="650" spans="1:30" hidden="1" x14ac:dyDescent="0.3">
      <c r="A650" t="s">
        <v>2906</v>
      </c>
      <c r="B650" t="s">
        <v>2907</v>
      </c>
      <c r="C650" s="1" t="str">
        <f t="shared" si="102"/>
        <v>21:0551</v>
      </c>
      <c r="D650" s="1" t="str">
        <f>HYPERLINK("http://geochem.nrcan.gc.ca/cdogs/content/svy/svy_e.htm", "")</f>
        <v/>
      </c>
      <c r="G650" s="1" t="str">
        <f>HYPERLINK("http://geochem.nrcan.gc.ca/cdogs/content/cr_/cr_00064_e.htm", "64")</f>
        <v>64</v>
      </c>
      <c r="J650" t="s">
        <v>198</v>
      </c>
      <c r="K650" t="s">
        <v>199</v>
      </c>
      <c r="L650">
        <v>1</v>
      </c>
      <c r="M650" t="s">
        <v>200</v>
      </c>
      <c r="N650">
        <v>11</v>
      </c>
      <c r="O650" t="s">
        <v>445</v>
      </c>
      <c r="P650" t="s">
        <v>165</v>
      </c>
      <c r="Q650" t="s">
        <v>42</v>
      </c>
      <c r="R650" t="s">
        <v>39</v>
      </c>
      <c r="S650" t="s">
        <v>37</v>
      </c>
      <c r="T650" t="s">
        <v>40</v>
      </c>
      <c r="U650" t="s">
        <v>213</v>
      </c>
      <c r="V650" t="s">
        <v>62</v>
      </c>
      <c r="W650" t="s">
        <v>40</v>
      </c>
      <c r="X650" t="s">
        <v>62</v>
      </c>
      <c r="Y650" t="s">
        <v>44</v>
      </c>
      <c r="Z650" t="s">
        <v>40</v>
      </c>
      <c r="AA650" t="s">
        <v>44</v>
      </c>
      <c r="AB650" t="s">
        <v>2908</v>
      </c>
      <c r="AC650" t="s">
        <v>93</v>
      </c>
      <c r="AD650" t="s">
        <v>194</v>
      </c>
    </row>
    <row r="651" spans="1:30" hidden="1" x14ac:dyDescent="0.3">
      <c r="A651" t="s">
        <v>2909</v>
      </c>
      <c r="B651" t="s">
        <v>2910</v>
      </c>
      <c r="C651" s="1" t="str">
        <f t="shared" si="102"/>
        <v>21:0551</v>
      </c>
      <c r="D651" s="1" t="str">
        <f t="shared" ref="D651:D667" si="104">HYPERLINK("http://geochem.nrcan.gc.ca/cdogs/content/svy/svy210180_e.htm", "21:0180")</f>
        <v>21:0180</v>
      </c>
      <c r="E651" t="s">
        <v>2868</v>
      </c>
      <c r="F651" t="s">
        <v>2911</v>
      </c>
      <c r="H651">
        <v>53.8707262</v>
      </c>
      <c r="I651">
        <v>-120.33269660000001</v>
      </c>
      <c r="J651" s="1" t="str">
        <f t="shared" ref="J651:J667" si="105">HYPERLINK("http://geochem.nrcan.gc.ca/cdogs/content/kwd/kwd020030_e.htm", "NGR bulk stream sediment")</f>
        <v>NGR bulk stream sediment</v>
      </c>
      <c r="K651" s="1" t="str">
        <f t="shared" ref="K651:K667" si="106">HYPERLINK("http://geochem.nrcan.gc.ca/cdogs/content/kwd/kwd080006_e.htm", "&lt;177 micron (NGR)")</f>
        <v>&lt;177 micron (NGR)</v>
      </c>
      <c r="L651">
        <v>1</v>
      </c>
      <c r="M651" t="s">
        <v>90</v>
      </c>
      <c r="N651">
        <v>12</v>
      </c>
      <c r="O651" t="s">
        <v>211</v>
      </c>
      <c r="P651" t="s">
        <v>59</v>
      </c>
      <c r="Q651" t="s">
        <v>62</v>
      </c>
      <c r="R651" t="s">
        <v>118</v>
      </c>
      <c r="S651" t="s">
        <v>93</v>
      </c>
      <c r="T651" t="s">
        <v>40</v>
      </c>
      <c r="U651" t="s">
        <v>814</v>
      </c>
      <c r="V651" t="s">
        <v>734</v>
      </c>
      <c r="W651" t="s">
        <v>40</v>
      </c>
      <c r="X651" t="s">
        <v>42</v>
      </c>
      <c r="Y651" t="s">
        <v>44</v>
      </c>
      <c r="Z651" t="s">
        <v>40</v>
      </c>
      <c r="AA651" t="s">
        <v>44</v>
      </c>
      <c r="AB651" t="s">
        <v>1155</v>
      </c>
      <c r="AC651" t="s">
        <v>155</v>
      </c>
      <c r="AD651" t="s">
        <v>153</v>
      </c>
    </row>
    <row r="652" spans="1:30" hidden="1" x14ac:dyDescent="0.3">
      <c r="A652" t="s">
        <v>2912</v>
      </c>
      <c r="B652" t="s">
        <v>2913</v>
      </c>
      <c r="C652" s="1" t="str">
        <f t="shared" si="102"/>
        <v>21:0551</v>
      </c>
      <c r="D652" s="1" t="str">
        <f t="shared" si="104"/>
        <v>21:0180</v>
      </c>
      <c r="E652" t="s">
        <v>2914</v>
      </c>
      <c r="F652" t="s">
        <v>2915</v>
      </c>
      <c r="H652">
        <v>53.834120300000002</v>
      </c>
      <c r="I652">
        <v>-120.4000523</v>
      </c>
      <c r="J652" s="1" t="str">
        <f t="shared" si="105"/>
        <v>NGR bulk stream sediment</v>
      </c>
      <c r="K652" s="1" t="str">
        <f t="shared" si="106"/>
        <v>&lt;177 micron (NGR)</v>
      </c>
      <c r="L652">
        <v>1</v>
      </c>
      <c r="M652" t="s">
        <v>193</v>
      </c>
      <c r="N652">
        <v>13</v>
      </c>
      <c r="O652" t="s">
        <v>38</v>
      </c>
      <c r="P652" t="s">
        <v>221</v>
      </c>
      <c r="Q652" t="s">
        <v>39</v>
      </c>
      <c r="R652" t="s">
        <v>105</v>
      </c>
      <c r="S652" t="s">
        <v>56</v>
      </c>
      <c r="T652" t="s">
        <v>40</v>
      </c>
      <c r="U652" t="s">
        <v>536</v>
      </c>
      <c r="V652" t="s">
        <v>58</v>
      </c>
      <c r="W652" t="s">
        <v>40</v>
      </c>
      <c r="X652" t="s">
        <v>43</v>
      </c>
      <c r="Y652" t="s">
        <v>44</v>
      </c>
      <c r="Z652" t="s">
        <v>40</v>
      </c>
      <c r="AA652" t="s">
        <v>44</v>
      </c>
      <c r="AB652" t="s">
        <v>106</v>
      </c>
      <c r="AC652" t="s">
        <v>2755</v>
      </c>
      <c r="AD652" t="s">
        <v>119</v>
      </c>
    </row>
    <row r="653" spans="1:30" hidden="1" x14ac:dyDescent="0.3">
      <c r="A653" t="s">
        <v>2916</v>
      </c>
      <c r="B653" t="s">
        <v>2917</v>
      </c>
      <c r="C653" s="1" t="str">
        <f t="shared" si="102"/>
        <v>21:0551</v>
      </c>
      <c r="D653" s="1" t="str">
        <f t="shared" si="104"/>
        <v>21:0180</v>
      </c>
      <c r="E653" t="s">
        <v>2918</v>
      </c>
      <c r="F653" t="s">
        <v>2919</v>
      </c>
      <c r="H653">
        <v>53.823380999999998</v>
      </c>
      <c r="I653">
        <v>-120.4169017</v>
      </c>
      <c r="J653" s="1" t="str">
        <f t="shared" si="105"/>
        <v>NGR bulk stream sediment</v>
      </c>
      <c r="K653" s="1" t="str">
        <f t="shared" si="106"/>
        <v>&lt;177 micron (NGR)</v>
      </c>
      <c r="L653">
        <v>1</v>
      </c>
      <c r="M653" t="s">
        <v>209</v>
      </c>
      <c r="N653">
        <v>14</v>
      </c>
      <c r="O653" t="s">
        <v>175</v>
      </c>
      <c r="P653" t="s">
        <v>408</v>
      </c>
      <c r="Q653" t="s">
        <v>105</v>
      </c>
      <c r="R653" t="s">
        <v>378</v>
      </c>
      <c r="S653" t="s">
        <v>70</v>
      </c>
      <c r="T653" t="s">
        <v>40</v>
      </c>
      <c r="U653" t="s">
        <v>897</v>
      </c>
      <c r="V653" t="s">
        <v>167</v>
      </c>
      <c r="W653" t="s">
        <v>40</v>
      </c>
      <c r="X653" t="s">
        <v>120</v>
      </c>
      <c r="Y653" t="s">
        <v>44</v>
      </c>
      <c r="Z653" t="s">
        <v>45</v>
      </c>
      <c r="AA653" t="s">
        <v>44</v>
      </c>
      <c r="AB653" t="s">
        <v>73</v>
      </c>
      <c r="AC653" t="s">
        <v>2920</v>
      </c>
      <c r="AD653" t="s">
        <v>36</v>
      </c>
    </row>
    <row r="654" spans="1:30" hidden="1" x14ac:dyDescent="0.3">
      <c r="A654" t="s">
        <v>2921</v>
      </c>
      <c r="B654" t="s">
        <v>2922</v>
      </c>
      <c r="C654" s="1" t="str">
        <f t="shared" si="102"/>
        <v>21:0551</v>
      </c>
      <c r="D654" s="1" t="str">
        <f t="shared" si="104"/>
        <v>21:0180</v>
      </c>
      <c r="E654" t="s">
        <v>2923</v>
      </c>
      <c r="F654" t="s">
        <v>2924</v>
      </c>
      <c r="H654">
        <v>53.826408700000002</v>
      </c>
      <c r="I654">
        <v>-120.4499544</v>
      </c>
      <c r="J654" s="1" t="str">
        <f t="shared" si="105"/>
        <v>NGR bulk stream sediment</v>
      </c>
      <c r="K654" s="1" t="str">
        <f t="shared" si="106"/>
        <v>&lt;177 micron (NGR)</v>
      </c>
      <c r="L654">
        <v>1</v>
      </c>
      <c r="M654" t="s">
        <v>220</v>
      </c>
      <c r="N654">
        <v>15</v>
      </c>
      <c r="O654" t="s">
        <v>141</v>
      </c>
      <c r="P654" t="s">
        <v>408</v>
      </c>
      <c r="Q654" t="s">
        <v>242</v>
      </c>
      <c r="R654" t="s">
        <v>315</v>
      </c>
      <c r="S654" t="s">
        <v>165</v>
      </c>
      <c r="T654" t="s">
        <v>40</v>
      </c>
      <c r="U654" t="s">
        <v>1147</v>
      </c>
      <c r="V654" t="s">
        <v>167</v>
      </c>
      <c r="W654" t="s">
        <v>40</v>
      </c>
      <c r="X654" t="s">
        <v>120</v>
      </c>
      <c r="Y654" t="s">
        <v>44</v>
      </c>
      <c r="Z654" t="s">
        <v>60</v>
      </c>
      <c r="AA654" t="s">
        <v>44</v>
      </c>
      <c r="AB654" t="s">
        <v>402</v>
      </c>
      <c r="AC654" t="s">
        <v>359</v>
      </c>
      <c r="AD654" t="s">
        <v>119</v>
      </c>
    </row>
    <row r="655" spans="1:30" hidden="1" x14ac:dyDescent="0.3">
      <c r="A655" t="s">
        <v>2925</v>
      </c>
      <c r="B655" t="s">
        <v>2926</v>
      </c>
      <c r="C655" s="1" t="str">
        <f t="shared" si="102"/>
        <v>21:0551</v>
      </c>
      <c r="D655" s="1" t="str">
        <f t="shared" si="104"/>
        <v>21:0180</v>
      </c>
      <c r="E655" t="s">
        <v>2927</v>
      </c>
      <c r="F655" t="s">
        <v>2928</v>
      </c>
      <c r="H655">
        <v>53.837530899999997</v>
      </c>
      <c r="I655">
        <v>-120.47162659999999</v>
      </c>
      <c r="J655" s="1" t="str">
        <f t="shared" si="105"/>
        <v>NGR bulk stream sediment</v>
      </c>
      <c r="K655" s="1" t="str">
        <f t="shared" si="106"/>
        <v>&lt;177 micron (NGR)</v>
      </c>
      <c r="L655">
        <v>1</v>
      </c>
      <c r="M655" t="s">
        <v>228</v>
      </c>
      <c r="N655">
        <v>16</v>
      </c>
      <c r="O655" t="s">
        <v>86</v>
      </c>
      <c r="P655" t="s">
        <v>108</v>
      </c>
      <c r="Q655" t="s">
        <v>331</v>
      </c>
      <c r="R655" t="s">
        <v>242</v>
      </c>
      <c r="S655" t="s">
        <v>39</v>
      </c>
      <c r="T655" t="s">
        <v>40</v>
      </c>
      <c r="U655" t="s">
        <v>326</v>
      </c>
      <c r="V655" t="s">
        <v>588</v>
      </c>
      <c r="W655" t="s">
        <v>40</v>
      </c>
      <c r="X655" t="s">
        <v>93</v>
      </c>
      <c r="Y655" t="s">
        <v>44</v>
      </c>
      <c r="Z655" t="s">
        <v>40</v>
      </c>
      <c r="AA655" t="s">
        <v>44</v>
      </c>
      <c r="AB655" t="s">
        <v>202</v>
      </c>
      <c r="AC655" t="s">
        <v>151</v>
      </c>
      <c r="AD655" t="s">
        <v>194</v>
      </c>
    </row>
    <row r="656" spans="1:30" hidden="1" x14ac:dyDescent="0.3">
      <c r="A656" t="s">
        <v>2929</v>
      </c>
      <c r="B656" t="s">
        <v>2930</v>
      </c>
      <c r="C656" s="1" t="str">
        <f t="shared" si="102"/>
        <v>21:0551</v>
      </c>
      <c r="D656" s="1" t="str">
        <f t="shared" si="104"/>
        <v>21:0180</v>
      </c>
      <c r="E656" t="s">
        <v>2931</v>
      </c>
      <c r="F656" t="s">
        <v>2932</v>
      </c>
      <c r="H656">
        <v>53.850715100000002</v>
      </c>
      <c r="I656">
        <v>-120.49364319999999</v>
      </c>
      <c r="J656" s="1" t="str">
        <f t="shared" si="105"/>
        <v>NGR bulk stream sediment</v>
      </c>
      <c r="K656" s="1" t="str">
        <f t="shared" si="106"/>
        <v>&lt;177 micron (NGR)</v>
      </c>
      <c r="L656">
        <v>1</v>
      </c>
      <c r="M656" t="s">
        <v>234</v>
      </c>
      <c r="N656">
        <v>17</v>
      </c>
      <c r="O656" t="s">
        <v>478</v>
      </c>
      <c r="P656" t="s">
        <v>378</v>
      </c>
      <c r="Q656" t="s">
        <v>117</v>
      </c>
      <c r="R656" t="s">
        <v>408</v>
      </c>
      <c r="S656" t="s">
        <v>108</v>
      </c>
      <c r="T656" t="s">
        <v>40</v>
      </c>
      <c r="U656" t="s">
        <v>122</v>
      </c>
      <c r="V656" t="s">
        <v>42</v>
      </c>
      <c r="W656" t="s">
        <v>40</v>
      </c>
      <c r="X656" t="s">
        <v>105</v>
      </c>
      <c r="Y656" t="s">
        <v>44</v>
      </c>
      <c r="Z656" t="s">
        <v>415</v>
      </c>
      <c r="AA656" t="s">
        <v>44</v>
      </c>
      <c r="AB656" t="s">
        <v>402</v>
      </c>
      <c r="AC656" t="s">
        <v>2920</v>
      </c>
      <c r="AD656" t="s">
        <v>36</v>
      </c>
    </row>
    <row r="657" spans="1:30" hidden="1" x14ac:dyDescent="0.3">
      <c r="A657" t="s">
        <v>2933</v>
      </c>
      <c r="B657" t="s">
        <v>2934</v>
      </c>
      <c r="C657" s="1" t="str">
        <f t="shared" si="102"/>
        <v>21:0551</v>
      </c>
      <c r="D657" s="1" t="str">
        <f t="shared" si="104"/>
        <v>21:0180</v>
      </c>
      <c r="E657" t="s">
        <v>2935</v>
      </c>
      <c r="F657" t="s">
        <v>2936</v>
      </c>
      <c r="H657">
        <v>53.867442099999998</v>
      </c>
      <c r="I657">
        <v>-120.5176383</v>
      </c>
      <c r="J657" s="1" t="str">
        <f t="shared" si="105"/>
        <v>NGR bulk stream sediment</v>
      </c>
      <c r="K657" s="1" t="str">
        <f t="shared" si="106"/>
        <v>&lt;177 micron (NGR)</v>
      </c>
      <c r="L657">
        <v>1</v>
      </c>
      <c r="M657" t="s">
        <v>240</v>
      </c>
      <c r="N657">
        <v>18</v>
      </c>
      <c r="O657" t="s">
        <v>92</v>
      </c>
      <c r="P657" t="s">
        <v>221</v>
      </c>
      <c r="Q657" t="s">
        <v>39</v>
      </c>
      <c r="R657" t="s">
        <v>242</v>
      </c>
      <c r="S657" t="s">
        <v>39</v>
      </c>
      <c r="T657" t="s">
        <v>40</v>
      </c>
      <c r="U657" t="s">
        <v>187</v>
      </c>
      <c r="V657" t="s">
        <v>158</v>
      </c>
      <c r="W657" t="s">
        <v>40</v>
      </c>
      <c r="X657" t="s">
        <v>93</v>
      </c>
      <c r="Y657" t="s">
        <v>44</v>
      </c>
      <c r="Z657" t="s">
        <v>40</v>
      </c>
      <c r="AA657" t="s">
        <v>44</v>
      </c>
      <c r="AB657" t="s">
        <v>202</v>
      </c>
      <c r="AC657" t="s">
        <v>1346</v>
      </c>
      <c r="AD657" t="s">
        <v>194</v>
      </c>
    </row>
    <row r="658" spans="1:30" hidden="1" x14ac:dyDescent="0.3">
      <c r="A658" t="s">
        <v>2937</v>
      </c>
      <c r="B658" t="s">
        <v>2938</v>
      </c>
      <c r="C658" s="1" t="str">
        <f t="shared" si="102"/>
        <v>21:0551</v>
      </c>
      <c r="D658" s="1" t="str">
        <f t="shared" si="104"/>
        <v>21:0180</v>
      </c>
      <c r="E658" t="s">
        <v>2939</v>
      </c>
      <c r="F658" t="s">
        <v>2940</v>
      </c>
      <c r="H658">
        <v>53.701409200000001</v>
      </c>
      <c r="I658">
        <v>-120.8671313</v>
      </c>
      <c r="J658" s="1" t="str">
        <f t="shared" si="105"/>
        <v>NGR bulk stream sediment</v>
      </c>
      <c r="K658" s="1" t="str">
        <f t="shared" si="106"/>
        <v>&lt;177 micron (NGR)</v>
      </c>
      <c r="L658">
        <v>1</v>
      </c>
      <c r="M658" t="s">
        <v>149</v>
      </c>
      <c r="N658">
        <v>19</v>
      </c>
      <c r="O658" t="s">
        <v>331</v>
      </c>
      <c r="P658" t="s">
        <v>56</v>
      </c>
      <c r="Q658" t="s">
        <v>59</v>
      </c>
      <c r="R658" t="s">
        <v>221</v>
      </c>
      <c r="S658" t="s">
        <v>82</v>
      </c>
      <c r="T658" t="s">
        <v>40</v>
      </c>
      <c r="U658" t="s">
        <v>265</v>
      </c>
      <c r="V658" t="s">
        <v>353</v>
      </c>
      <c r="W658" t="s">
        <v>40</v>
      </c>
      <c r="X658" t="s">
        <v>272</v>
      </c>
      <c r="Y658" t="s">
        <v>44</v>
      </c>
      <c r="Z658" t="s">
        <v>40</v>
      </c>
      <c r="AA658" t="s">
        <v>44</v>
      </c>
      <c r="AB658" t="s">
        <v>332</v>
      </c>
      <c r="AC658" t="s">
        <v>343</v>
      </c>
      <c r="AD658" t="s">
        <v>153</v>
      </c>
    </row>
    <row r="659" spans="1:30" hidden="1" x14ac:dyDescent="0.3">
      <c r="A659" t="s">
        <v>2941</v>
      </c>
      <c r="B659" t="s">
        <v>2942</v>
      </c>
      <c r="C659" s="1" t="str">
        <f t="shared" si="102"/>
        <v>21:0551</v>
      </c>
      <c r="D659" s="1" t="str">
        <f t="shared" si="104"/>
        <v>21:0180</v>
      </c>
      <c r="E659" t="s">
        <v>2939</v>
      </c>
      <c r="F659" t="s">
        <v>2943</v>
      </c>
      <c r="H659">
        <v>53.701409200000001</v>
      </c>
      <c r="I659">
        <v>-120.8671313</v>
      </c>
      <c r="J659" s="1" t="str">
        <f t="shared" si="105"/>
        <v>NGR bulk stream sediment</v>
      </c>
      <c r="K659" s="1" t="str">
        <f t="shared" si="106"/>
        <v>&lt;177 micron (NGR)</v>
      </c>
      <c r="L659">
        <v>1</v>
      </c>
      <c r="M659" t="s">
        <v>163</v>
      </c>
      <c r="N659">
        <v>20</v>
      </c>
      <c r="O659" t="s">
        <v>176</v>
      </c>
      <c r="P659" t="s">
        <v>39</v>
      </c>
      <c r="Q659" t="s">
        <v>43</v>
      </c>
      <c r="R659" t="s">
        <v>105</v>
      </c>
      <c r="S659" t="s">
        <v>56</v>
      </c>
      <c r="T659" t="s">
        <v>40</v>
      </c>
      <c r="U659" t="s">
        <v>738</v>
      </c>
      <c r="V659" t="s">
        <v>415</v>
      </c>
      <c r="W659" t="s">
        <v>40</v>
      </c>
      <c r="X659" t="s">
        <v>272</v>
      </c>
      <c r="Y659" t="s">
        <v>44</v>
      </c>
      <c r="Z659" t="s">
        <v>1367</v>
      </c>
      <c r="AA659" t="s">
        <v>62</v>
      </c>
      <c r="AB659" t="s">
        <v>484</v>
      </c>
      <c r="AC659" t="s">
        <v>188</v>
      </c>
      <c r="AD659" t="s">
        <v>153</v>
      </c>
    </row>
    <row r="660" spans="1:30" hidden="1" x14ac:dyDescent="0.3">
      <c r="A660" t="s">
        <v>2944</v>
      </c>
      <c r="B660" t="s">
        <v>2945</v>
      </c>
      <c r="C660" s="1" t="str">
        <f t="shared" si="102"/>
        <v>21:0551</v>
      </c>
      <c r="D660" s="1" t="str">
        <f t="shared" si="104"/>
        <v>21:0180</v>
      </c>
      <c r="E660" t="s">
        <v>2946</v>
      </c>
      <c r="F660" t="s">
        <v>2947</v>
      </c>
      <c r="H660">
        <v>53.818865299999999</v>
      </c>
      <c r="I660">
        <v>-120.8716549</v>
      </c>
      <c r="J660" s="1" t="str">
        <f t="shared" si="105"/>
        <v>NGR bulk stream sediment</v>
      </c>
      <c r="K660" s="1" t="str">
        <f t="shared" si="106"/>
        <v>&lt;177 micron (NGR)</v>
      </c>
      <c r="L660">
        <v>2</v>
      </c>
      <c r="M660" t="s">
        <v>34</v>
      </c>
      <c r="N660">
        <v>21</v>
      </c>
      <c r="O660" t="s">
        <v>210</v>
      </c>
      <c r="P660" t="s">
        <v>108</v>
      </c>
      <c r="Q660" t="s">
        <v>82</v>
      </c>
      <c r="R660" t="s">
        <v>408</v>
      </c>
      <c r="S660" t="s">
        <v>39</v>
      </c>
      <c r="T660" t="s">
        <v>40</v>
      </c>
      <c r="U660" t="s">
        <v>299</v>
      </c>
      <c r="V660" t="s">
        <v>898</v>
      </c>
      <c r="W660" t="s">
        <v>40</v>
      </c>
      <c r="X660" t="s">
        <v>42</v>
      </c>
      <c r="Y660" t="s">
        <v>44</v>
      </c>
      <c r="Z660" t="s">
        <v>40</v>
      </c>
      <c r="AA660" t="s">
        <v>44</v>
      </c>
      <c r="AB660" t="s">
        <v>298</v>
      </c>
      <c r="AC660" t="s">
        <v>649</v>
      </c>
      <c r="AD660" t="s">
        <v>36</v>
      </c>
    </row>
    <row r="661" spans="1:30" hidden="1" x14ac:dyDescent="0.3">
      <c r="A661" t="s">
        <v>2948</v>
      </c>
      <c r="B661" t="s">
        <v>2949</v>
      </c>
      <c r="C661" s="1" t="str">
        <f t="shared" si="102"/>
        <v>21:0551</v>
      </c>
      <c r="D661" s="1" t="str">
        <f t="shared" si="104"/>
        <v>21:0180</v>
      </c>
      <c r="E661" t="s">
        <v>2950</v>
      </c>
      <c r="F661" t="s">
        <v>2951</v>
      </c>
      <c r="H661">
        <v>53.763429199999997</v>
      </c>
      <c r="I661">
        <v>-120.87851209999999</v>
      </c>
      <c r="J661" s="1" t="str">
        <f t="shared" si="105"/>
        <v>NGR bulk stream sediment</v>
      </c>
      <c r="K661" s="1" t="str">
        <f t="shared" si="106"/>
        <v>&lt;177 micron (NGR)</v>
      </c>
      <c r="L661">
        <v>2</v>
      </c>
      <c r="M661" t="s">
        <v>149</v>
      </c>
      <c r="N661">
        <v>22</v>
      </c>
      <c r="O661" t="s">
        <v>534</v>
      </c>
      <c r="P661" t="s">
        <v>241</v>
      </c>
      <c r="Q661" t="s">
        <v>56</v>
      </c>
      <c r="R661" t="s">
        <v>104</v>
      </c>
      <c r="S661" t="s">
        <v>153</v>
      </c>
      <c r="T661" t="s">
        <v>40</v>
      </c>
      <c r="U661" t="s">
        <v>223</v>
      </c>
      <c r="V661" t="s">
        <v>348</v>
      </c>
      <c r="W661" t="s">
        <v>40</v>
      </c>
      <c r="X661" t="s">
        <v>272</v>
      </c>
      <c r="Y661" t="s">
        <v>44</v>
      </c>
      <c r="Z661" t="s">
        <v>156</v>
      </c>
      <c r="AA661" t="s">
        <v>44</v>
      </c>
      <c r="AB661" t="s">
        <v>96</v>
      </c>
      <c r="AC661" t="s">
        <v>272</v>
      </c>
      <c r="AD661" t="s">
        <v>36</v>
      </c>
    </row>
    <row r="662" spans="1:30" hidden="1" x14ac:dyDescent="0.3">
      <c r="A662" t="s">
        <v>2952</v>
      </c>
      <c r="B662" t="s">
        <v>2953</v>
      </c>
      <c r="C662" s="1" t="str">
        <f t="shared" si="102"/>
        <v>21:0551</v>
      </c>
      <c r="D662" s="1" t="str">
        <f t="shared" si="104"/>
        <v>21:0180</v>
      </c>
      <c r="E662" t="s">
        <v>2950</v>
      </c>
      <c r="F662" t="s">
        <v>2954</v>
      </c>
      <c r="H662">
        <v>53.763429199999997</v>
      </c>
      <c r="I662">
        <v>-120.87851209999999</v>
      </c>
      <c r="J662" s="1" t="str">
        <f t="shared" si="105"/>
        <v>NGR bulk stream sediment</v>
      </c>
      <c r="K662" s="1" t="str">
        <f t="shared" si="106"/>
        <v>&lt;177 micron (NGR)</v>
      </c>
      <c r="L662">
        <v>2</v>
      </c>
      <c r="M662" t="s">
        <v>163</v>
      </c>
      <c r="N662">
        <v>23</v>
      </c>
      <c r="O662" t="s">
        <v>142</v>
      </c>
      <c r="P662" t="s">
        <v>241</v>
      </c>
      <c r="Q662" t="s">
        <v>211</v>
      </c>
      <c r="R662" t="s">
        <v>201</v>
      </c>
      <c r="S662" t="s">
        <v>153</v>
      </c>
      <c r="T662" t="s">
        <v>40</v>
      </c>
      <c r="U662" t="s">
        <v>332</v>
      </c>
      <c r="V662" t="s">
        <v>348</v>
      </c>
      <c r="W662" t="s">
        <v>40</v>
      </c>
      <c r="X662" t="s">
        <v>272</v>
      </c>
      <c r="Y662" t="s">
        <v>44</v>
      </c>
      <c r="Z662" t="s">
        <v>156</v>
      </c>
      <c r="AA662" t="s">
        <v>44</v>
      </c>
      <c r="AB662" t="s">
        <v>61</v>
      </c>
      <c r="AC662" t="s">
        <v>2067</v>
      </c>
      <c r="AD662" t="s">
        <v>36</v>
      </c>
    </row>
    <row r="663" spans="1:30" hidden="1" x14ac:dyDescent="0.3">
      <c r="A663" t="s">
        <v>2955</v>
      </c>
      <c r="B663" t="s">
        <v>2956</v>
      </c>
      <c r="C663" s="1" t="str">
        <f t="shared" si="102"/>
        <v>21:0551</v>
      </c>
      <c r="D663" s="1" t="str">
        <f t="shared" si="104"/>
        <v>21:0180</v>
      </c>
      <c r="E663" t="s">
        <v>2957</v>
      </c>
      <c r="F663" t="s">
        <v>2958</v>
      </c>
      <c r="H663">
        <v>53.795260399999997</v>
      </c>
      <c r="I663">
        <v>-120.87281400000001</v>
      </c>
      <c r="J663" s="1" t="str">
        <f t="shared" si="105"/>
        <v>NGR bulk stream sediment</v>
      </c>
      <c r="K663" s="1" t="str">
        <f t="shared" si="106"/>
        <v>&lt;177 micron (NGR)</v>
      </c>
      <c r="L663">
        <v>2</v>
      </c>
      <c r="M663" t="s">
        <v>53</v>
      </c>
      <c r="N663">
        <v>24</v>
      </c>
      <c r="O663" t="s">
        <v>1517</v>
      </c>
      <c r="P663" t="s">
        <v>119</v>
      </c>
      <c r="Q663" t="s">
        <v>39</v>
      </c>
      <c r="R663" t="s">
        <v>458</v>
      </c>
      <c r="S663" t="s">
        <v>117</v>
      </c>
      <c r="T663" t="s">
        <v>40</v>
      </c>
      <c r="U663" t="s">
        <v>1540</v>
      </c>
      <c r="V663" t="s">
        <v>649</v>
      </c>
      <c r="W663" t="s">
        <v>143</v>
      </c>
      <c r="X663" t="s">
        <v>43</v>
      </c>
      <c r="Y663" t="s">
        <v>44</v>
      </c>
      <c r="Z663" t="s">
        <v>447</v>
      </c>
      <c r="AA663" t="s">
        <v>44</v>
      </c>
      <c r="AB663" t="s">
        <v>94</v>
      </c>
      <c r="AC663" t="s">
        <v>158</v>
      </c>
      <c r="AD663" t="s">
        <v>124</v>
      </c>
    </row>
    <row r="664" spans="1:30" hidden="1" x14ac:dyDescent="0.3">
      <c r="A664" t="s">
        <v>2959</v>
      </c>
      <c r="B664" t="s">
        <v>2960</v>
      </c>
      <c r="C664" s="1" t="str">
        <f t="shared" si="102"/>
        <v>21:0551</v>
      </c>
      <c r="D664" s="1" t="str">
        <f t="shared" si="104"/>
        <v>21:0180</v>
      </c>
      <c r="E664" t="s">
        <v>2946</v>
      </c>
      <c r="F664" t="s">
        <v>2961</v>
      </c>
      <c r="H664">
        <v>53.818865299999999</v>
      </c>
      <c r="I664">
        <v>-120.8716549</v>
      </c>
      <c r="J664" s="1" t="str">
        <f t="shared" si="105"/>
        <v>NGR bulk stream sediment</v>
      </c>
      <c r="K664" s="1" t="str">
        <f t="shared" si="106"/>
        <v>&lt;177 micron (NGR)</v>
      </c>
      <c r="L664">
        <v>2</v>
      </c>
      <c r="M664" t="s">
        <v>90</v>
      </c>
      <c r="N664">
        <v>25</v>
      </c>
      <c r="O664" t="s">
        <v>130</v>
      </c>
      <c r="P664" t="s">
        <v>70</v>
      </c>
      <c r="Q664" t="s">
        <v>118</v>
      </c>
      <c r="R664" t="s">
        <v>408</v>
      </c>
      <c r="S664" t="s">
        <v>39</v>
      </c>
      <c r="T664" t="s">
        <v>40</v>
      </c>
      <c r="U664" t="s">
        <v>582</v>
      </c>
      <c r="V664" t="s">
        <v>898</v>
      </c>
      <c r="W664" t="s">
        <v>40</v>
      </c>
      <c r="X664" t="s">
        <v>42</v>
      </c>
      <c r="Y664" t="s">
        <v>44</v>
      </c>
      <c r="Z664" t="s">
        <v>60</v>
      </c>
      <c r="AA664" t="s">
        <v>44</v>
      </c>
      <c r="AB664" t="s">
        <v>134</v>
      </c>
      <c r="AC664" t="s">
        <v>47</v>
      </c>
      <c r="AD664" t="s">
        <v>36</v>
      </c>
    </row>
    <row r="665" spans="1:30" hidden="1" x14ac:dyDescent="0.3">
      <c r="A665" t="s">
        <v>2962</v>
      </c>
      <c r="B665" t="s">
        <v>2963</v>
      </c>
      <c r="C665" s="1" t="str">
        <f t="shared" si="102"/>
        <v>21:0551</v>
      </c>
      <c r="D665" s="1" t="str">
        <f t="shared" si="104"/>
        <v>21:0180</v>
      </c>
      <c r="E665" t="s">
        <v>2964</v>
      </c>
      <c r="F665" t="s">
        <v>2965</v>
      </c>
      <c r="H665">
        <v>53.8393856</v>
      </c>
      <c r="I665">
        <v>-120.8689024</v>
      </c>
      <c r="J665" s="1" t="str">
        <f t="shared" si="105"/>
        <v>NGR bulk stream sediment</v>
      </c>
      <c r="K665" s="1" t="str">
        <f t="shared" si="106"/>
        <v>&lt;177 micron (NGR)</v>
      </c>
      <c r="L665">
        <v>2</v>
      </c>
      <c r="M665" t="s">
        <v>68</v>
      </c>
      <c r="N665">
        <v>26</v>
      </c>
      <c r="O665" t="s">
        <v>86</v>
      </c>
      <c r="P665" t="s">
        <v>242</v>
      </c>
      <c r="Q665" t="s">
        <v>39</v>
      </c>
      <c r="R665" t="s">
        <v>176</v>
      </c>
      <c r="S665" t="s">
        <v>165</v>
      </c>
      <c r="T665" t="s">
        <v>40</v>
      </c>
      <c r="U665" t="s">
        <v>946</v>
      </c>
      <c r="V665" t="s">
        <v>155</v>
      </c>
      <c r="W665" t="s">
        <v>40</v>
      </c>
      <c r="X665" t="s">
        <v>93</v>
      </c>
      <c r="Y665" t="s">
        <v>44</v>
      </c>
      <c r="Z665" t="s">
        <v>60</v>
      </c>
      <c r="AA665" t="s">
        <v>44</v>
      </c>
      <c r="AB665" t="s">
        <v>298</v>
      </c>
      <c r="AC665" t="s">
        <v>898</v>
      </c>
      <c r="AD665" t="s">
        <v>194</v>
      </c>
    </row>
    <row r="666" spans="1:30" hidden="1" x14ac:dyDescent="0.3">
      <c r="A666" t="s">
        <v>2966</v>
      </c>
      <c r="B666" t="s">
        <v>2967</v>
      </c>
      <c r="C666" s="1" t="str">
        <f t="shared" si="102"/>
        <v>21:0551</v>
      </c>
      <c r="D666" s="1" t="str">
        <f t="shared" si="104"/>
        <v>21:0180</v>
      </c>
      <c r="E666" t="s">
        <v>2968</v>
      </c>
      <c r="F666" t="s">
        <v>2969</v>
      </c>
      <c r="H666">
        <v>53.842358500000003</v>
      </c>
      <c r="I666">
        <v>-120.88596219999999</v>
      </c>
      <c r="J666" s="1" t="str">
        <f t="shared" si="105"/>
        <v>NGR bulk stream sediment</v>
      </c>
      <c r="K666" s="1" t="str">
        <f t="shared" si="106"/>
        <v>&lt;177 micron (NGR)</v>
      </c>
      <c r="L666">
        <v>2</v>
      </c>
      <c r="M666" t="s">
        <v>80</v>
      </c>
      <c r="N666">
        <v>27</v>
      </c>
      <c r="O666" t="s">
        <v>378</v>
      </c>
      <c r="P666" t="s">
        <v>37</v>
      </c>
      <c r="Q666" t="s">
        <v>62</v>
      </c>
      <c r="R666" t="s">
        <v>70</v>
      </c>
      <c r="S666" t="s">
        <v>93</v>
      </c>
      <c r="T666" t="s">
        <v>40</v>
      </c>
      <c r="U666" t="s">
        <v>98</v>
      </c>
      <c r="V666" t="s">
        <v>494</v>
      </c>
      <c r="W666" t="s">
        <v>40</v>
      </c>
      <c r="X666" t="s">
        <v>62</v>
      </c>
      <c r="Y666" t="s">
        <v>44</v>
      </c>
      <c r="Z666" t="s">
        <v>40</v>
      </c>
      <c r="AA666" t="s">
        <v>44</v>
      </c>
      <c r="AB666" t="s">
        <v>261</v>
      </c>
      <c r="AC666" t="s">
        <v>649</v>
      </c>
      <c r="AD666" t="s">
        <v>194</v>
      </c>
    </row>
    <row r="667" spans="1:30" hidden="1" x14ac:dyDescent="0.3">
      <c r="A667" t="s">
        <v>2970</v>
      </c>
      <c r="B667" t="s">
        <v>2971</v>
      </c>
      <c r="C667" s="1" t="str">
        <f t="shared" si="102"/>
        <v>21:0551</v>
      </c>
      <c r="D667" s="1" t="str">
        <f t="shared" si="104"/>
        <v>21:0180</v>
      </c>
      <c r="E667" t="s">
        <v>2972</v>
      </c>
      <c r="F667" t="s">
        <v>2973</v>
      </c>
      <c r="H667">
        <v>53.8719568</v>
      </c>
      <c r="I667">
        <v>-120.87941480000001</v>
      </c>
      <c r="J667" s="1" t="str">
        <f t="shared" si="105"/>
        <v>NGR bulk stream sediment</v>
      </c>
      <c r="K667" s="1" t="str">
        <f t="shared" si="106"/>
        <v>&lt;177 micron (NGR)</v>
      </c>
      <c r="L667">
        <v>2</v>
      </c>
      <c r="M667" t="s">
        <v>103</v>
      </c>
      <c r="N667">
        <v>28</v>
      </c>
      <c r="O667" t="s">
        <v>194</v>
      </c>
      <c r="P667" t="s">
        <v>118</v>
      </c>
      <c r="Q667" t="s">
        <v>42</v>
      </c>
      <c r="R667" t="s">
        <v>70</v>
      </c>
      <c r="S667" t="s">
        <v>151</v>
      </c>
      <c r="T667" t="s">
        <v>40</v>
      </c>
      <c r="U667" t="s">
        <v>420</v>
      </c>
      <c r="V667" t="s">
        <v>616</v>
      </c>
      <c r="W667" t="s">
        <v>40</v>
      </c>
      <c r="X667" t="s">
        <v>272</v>
      </c>
      <c r="Y667" t="s">
        <v>44</v>
      </c>
      <c r="Z667" t="s">
        <v>60</v>
      </c>
      <c r="AA667" t="s">
        <v>44</v>
      </c>
      <c r="AB667" t="s">
        <v>484</v>
      </c>
      <c r="AC667" t="s">
        <v>123</v>
      </c>
      <c r="AD667" t="s">
        <v>194</v>
      </c>
    </row>
    <row r="668" spans="1:30" hidden="1" x14ac:dyDescent="0.3">
      <c r="A668" t="s">
        <v>2974</v>
      </c>
      <c r="B668" t="s">
        <v>2975</v>
      </c>
      <c r="C668" s="1" t="str">
        <f t="shared" si="102"/>
        <v>21:0551</v>
      </c>
      <c r="D668" s="1" t="str">
        <f>HYPERLINK("http://geochem.nrcan.gc.ca/cdogs/content/svy/svy_e.htm", "")</f>
        <v/>
      </c>
      <c r="G668" s="1" t="str">
        <f>HYPERLINK("http://geochem.nrcan.gc.ca/cdogs/content/cr_/cr_00069_e.htm", "69")</f>
        <v>69</v>
      </c>
      <c r="J668" t="s">
        <v>198</v>
      </c>
      <c r="K668" t="s">
        <v>199</v>
      </c>
      <c r="L668">
        <v>2</v>
      </c>
      <c r="M668" t="s">
        <v>200</v>
      </c>
      <c r="N668">
        <v>29</v>
      </c>
      <c r="O668" t="s">
        <v>119</v>
      </c>
      <c r="P668" t="s">
        <v>378</v>
      </c>
      <c r="Q668" t="s">
        <v>62</v>
      </c>
      <c r="R668" t="s">
        <v>131</v>
      </c>
      <c r="S668" t="s">
        <v>82</v>
      </c>
      <c r="T668" t="s">
        <v>40</v>
      </c>
      <c r="U668" t="s">
        <v>1563</v>
      </c>
      <c r="V668" t="s">
        <v>252</v>
      </c>
      <c r="W668" t="s">
        <v>40</v>
      </c>
      <c r="X668" t="s">
        <v>272</v>
      </c>
      <c r="Y668" t="s">
        <v>44</v>
      </c>
      <c r="Z668" t="s">
        <v>1367</v>
      </c>
      <c r="AA668" t="s">
        <v>44</v>
      </c>
      <c r="AB668" t="s">
        <v>83</v>
      </c>
      <c r="AC668" t="s">
        <v>74</v>
      </c>
      <c r="AD668" t="s">
        <v>124</v>
      </c>
    </row>
    <row r="669" spans="1:30" hidden="1" x14ac:dyDescent="0.3">
      <c r="A669" t="s">
        <v>2976</v>
      </c>
      <c r="B669" t="s">
        <v>2977</v>
      </c>
      <c r="C669" s="1" t="str">
        <f t="shared" si="102"/>
        <v>21:0551</v>
      </c>
      <c r="D669" s="1" t="str">
        <f t="shared" ref="D669:D681" si="107">HYPERLINK("http://geochem.nrcan.gc.ca/cdogs/content/svy/svy210180_e.htm", "21:0180")</f>
        <v>21:0180</v>
      </c>
      <c r="E669" t="s">
        <v>2978</v>
      </c>
      <c r="F669" t="s">
        <v>2979</v>
      </c>
      <c r="H669">
        <v>53.957169399999998</v>
      </c>
      <c r="I669">
        <v>-120.9611002</v>
      </c>
      <c r="J669" s="1" t="str">
        <f t="shared" ref="J669:J681" si="108">HYPERLINK("http://geochem.nrcan.gc.ca/cdogs/content/kwd/kwd020030_e.htm", "NGR bulk stream sediment")</f>
        <v>NGR bulk stream sediment</v>
      </c>
      <c r="K669" s="1" t="str">
        <f t="shared" ref="K669:K681" si="109">HYPERLINK("http://geochem.nrcan.gc.ca/cdogs/content/kwd/kwd080006_e.htm", "&lt;177 micron (NGR)")</f>
        <v>&lt;177 micron (NGR)</v>
      </c>
      <c r="L669">
        <v>2</v>
      </c>
      <c r="M669" t="s">
        <v>116</v>
      </c>
      <c r="N669">
        <v>30</v>
      </c>
      <c r="O669" t="s">
        <v>38</v>
      </c>
      <c r="P669" t="s">
        <v>120</v>
      </c>
      <c r="Q669" t="s">
        <v>118</v>
      </c>
      <c r="R669" t="s">
        <v>211</v>
      </c>
      <c r="S669" t="s">
        <v>39</v>
      </c>
      <c r="T669" t="s">
        <v>40</v>
      </c>
      <c r="U669" t="s">
        <v>106</v>
      </c>
      <c r="V669" t="s">
        <v>188</v>
      </c>
      <c r="W669" t="s">
        <v>40</v>
      </c>
      <c r="X669" t="s">
        <v>272</v>
      </c>
      <c r="Y669" t="s">
        <v>44</v>
      </c>
      <c r="Z669" t="s">
        <v>45</v>
      </c>
      <c r="AA669" t="s">
        <v>44</v>
      </c>
      <c r="AB669" t="s">
        <v>298</v>
      </c>
      <c r="AC669" t="s">
        <v>898</v>
      </c>
      <c r="AD669" t="s">
        <v>194</v>
      </c>
    </row>
    <row r="670" spans="1:30" hidden="1" x14ac:dyDescent="0.3">
      <c r="A670" t="s">
        <v>2980</v>
      </c>
      <c r="B670" t="s">
        <v>2981</v>
      </c>
      <c r="C670" s="1" t="str">
        <f t="shared" si="102"/>
        <v>21:0551</v>
      </c>
      <c r="D670" s="1" t="str">
        <f t="shared" si="107"/>
        <v>21:0180</v>
      </c>
      <c r="E670" t="s">
        <v>2982</v>
      </c>
      <c r="F670" t="s">
        <v>2983</v>
      </c>
      <c r="H670">
        <v>53.929692199999998</v>
      </c>
      <c r="I670">
        <v>-120.9284765</v>
      </c>
      <c r="J670" s="1" t="str">
        <f t="shared" si="108"/>
        <v>NGR bulk stream sediment</v>
      </c>
      <c r="K670" s="1" t="str">
        <f t="shared" si="109"/>
        <v>&lt;177 micron (NGR)</v>
      </c>
      <c r="L670">
        <v>2</v>
      </c>
      <c r="M670" t="s">
        <v>129</v>
      </c>
      <c r="N670">
        <v>31</v>
      </c>
      <c r="O670" t="s">
        <v>529</v>
      </c>
      <c r="P670" t="s">
        <v>153</v>
      </c>
      <c r="Q670" t="s">
        <v>120</v>
      </c>
      <c r="R670" t="s">
        <v>315</v>
      </c>
      <c r="S670" t="s">
        <v>108</v>
      </c>
      <c r="T670" t="s">
        <v>40</v>
      </c>
      <c r="U670" t="s">
        <v>273</v>
      </c>
      <c r="V670" t="s">
        <v>47</v>
      </c>
      <c r="W670" t="s">
        <v>40</v>
      </c>
      <c r="X670" t="s">
        <v>82</v>
      </c>
      <c r="Y670" t="s">
        <v>44</v>
      </c>
      <c r="Z670" t="s">
        <v>45</v>
      </c>
      <c r="AA670" t="s">
        <v>44</v>
      </c>
      <c r="AB670" t="s">
        <v>484</v>
      </c>
      <c r="AC670" t="s">
        <v>588</v>
      </c>
      <c r="AD670" t="s">
        <v>194</v>
      </c>
    </row>
    <row r="671" spans="1:30" hidden="1" x14ac:dyDescent="0.3">
      <c r="A671" t="s">
        <v>2984</v>
      </c>
      <c r="B671" t="s">
        <v>2985</v>
      </c>
      <c r="C671" s="1" t="str">
        <f t="shared" si="102"/>
        <v>21:0551</v>
      </c>
      <c r="D671" s="1" t="str">
        <f t="shared" si="107"/>
        <v>21:0180</v>
      </c>
      <c r="E671" t="s">
        <v>2986</v>
      </c>
      <c r="F671" t="s">
        <v>2987</v>
      </c>
      <c r="H671">
        <v>53.925040799999998</v>
      </c>
      <c r="I671">
        <v>-120.92310019999999</v>
      </c>
      <c r="J671" s="1" t="str">
        <f t="shared" si="108"/>
        <v>NGR bulk stream sediment</v>
      </c>
      <c r="K671" s="1" t="str">
        <f t="shared" si="109"/>
        <v>&lt;177 micron (NGR)</v>
      </c>
      <c r="L671">
        <v>2</v>
      </c>
      <c r="M671" t="s">
        <v>139</v>
      </c>
      <c r="N671">
        <v>32</v>
      </c>
      <c r="O671" t="s">
        <v>36</v>
      </c>
      <c r="P671" t="s">
        <v>70</v>
      </c>
      <c r="Q671" t="s">
        <v>56</v>
      </c>
      <c r="R671" t="s">
        <v>117</v>
      </c>
      <c r="S671" t="s">
        <v>39</v>
      </c>
      <c r="T671" t="s">
        <v>40</v>
      </c>
      <c r="U671" t="s">
        <v>299</v>
      </c>
      <c r="V671" t="s">
        <v>123</v>
      </c>
      <c r="W671" t="s">
        <v>40</v>
      </c>
      <c r="X671" t="s">
        <v>56</v>
      </c>
      <c r="Y671" t="s">
        <v>44</v>
      </c>
      <c r="Z671" t="s">
        <v>252</v>
      </c>
      <c r="AA671" t="s">
        <v>44</v>
      </c>
      <c r="AB671" t="s">
        <v>261</v>
      </c>
      <c r="AC671" t="s">
        <v>47</v>
      </c>
      <c r="AD671" t="s">
        <v>194</v>
      </c>
    </row>
    <row r="672" spans="1:30" hidden="1" x14ac:dyDescent="0.3">
      <c r="A672" t="s">
        <v>2988</v>
      </c>
      <c r="B672" t="s">
        <v>2989</v>
      </c>
      <c r="C672" s="1" t="str">
        <f t="shared" si="102"/>
        <v>21:0551</v>
      </c>
      <c r="D672" s="1" t="str">
        <f t="shared" si="107"/>
        <v>21:0180</v>
      </c>
      <c r="E672" t="s">
        <v>2990</v>
      </c>
      <c r="F672" t="s">
        <v>2991</v>
      </c>
      <c r="H672">
        <v>53.913681500000003</v>
      </c>
      <c r="I672">
        <v>-120.9084311</v>
      </c>
      <c r="J672" s="1" t="str">
        <f t="shared" si="108"/>
        <v>NGR bulk stream sediment</v>
      </c>
      <c r="K672" s="1" t="str">
        <f t="shared" si="109"/>
        <v>&lt;177 micron (NGR)</v>
      </c>
      <c r="L672">
        <v>2</v>
      </c>
      <c r="M672" t="s">
        <v>174</v>
      </c>
      <c r="N672">
        <v>33</v>
      </c>
      <c r="O672" t="s">
        <v>304</v>
      </c>
      <c r="P672" t="s">
        <v>108</v>
      </c>
      <c r="Q672" t="s">
        <v>39</v>
      </c>
      <c r="R672" t="s">
        <v>315</v>
      </c>
      <c r="S672" t="s">
        <v>120</v>
      </c>
      <c r="T672" t="s">
        <v>40</v>
      </c>
      <c r="U672" t="s">
        <v>251</v>
      </c>
      <c r="V672" t="s">
        <v>123</v>
      </c>
      <c r="W672" t="s">
        <v>40</v>
      </c>
      <c r="X672" t="s">
        <v>43</v>
      </c>
      <c r="Y672" t="s">
        <v>44</v>
      </c>
      <c r="Z672" t="s">
        <v>143</v>
      </c>
      <c r="AA672" t="s">
        <v>44</v>
      </c>
      <c r="AB672" t="s">
        <v>332</v>
      </c>
      <c r="AC672" t="s">
        <v>47</v>
      </c>
      <c r="AD672" t="s">
        <v>119</v>
      </c>
    </row>
    <row r="673" spans="1:30" hidden="1" x14ac:dyDescent="0.3">
      <c r="A673" t="s">
        <v>2992</v>
      </c>
      <c r="B673" t="s">
        <v>2993</v>
      </c>
      <c r="C673" s="1" t="str">
        <f t="shared" si="102"/>
        <v>21:0551</v>
      </c>
      <c r="D673" s="1" t="str">
        <f t="shared" si="107"/>
        <v>21:0180</v>
      </c>
      <c r="E673" t="s">
        <v>2994</v>
      </c>
      <c r="F673" t="s">
        <v>2995</v>
      </c>
      <c r="H673">
        <v>53.702654899999999</v>
      </c>
      <c r="I673">
        <v>-120.9009928</v>
      </c>
      <c r="J673" s="1" t="str">
        <f t="shared" si="108"/>
        <v>NGR bulk stream sediment</v>
      </c>
      <c r="K673" s="1" t="str">
        <f t="shared" si="109"/>
        <v>&lt;177 micron (NGR)</v>
      </c>
      <c r="L673">
        <v>2</v>
      </c>
      <c r="M673" t="s">
        <v>184</v>
      </c>
      <c r="N673">
        <v>34</v>
      </c>
      <c r="O673" t="s">
        <v>201</v>
      </c>
      <c r="P673" t="s">
        <v>117</v>
      </c>
      <c r="Q673" t="s">
        <v>37</v>
      </c>
      <c r="R673" t="s">
        <v>177</v>
      </c>
      <c r="S673" t="s">
        <v>120</v>
      </c>
      <c r="T673" t="s">
        <v>40</v>
      </c>
      <c r="U673" t="s">
        <v>61</v>
      </c>
      <c r="V673" t="s">
        <v>188</v>
      </c>
      <c r="W673" t="s">
        <v>40</v>
      </c>
      <c r="X673" t="s">
        <v>59</v>
      </c>
      <c r="Y673" t="s">
        <v>44</v>
      </c>
      <c r="Z673" t="s">
        <v>143</v>
      </c>
      <c r="AA673" t="s">
        <v>44</v>
      </c>
      <c r="AB673" t="s">
        <v>85</v>
      </c>
      <c r="AC673" t="s">
        <v>286</v>
      </c>
      <c r="AD673" t="s">
        <v>119</v>
      </c>
    </row>
    <row r="674" spans="1:30" hidden="1" x14ac:dyDescent="0.3">
      <c r="A674" t="s">
        <v>2996</v>
      </c>
      <c r="B674" t="s">
        <v>2997</v>
      </c>
      <c r="C674" s="1" t="str">
        <f t="shared" si="102"/>
        <v>21:0551</v>
      </c>
      <c r="D674" s="1" t="str">
        <f t="shared" si="107"/>
        <v>21:0180</v>
      </c>
      <c r="E674" t="s">
        <v>2998</v>
      </c>
      <c r="F674" t="s">
        <v>2999</v>
      </c>
      <c r="H674">
        <v>53.7341579</v>
      </c>
      <c r="I674">
        <v>-120.81558080000001</v>
      </c>
      <c r="J674" s="1" t="str">
        <f t="shared" si="108"/>
        <v>NGR bulk stream sediment</v>
      </c>
      <c r="K674" s="1" t="str">
        <f t="shared" si="109"/>
        <v>&lt;177 micron (NGR)</v>
      </c>
      <c r="L674">
        <v>2</v>
      </c>
      <c r="M674" t="s">
        <v>193</v>
      </c>
      <c r="N674">
        <v>35</v>
      </c>
      <c r="O674" t="s">
        <v>373</v>
      </c>
      <c r="P674" t="s">
        <v>70</v>
      </c>
      <c r="Q674" t="s">
        <v>56</v>
      </c>
      <c r="R674" t="s">
        <v>117</v>
      </c>
      <c r="S674" t="s">
        <v>82</v>
      </c>
      <c r="T674" t="s">
        <v>40</v>
      </c>
      <c r="U674" t="s">
        <v>409</v>
      </c>
      <c r="V674" t="s">
        <v>42</v>
      </c>
      <c r="W674" t="s">
        <v>40</v>
      </c>
      <c r="X674" t="s">
        <v>151</v>
      </c>
      <c r="Y674" t="s">
        <v>44</v>
      </c>
      <c r="Z674" t="s">
        <v>60</v>
      </c>
      <c r="AA674" t="s">
        <v>44</v>
      </c>
      <c r="AB674" t="s">
        <v>332</v>
      </c>
      <c r="AC674" t="s">
        <v>853</v>
      </c>
      <c r="AD674" t="s">
        <v>194</v>
      </c>
    </row>
    <row r="675" spans="1:30" hidden="1" x14ac:dyDescent="0.3">
      <c r="A675" t="s">
        <v>3000</v>
      </c>
      <c r="B675" t="s">
        <v>3001</v>
      </c>
      <c r="C675" s="1" t="str">
        <f t="shared" si="102"/>
        <v>21:0551</v>
      </c>
      <c r="D675" s="1" t="str">
        <f t="shared" si="107"/>
        <v>21:0180</v>
      </c>
      <c r="E675" t="s">
        <v>3002</v>
      </c>
      <c r="F675" t="s">
        <v>3003</v>
      </c>
      <c r="H675">
        <v>53.745869499999998</v>
      </c>
      <c r="I675">
        <v>-120.8277477</v>
      </c>
      <c r="J675" s="1" t="str">
        <f t="shared" si="108"/>
        <v>NGR bulk stream sediment</v>
      </c>
      <c r="K675" s="1" t="str">
        <f t="shared" si="109"/>
        <v>&lt;177 micron (NGR)</v>
      </c>
      <c r="L675">
        <v>2</v>
      </c>
      <c r="M675" t="s">
        <v>209</v>
      </c>
      <c r="N675">
        <v>36</v>
      </c>
      <c r="O675" t="s">
        <v>512</v>
      </c>
      <c r="P675" t="s">
        <v>118</v>
      </c>
      <c r="Q675" t="s">
        <v>44</v>
      </c>
      <c r="R675" t="s">
        <v>120</v>
      </c>
      <c r="S675" t="s">
        <v>93</v>
      </c>
      <c r="T675" t="s">
        <v>40</v>
      </c>
      <c r="U675" t="s">
        <v>292</v>
      </c>
      <c r="V675" t="s">
        <v>616</v>
      </c>
      <c r="W675" t="s">
        <v>40</v>
      </c>
      <c r="X675" t="s">
        <v>42</v>
      </c>
      <c r="Y675" t="s">
        <v>44</v>
      </c>
      <c r="Z675" t="s">
        <v>143</v>
      </c>
      <c r="AA675" t="s">
        <v>44</v>
      </c>
      <c r="AB675" t="s">
        <v>261</v>
      </c>
      <c r="AC675" t="s">
        <v>167</v>
      </c>
      <c r="AD675" t="s">
        <v>119</v>
      </c>
    </row>
    <row r="676" spans="1:30" hidden="1" x14ac:dyDescent="0.3">
      <c r="A676" t="s">
        <v>3004</v>
      </c>
      <c r="B676" t="s">
        <v>3005</v>
      </c>
      <c r="C676" s="1" t="str">
        <f t="shared" si="102"/>
        <v>21:0551</v>
      </c>
      <c r="D676" s="1" t="str">
        <f t="shared" si="107"/>
        <v>21:0180</v>
      </c>
      <c r="E676" t="s">
        <v>3006</v>
      </c>
      <c r="F676" t="s">
        <v>3007</v>
      </c>
      <c r="H676">
        <v>53.597026900000003</v>
      </c>
      <c r="I676">
        <v>-120.7961952</v>
      </c>
      <c r="J676" s="1" t="str">
        <f t="shared" si="108"/>
        <v>NGR bulk stream sediment</v>
      </c>
      <c r="K676" s="1" t="str">
        <f t="shared" si="109"/>
        <v>&lt;177 micron (NGR)</v>
      </c>
      <c r="L676">
        <v>2</v>
      </c>
      <c r="M676" t="s">
        <v>220</v>
      </c>
      <c r="N676">
        <v>37</v>
      </c>
      <c r="O676" t="s">
        <v>722</v>
      </c>
      <c r="P676" t="s">
        <v>108</v>
      </c>
      <c r="Q676" t="s">
        <v>93</v>
      </c>
      <c r="R676" t="s">
        <v>241</v>
      </c>
      <c r="S676" t="s">
        <v>120</v>
      </c>
      <c r="T676" t="s">
        <v>40</v>
      </c>
      <c r="U676" t="s">
        <v>519</v>
      </c>
      <c r="V676" t="s">
        <v>42</v>
      </c>
      <c r="W676" t="s">
        <v>40</v>
      </c>
      <c r="X676" t="s">
        <v>272</v>
      </c>
      <c r="Y676" t="s">
        <v>44</v>
      </c>
      <c r="Z676" t="s">
        <v>45</v>
      </c>
      <c r="AA676" t="s">
        <v>44</v>
      </c>
      <c r="AB676" t="s">
        <v>134</v>
      </c>
      <c r="AC676" t="s">
        <v>390</v>
      </c>
      <c r="AD676" t="s">
        <v>36</v>
      </c>
    </row>
    <row r="677" spans="1:30" hidden="1" x14ac:dyDescent="0.3">
      <c r="A677" t="s">
        <v>3008</v>
      </c>
      <c r="B677" t="s">
        <v>3009</v>
      </c>
      <c r="C677" s="1" t="str">
        <f t="shared" si="102"/>
        <v>21:0551</v>
      </c>
      <c r="D677" s="1" t="str">
        <f t="shared" si="107"/>
        <v>21:0180</v>
      </c>
      <c r="E677" t="s">
        <v>3010</v>
      </c>
      <c r="F677" t="s">
        <v>3011</v>
      </c>
      <c r="H677">
        <v>53.573355100000001</v>
      </c>
      <c r="I677">
        <v>-120.7418289</v>
      </c>
      <c r="J677" s="1" t="str">
        <f t="shared" si="108"/>
        <v>NGR bulk stream sediment</v>
      </c>
      <c r="K677" s="1" t="str">
        <f t="shared" si="109"/>
        <v>&lt;177 micron (NGR)</v>
      </c>
      <c r="L677">
        <v>2</v>
      </c>
      <c r="M677" t="s">
        <v>228</v>
      </c>
      <c r="N677">
        <v>38</v>
      </c>
      <c r="O677" t="s">
        <v>518</v>
      </c>
      <c r="P677" t="s">
        <v>315</v>
      </c>
      <c r="Q677" t="s">
        <v>56</v>
      </c>
      <c r="R677" t="s">
        <v>305</v>
      </c>
      <c r="S677" t="s">
        <v>153</v>
      </c>
      <c r="T677" t="s">
        <v>60</v>
      </c>
      <c r="U677" t="s">
        <v>433</v>
      </c>
      <c r="V677" t="s">
        <v>272</v>
      </c>
      <c r="W677" t="s">
        <v>40</v>
      </c>
      <c r="X677" t="s">
        <v>43</v>
      </c>
      <c r="Y677" t="s">
        <v>44</v>
      </c>
      <c r="Z677" t="s">
        <v>109</v>
      </c>
      <c r="AA677" t="s">
        <v>44</v>
      </c>
      <c r="AB677" t="s">
        <v>280</v>
      </c>
      <c r="AC677" t="s">
        <v>155</v>
      </c>
      <c r="AD677" t="s">
        <v>36</v>
      </c>
    </row>
    <row r="678" spans="1:30" hidden="1" x14ac:dyDescent="0.3">
      <c r="A678" t="s">
        <v>3012</v>
      </c>
      <c r="B678" t="s">
        <v>3013</v>
      </c>
      <c r="C678" s="1" t="str">
        <f t="shared" si="102"/>
        <v>21:0551</v>
      </c>
      <c r="D678" s="1" t="str">
        <f t="shared" si="107"/>
        <v>21:0180</v>
      </c>
      <c r="E678" t="s">
        <v>3014</v>
      </c>
      <c r="F678" t="s">
        <v>3015</v>
      </c>
      <c r="H678">
        <v>53.528748100000001</v>
      </c>
      <c r="I678">
        <v>-120.6319817</v>
      </c>
      <c r="J678" s="1" t="str">
        <f t="shared" si="108"/>
        <v>NGR bulk stream sediment</v>
      </c>
      <c r="K678" s="1" t="str">
        <f t="shared" si="109"/>
        <v>&lt;177 micron (NGR)</v>
      </c>
      <c r="L678">
        <v>2</v>
      </c>
      <c r="M678" t="s">
        <v>234</v>
      </c>
      <c r="N678">
        <v>39</v>
      </c>
      <c r="O678" t="s">
        <v>408</v>
      </c>
      <c r="P678" t="s">
        <v>37</v>
      </c>
      <c r="Q678" t="s">
        <v>62</v>
      </c>
      <c r="R678" t="s">
        <v>212</v>
      </c>
      <c r="S678" t="s">
        <v>43</v>
      </c>
      <c r="T678" t="s">
        <v>40</v>
      </c>
      <c r="U678" t="s">
        <v>292</v>
      </c>
      <c r="V678" t="s">
        <v>494</v>
      </c>
      <c r="W678" t="s">
        <v>40</v>
      </c>
      <c r="X678" t="s">
        <v>272</v>
      </c>
      <c r="Y678" t="s">
        <v>44</v>
      </c>
      <c r="Z678" t="s">
        <v>60</v>
      </c>
      <c r="AA678" t="s">
        <v>44</v>
      </c>
      <c r="AB678" t="s">
        <v>420</v>
      </c>
      <c r="AC678" t="s">
        <v>364</v>
      </c>
      <c r="AD678" t="s">
        <v>153</v>
      </c>
    </row>
    <row r="679" spans="1:30" hidden="1" x14ac:dyDescent="0.3">
      <c r="A679" t="s">
        <v>3016</v>
      </c>
      <c r="B679" t="s">
        <v>3017</v>
      </c>
      <c r="C679" s="1" t="str">
        <f t="shared" si="102"/>
        <v>21:0551</v>
      </c>
      <c r="D679" s="1" t="str">
        <f t="shared" si="107"/>
        <v>21:0180</v>
      </c>
      <c r="E679" t="s">
        <v>3018</v>
      </c>
      <c r="F679" t="s">
        <v>3019</v>
      </c>
      <c r="H679">
        <v>53.532625799999998</v>
      </c>
      <c r="I679">
        <v>-120.7504141</v>
      </c>
      <c r="J679" s="1" t="str">
        <f t="shared" si="108"/>
        <v>NGR bulk stream sediment</v>
      </c>
      <c r="K679" s="1" t="str">
        <f t="shared" si="109"/>
        <v>&lt;177 micron (NGR)</v>
      </c>
      <c r="L679">
        <v>2</v>
      </c>
      <c r="M679" t="s">
        <v>240</v>
      </c>
      <c r="N679">
        <v>40</v>
      </c>
      <c r="O679" t="s">
        <v>813</v>
      </c>
      <c r="P679" t="s">
        <v>108</v>
      </c>
      <c r="Q679" t="s">
        <v>37</v>
      </c>
      <c r="R679" t="s">
        <v>331</v>
      </c>
      <c r="S679" t="s">
        <v>165</v>
      </c>
      <c r="T679" t="s">
        <v>60</v>
      </c>
      <c r="U679" t="s">
        <v>563</v>
      </c>
      <c r="V679" t="s">
        <v>898</v>
      </c>
      <c r="W679" t="s">
        <v>40</v>
      </c>
      <c r="X679" t="s">
        <v>272</v>
      </c>
      <c r="Y679" t="s">
        <v>44</v>
      </c>
      <c r="Z679" t="s">
        <v>143</v>
      </c>
      <c r="AA679" t="s">
        <v>44</v>
      </c>
      <c r="AB679" t="s">
        <v>265</v>
      </c>
      <c r="AC679" t="s">
        <v>2755</v>
      </c>
      <c r="AD679" t="s">
        <v>124</v>
      </c>
    </row>
    <row r="680" spans="1:30" hidden="1" x14ac:dyDescent="0.3">
      <c r="A680" t="s">
        <v>3020</v>
      </c>
      <c r="B680" t="s">
        <v>3021</v>
      </c>
      <c r="C680" s="1" t="str">
        <f t="shared" si="102"/>
        <v>21:0551</v>
      </c>
      <c r="D680" s="1" t="str">
        <f t="shared" si="107"/>
        <v>21:0180</v>
      </c>
      <c r="E680" t="s">
        <v>3022</v>
      </c>
      <c r="F680" t="s">
        <v>3023</v>
      </c>
      <c r="H680">
        <v>53.839278</v>
      </c>
      <c r="I680">
        <v>-120.6457063</v>
      </c>
      <c r="J680" s="1" t="str">
        <f t="shared" si="108"/>
        <v>NGR bulk stream sediment</v>
      </c>
      <c r="K680" s="1" t="str">
        <f t="shared" si="109"/>
        <v>&lt;177 micron (NGR)</v>
      </c>
      <c r="L680">
        <v>3</v>
      </c>
      <c r="M680" t="s">
        <v>34</v>
      </c>
      <c r="N680">
        <v>41</v>
      </c>
      <c r="O680" t="s">
        <v>86</v>
      </c>
      <c r="P680" t="s">
        <v>120</v>
      </c>
      <c r="Q680" t="s">
        <v>165</v>
      </c>
      <c r="R680" t="s">
        <v>153</v>
      </c>
      <c r="S680" t="s">
        <v>56</v>
      </c>
      <c r="T680" t="s">
        <v>40</v>
      </c>
      <c r="U680" t="s">
        <v>61</v>
      </c>
      <c r="V680" t="s">
        <v>123</v>
      </c>
      <c r="W680" t="s">
        <v>40</v>
      </c>
      <c r="X680" t="s">
        <v>59</v>
      </c>
      <c r="Y680" t="s">
        <v>44</v>
      </c>
      <c r="Z680" t="s">
        <v>156</v>
      </c>
      <c r="AA680" t="s">
        <v>44</v>
      </c>
      <c r="AB680" t="s">
        <v>223</v>
      </c>
      <c r="AC680" t="s">
        <v>3024</v>
      </c>
      <c r="AD680" t="s">
        <v>86</v>
      </c>
    </row>
    <row r="681" spans="1:30" hidden="1" x14ac:dyDescent="0.3">
      <c r="A681" t="s">
        <v>3025</v>
      </c>
      <c r="B681" t="s">
        <v>3026</v>
      </c>
      <c r="C681" s="1" t="str">
        <f t="shared" si="102"/>
        <v>21:0551</v>
      </c>
      <c r="D681" s="1" t="str">
        <f t="shared" si="107"/>
        <v>21:0180</v>
      </c>
      <c r="E681" t="s">
        <v>3027</v>
      </c>
      <c r="F681" t="s">
        <v>3028</v>
      </c>
      <c r="H681">
        <v>53.537044600000002</v>
      </c>
      <c r="I681">
        <v>-120.75398300000001</v>
      </c>
      <c r="J681" s="1" t="str">
        <f t="shared" si="108"/>
        <v>NGR bulk stream sediment</v>
      </c>
      <c r="K681" s="1" t="str">
        <f t="shared" si="109"/>
        <v>&lt;177 micron (NGR)</v>
      </c>
      <c r="L681">
        <v>3</v>
      </c>
      <c r="M681" t="s">
        <v>53</v>
      </c>
      <c r="N681">
        <v>42</v>
      </c>
      <c r="O681" t="s">
        <v>426</v>
      </c>
      <c r="P681" t="s">
        <v>153</v>
      </c>
      <c r="Q681" t="s">
        <v>56</v>
      </c>
      <c r="R681" t="s">
        <v>164</v>
      </c>
      <c r="S681" t="s">
        <v>39</v>
      </c>
      <c r="T681" t="s">
        <v>40</v>
      </c>
      <c r="U681" t="s">
        <v>202</v>
      </c>
      <c r="V681" t="s">
        <v>588</v>
      </c>
      <c r="W681" t="s">
        <v>40</v>
      </c>
      <c r="X681" t="s">
        <v>42</v>
      </c>
      <c r="Y681" t="s">
        <v>44</v>
      </c>
      <c r="Z681" t="s">
        <v>45</v>
      </c>
      <c r="AA681" t="s">
        <v>62</v>
      </c>
      <c r="AB681" t="s">
        <v>265</v>
      </c>
      <c r="AC681" t="s">
        <v>43</v>
      </c>
      <c r="AD681" t="s">
        <v>36</v>
      </c>
    </row>
    <row r="682" spans="1:30" hidden="1" x14ac:dyDescent="0.3">
      <c r="A682" t="s">
        <v>3029</v>
      </c>
      <c r="B682" t="s">
        <v>3030</v>
      </c>
      <c r="C682" s="1" t="str">
        <f t="shared" si="102"/>
        <v>21:0551</v>
      </c>
      <c r="D682" s="1" t="str">
        <f>HYPERLINK("http://geochem.nrcan.gc.ca/cdogs/content/svy/svy_e.htm", "")</f>
        <v/>
      </c>
      <c r="G682" s="1" t="str">
        <f>HYPERLINK("http://geochem.nrcan.gc.ca/cdogs/content/cr_/cr_00069_e.htm", "69")</f>
        <v>69</v>
      </c>
      <c r="J682" t="s">
        <v>198</v>
      </c>
      <c r="K682" t="s">
        <v>199</v>
      </c>
      <c r="L682">
        <v>3</v>
      </c>
      <c r="M682" t="s">
        <v>200</v>
      </c>
      <c r="N682">
        <v>43</v>
      </c>
      <c r="O682" t="s">
        <v>38</v>
      </c>
      <c r="P682" t="s">
        <v>194</v>
      </c>
      <c r="Q682" t="s">
        <v>44</v>
      </c>
      <c r="R682" t="s">
        <v>445</v>
      </c>
      <c r="S682" t="s">
        <v>82</v>
      </c>
      <c r="T682" t="s">
        <v>40</v>
      </c>
      <c r="U682" t="s">
        <v>342</v>
      </c>
      <c r="V682" t="s">
        <v>415</v>
      </c>
      <c r="W682" t="s">
        <v>40</v>
      </c>
      <c r="X682" t="s">
        <v>272</v>
      </c>
      <c r="Y682" t="s">
        <v>44</v>
      </c>
      <c r="Z682" t="s">
        <v>156</v>
      </c>
      <c r="AA682" t="s">
        <v>44</v>
      </c>
      <c r="AB682" t="s">
        <v>459</v>
      </c>
      <c r="AC682" t="s">
        <v>252</v>
      </c>
      <c r="AD682" t="s">
        <v>124</v>
      </c>
    </row>
    <row r="683" spans="1:30" hidden="1" x14ac:dyDescent="0.3">
      <c r="A683" t="s">
        <v>3031</v>
      </c>
      <c r="B683" t="s">
        <v>3032</v>
      </c>
      <c r="C683" s="1" t="str">
        <f t="shared" si="102"/>
        <v>21:0551</v>
      </c>
      <c r="D683" s="1" t="str">
        <f t="shared" ref="D683:D708" si="110">HYPERLINK("http://geochem.nrcan.gc.ca/cdogs/content/svy/svy210180_e.htm", "21:0180")</f>
        <v>21:0180</v>
      </c>
      <c r="E683" t="s">
        <v>3033</v>
      </c>
      <c r="F683" t="s">
        <v>3034</v>
      </c>
      <c r="H683">
        <v>53.529395999999998</v>
      </c>
      <c r="I683">
        <v>-120.73031930000001</v>
      </c>
      <c r="J683" s="1" t="str">
        <f t="shared" ref="J683:J708" si="111">HYPERLINK("http://geochem.nrcan.gc.ca/cdogs/content/kwd/kwd020030_e.htm", "NGR bulk stream sediment")</f>
        <v>NGR bulk stream sediment</v>
      </c>
      <c r="K683" s="1" t="str">
        <f t="shared" ref="K683:K708" si="112">HYPERLINK("http://geochem.nrcan.gc.ca/cdogs/content/kwd/kwd080006_e.htm", "&lt;177 micron (NGR)")</f>
        <v>&lt;177 micron (NGR)</v>
      </c>
      <c r="L683">
        <v>3</v>
      </c>
      <c r="M683" t="s">
        <v>68</v>
      </c>
      <c r="N683">
        <v>44</v>
      </c>
      <c r="O683" t="s">
        <v>291</v>
      </c>
      <c r="P683" t="s">
        <v>153</v>
      </c>
      <c r="Q683" t="s">
        <v>118</v>
      </c>
      <c r="R683" t="s">
        <v>249</v>
      </c>
      <c r="S683" t="s">
        <v>117</v>
      </c>
      <c r="T683" t="s">
        <v>40</v>
      </c>
      <c r="U683" t="s">
        <v>1540</v>
      </c>
      <c r="V683" t="s">
        <v>1485</v>
      </c>
      <c r="W683" t="s">
        <v>40</v>
      </c>
      <c r="X683" t="s">
        <v>118</v>
      </c>
      <c r="Y683" t="s">
        <v>44</v>
      </c>
      <c r="Z683" t="s">
        <v>60</v>
      </c>
      <c r="AA683" t="s">
        <v>44</v>
      </c>
      <c r="AB683" t="s">
        <v>223</v>
      </c>
      <c r="AC683" t="s">
        <v>2755</v>
      </c>
      <c r="AD683" t="s">
        <v>86</v>
      </c>
    </row>
    <row r="684" spans="1:30" hidden="1" x14ac:dyDescent="0.3">
      <c r="A684" t="s">
        <v>3035</v>
      </c>
      <c r="B684" t="s">
        <v>3036</v>
      </c>
      <c r="C684" s="1" t="str">
        <f t="shared" si="102"/>
        <v>21:0551</v>
      </c>
      <c r="D684" s="1" t="str">
        <f t="shared" si="110"/>
        <v>21:0180</v>
      </c>
      <c r="E684" t="s">
        <v>3037</v>
      </c>
      <c r="F684" t="s">
        <v>3038</v>
      </c>
      <c r="H684">
        <v>53.704669699999997</v>
      </c>
      <c r="I684">
        <v>-120.7756449</v>
      </c>
      <c r="J684" s="1" t="str">
        <f t="shared" si="111"/>
        <v>NGR bulk stream sediment</v>
      </c>
      <c r="K684" s="1" t="str">
        <f t="shared" si="112"/>
        <v>&lt;177 micron (NGR)</v>
      </c>
      <c r="L684">
        <v>3</v>
      </c>
      <c r="M684" t="s">
        <v>149</v>
      </c>
      <c r="N684">
        <v>45</v>
      </c>
      <c r="O684" t="s">
        <v>92</v>
      </c>
      <c r="P684" t="s">
        <v>70</v>
      </c>
      <c r="Q684" t="s">
        <v>93</v>
      </c>
      <c r="R684" t="s">
        <v>194</v>
      </c>
      <c r="S684" t="s">
        <v>120</v>
      </c>
      <c r="T684" t="s">
        <v>40</v>
      </c>
      <c r="U684" t="s">
        <v>279</v>
      </c>
      <c r="V684" t="s">
        <v>72</v>
      </c>
      <c r="W684" t="s">
        <v>40</v>
      </c>
      <c r="X684" t="s">
        <v>59</v>
      </c>
      <c r="Y684" t="s">
        <v>44</v>
      </c>
      <c r="Z684" t="s">
        <v>60</v>
      </c>
      <c r="AA684" t="s">
        <v>44</v>
      </c>
      <c r="AB684" t="s">
        <v>265</v>
      </c>
      <c r="AC684" t="s">
        <v>711</v>
      </c>
      <c r="AD684" t="s">
        <v>119</v>
      </c>
    </row>
    <row r="685" spans="1:30" hidden="1" x14ac:dyDescent="0.3">
      <c r="A685" t="s">
        <v>3039</v>
      </c>
      <c r="B685" t="s">
        <v>3040</v>
      </c>
      <c r="C685" s="1" t="str">
        <f t="shared" si="102"/>
        <v>21:0551</v>
      </c>
      <c r="D685" s="1" t="str">
        <f t="shared" si="110"/>
        <v>21:0180</v>
      </c>
      <c r="E685" t="s">
        <v>3037</v>
      </c>
      <c r="F685" t="s">
        <v>3041</v>
      </c>
      <c r="H685">
        <v>53.704669699999997</v>
      </c>
      <c r="I685">
        <v>-120.7756449</v>
      </c>
      <c r="J685" s="1" t="str">
        <f t="shared" si="111"/>
        <v>NGR bulk stream sediment</v>
      </c>
      <c r="K685" s="1" t="str">
        <f t="shared" si="112"/>
        <v>&lt;177 micron (NGR)</v>
      </c>
      <c r="L685">
        <v>3</v>
      </c>
      <c r="M685" t="s">
        <v>163</v>
      </c>
      <c r="N685">
        <v>46</v>
      </c>
      <c r="O685" t="s">
        <v>36</v>
      </c>
      <c r="P685" t="s">
        <v>212</v>
      </c>
      <c r="Q685" t="s">
        <v>43</v>
      </c>
      <c r="R685" t="s">
        <v>378</v>
      </c>
      <c r="S685" t="s">
        <v>39</v>
      </c>
      <c r="T685" t="s">
        <v>60</v>
      </c>
      <c r="U685" t="s">
        <v>563</v>
      </c>
      <c r="V685" t="s">
        <v>188</v>
      </c>
      <c r="W685" t="s">
        <v>40</v>
      </c>
      <c r="X685" t="s">
        <v>42</v>
      </c>
      <c r="Y685" t="s">
        <v>44</v>
      </c>
      <c r="Z685" t="s">
        <v>40</v>
      </c>
      <c r="AA685" t="s">
        <v>44</v>
      </c>
      <c r="AB685" t="s">
        <v>409</v>
      </c>
      <c r="AC685" t="s">
        <v>711</v>
      </c>
      <c r="AD685" t="s">
        <v>36</v>
      </c>
    </row>
    <row r="686" spans="1:30" hidden="1" x14ac:dyDescent="0.3">
      <c r="A686" t="s">
        <v>3042</v>
      </c>
      <c r="B686" t="s">
        <v>3043</v>
      </c>
      <c r="C686" s="1" t="str">
        <f t="shared" si="102"/>
        <v>21:0551</v>
      </c>
      <c r="D686" s="1" t="str">
        <f t="shared" si="110"/>
        <v>21:0180</v>
      </c>
      <c r="E686" t="s">
        <v>3044</v>
      </c>
      <c r="F686" t="s">
        <v>3045</v>
      </c>
      <c r="H686">
        <v>53.7184837</v>
      </c>
      <c r="I686">
        <v>-120.78314880000001</v>
      </c>
      <c r="J686" s="1" t="str">
        <f t="shared" si="111"/>
        <v>NGR bulk stream sediment</v>
      </c>
      <c r="K686" s="1" t="str">
        <f t="shared" si="112"/>
        <v>&lt;177 micron (NGR)</v>
      </c>
      <c r="L686">
        <v>3</v>
      </c>
      <c r="M686" t="s">
        <v>80</v>
      </c>
      <c r="N686">
        <v>47</v>
      </c>
      <c r="O686" t="s">
        <v>69</v>
      </c>
      <c r="P686" t="s">
        <v>242</v>
      </c>
      <c r="Q686" t="s">
        <v>151</v>
      </c>
      <c r="R686" t="s">
        <v>164</v>
      </c>
      <c r="S686" t="s">
        <v>120</v>
      </c>
      <c r="T686" t="s">
        <v>60</v>
      </c>
      <c r="U686" t="s">
        <v>468</v>
      </c>
      <c r="V686" t="s">
        <v>186</v>
      </c>
      <c r="W686" t="s">
        <v>40</v>
      </c>
      <c r="X686" t="s">
        <v>59</v>
      </c>
      <c r="Y686" t="s">
        <v>44</v>
      </c>
      <c r="Z686" t="s">
        <v>60</v>
      </c>
      <c r="AA686" t="s">
        <v>44</v>
      </c>
      <c r="AB686" t="s">
        <v>402</v>
      </c>
      <c r="AC686" t="s">
        <v>272</v>
      </c>
      <c r="AD686" t="s">
        <v>36</v>
      </c>
    </row>
    <row r="687" spans="1:30" hidden="1" x14ac:dyDescent="0.3">
      <c r="A687" t="s">
        <v>3046</v>
      </c>
      <c r="B687" t="s">
        <v>3047</v>
      </c>
      <c r="C687" s="1" t="str">
        <f t="shared" si="102"/>
        <v>21:0551</v>
      </c>
      <c r="D687" s="1" t="str">
        <f t="shared" si="110"/>
        <v>21:0180</v>
      </c>
      <c r="E687" t="s">
        <v>3048</v>
      </c>
      <c r="F687" t="s">
        <v>3049</v>
      </c>
      <c r="H687">
        <v>53.863782499999999</v>
      </c>
      <c r="I687">
        <v>-120.671346</v>
      </c>
      <c r="J687" s="1" t="str">
        <f t="shared" si="111"/>
        <v>NGR bulk stream sediment</v>
      </c>
      <c r="K687" s="1" t="str">
        <f t="shared" si="112"/>
        <v>&lt;177 micron (NGR)</v>
      </c>
      <c r="L687">
        <v>3</v>
      </c>
      <c r="M687" t="s">
        <v>103</v>
      </c>
      <c r="N687">
        <v>48</v>
      </c>
      <c r="O687" t="s">
        <v>91</v>
      </c>
      <c r="P687" t="s">
        <v>117</v>
      </c>
      <c r="Q687" t="s">
        <v>108</v>
      </c>
      <c r="R687" t="s">
        <v>378</v>
      </c>
      <c r="S687" t="s">
        <v>165</v>
      </c>
      <c r="T687" t="s">
        <v>60</v>
      </c>
      <c r="U687" t="s">
        <v>433</v>
      </c>
      <c r="V687" t="s">
        <v>348</v>
      </c>
      <c r="W687" t="s">
        <v>40</v>
      </c>
      <c r="X687" t="s">
        <v>151</v>
      </c>
      <c r="Y687" t="s">
        <v>44</v>
      </c>
      <c r="Z687" t="s">
        <v>60</v>
      </c>
      <c r="AA687" t="s">
        <v>44</v>
      </c>
      <c r="AB687" t="s">
        <v>223</v>
      </c>
      <c r="AC687" t="s">
        <v>3050</v>
      </c>
      <c r="AD687" t="s">
        <v>194</v>
      </c>
    </row>
    <row r="688" spans="1:30" hidden="1" x14ac:dyDescent="0.3">
      <c r="A688" t="s">
        <v>3051</v>
      </c>
      <c r="B688" t="s">
        <v>3052</v>
      </c>
      <c r="C688" s="1" t="str">
        <f t="shared" si="102"/>
        <v>21:0551</v>
      </c>
      <c r="D688" s="1" t="str">
        <f t="shared" si="110"/>
        <v>21:0180</v>
      </c>
      <c r="E688" t="s">
        <v>3053</v>
      </c>
      <c r="F688" t="s">
        <v>3054</v>
      </c>
      <c r="H688">
        <v>53.855995700000001</v>
      </c>
      <c r="I688">
        <v>-120.5934285</v>
      </c>
      <c r="J688" s="1" t="str">
        <f t="shared" si="111"/>
        <v>NGR bulk stream sediment</v>
      </c>
      <c r="K688" s="1" t="str">
        <f t="shared" si="112"/>
        <v>&lt;177 micron (NGR)</v>
      </c>
      <c r="L688">
        <v>3</v>
      </c>
      <c r="M688" t="s">
        <v>116</v>
      </c>
      <c r="N688">
        <v>49</v>
      </c>
      <c r="O688" t="s">
        <v>164</v>
      </c>
      <c r="P688" t="s">
        <v>59</v>
      </c>
      <c r="Q688" t="s">
        <v>43</v>
      </c>
      <c r="R688" t="s">
        <v>39</v>
      </c>
      <c r="S688" t="s">
        <v>272</v>
      </c>
      <c r="T688" t="s">
        <v>40</v>
      </c>
      <c r="U688" t="s">
        <v>733</v>
      </c>
      <c r="V688" t="s">
        <v>415</v>
      </c>
      <c r="W688" t="s">
        <v>40</v>
      </c>
      <c r="X688" t="s">
        <v>59</v>
      </c>
      <c r="Y688" t="s">
        <v>44</v>
      </c>
      <c r="Z688" t="s">
        <v>60</v>
      </c>
      <c r="AA688" t="s">
        <v>44</v>
      </c>
      <c r="AB688" t="s">
        <v>261</v>
      </c>
      <c r="AC688" t="s">
        <v>3055</v>
      </c>
      <c r="AD688" t="s">
        <v>153</v>
      </c>
    </row>
    <row r="689" spans="1:30" hidden="1" x14ac:dyDescent="0.3">
      <c r="A689" t="s">
        <v>3056</v>
      </c>
      <c r="B689" t="s">
        <v>3057</v>
      </c>
      <c r="C689" s="1" t="str">
        <f t="shared" si="102"/>
        <v>21:0551</v>
      </c>
      <c r="D689" s="1" t="str">
        <f t="shared" si="110"/>
        <v>21:0180</v>
      </c>
      <c r="E689" t="s">
        <v>3022</v>
      </c>
      <c r="F689" t="s">
        <v>3058</v>
      </c>
      <c r="H689">
        <v>53.839278</v>
      </c>
      <c r="I689">
        <v>-120.6457063</v>
      </c>
      <c r="J689" s="1" t="str">
        <f t="shared" si="111"/>
        <v>NGR bulk stream sediment</v>
      </c>
      <c r="K689" s="1" t="str">
        <f t="shared" si="112"/>
        <v>&lt;177 micron (NGR)</v>
      </c>
      <c r="L689">
        <v>3</v>
      </c>
      <c r="M689" t="s">
        <v>90</v>
      </c>
      <c r="N689">
        <v>50</v>
      </c>
      <c r="O689" t="s">
        <v>86</v>
      </c>
      <c r="P689" t="s">
        <v>212</v>
      </c>
      <c r="Q689" t="s">
        <v>165</v>
      </c>
      <c r="R689" t="s">
        <v>153</v>
      </c>
      <c r="S689" t="s">
        <v>56</v>
      </c>
      <c r="T689" t="s">
        <v>40</v>
      </c>
      <c r="U689" t="s">
        <v>1512</v>
      </c>
      <c r="V689" t="s">
        <v>42</v>
      </c>
      <c r="W689" t="s">
        <v>40</v>
      </c>
      <c r="X689" t="s">
        <v>59</v>
      </c>
      <c r="Y689" t="s">
        <v>44</v>
      </c>
      <c r="Z689" t="s">
        <v>60</v>
      </c>
      <c r="AA689" t="s">
        <v>44</v>
      </c>
      <c r="AB689" t="s">
        <v>484</v>
      </c>
      <c r="AC689" t="s">
        <v>3059</v>
      </c>
      <c r="AD689" t="s">
        <v>194</v>
      </c>
    </row>
    <row r="690" spans="1:30" hidden="1" x14ac:dyDescent="0.3">
      <c r="A690" t="s">
        <v>3060</v>
      </c>
      <c r="B690" t="s">
        <v>3061</v>
      </c>
      <c r="C690" s="1" t="str">
        <f t="shared" si="102"/>
        <v>21:0551</v>
      </c>
      <c r="D690" s="1" t="str">
        <f t="shared" si="110"/>
        <v>21:0180</v>
      </c>
      <c r="E690" t="s">
        <v>3062</v>
      </c>
      <c r="F690" t="s">
        <v>3063</v>
      </c>
      <c r="H690">
        <v>53.843449999999997</v>
      </c>
      <c r="I690">
        <v>-120.6761374</v>
      </c>
      <c r="J690" s="1" t="str">
        <f t="shared" si="111"/>
        <v>NGR bulk stream sediment</v>
      </c>
      <c r="K690" s="1" t="str">
        <f t="shared" si="112"/>
        <v>&lt;177 micron (NGR)</v>
      </c>
      <c r="L690">
        <v>3</v>
      </c>
      <c r="M690" t="s">
        <v>129</v>
      </c>
      <c r="N690">
        <v>51</v>
      </c>
      <c r="O690" t="s">
        <v>210</v>
      </c>
      <c r="P690" t="s">
        <v>165</v>
      </c>
      <c r="Q690" t="s">
        <v>39</v>
      </c>
      <c r="R690" t="s">
        <v>315</v>
      </c>
      <c r="S690" t="s">
        <v>56</v>
      </c>
      <c r="T690" t="s">
        <v>40</v>
      </c>
      <c r="U690" t="s">
        <v>402</v>
      </c>
      <c r="V690" t="s">
        <v>42</v>
      </c>
      <c r="W690" t="s">
        <v>40</v>
      </c>
      <c r="X690" t="s">
        <v>272</v>
      </c>
      <c r="Y690" t="s">
        <v>44</v>
      </c>
      <c r="Z690" t="s">
        <v>60</v>
      </c>
      <c r="AA690" t="s">
        <v>44</v>
      </c>
      <c r="AB690" t="s">
        <v>454</v>
      </c>
      <c r="AC690" t="s">
        <v>593</v>
      </c>
      <c r="AD690" t="s">
        <v>153</v>
      </c>
    </row>
    <row r="691" spans="1:30" hidden="1" x14ac:dyDescent="0.3">
      <c r="A691" t="s">
        <v>3064</v>
      </c>
      <c r="B691" t="s">
        <v>3065</v>
      </c>
      <c r="C691" s="1" t="str">
        <f t="shared" si="102"/>
        <v>21:0551</v>
      </c>
      <c r="D691" s="1" t="str">
        <f t="shared" si="110"/>
        <v>21:0180</v>
      </c>
      <c r="E691" t="s">
        <v>3066</v>
      </c>
      <c r="F691" t="s">
        <v>3067</v>
      </c>
      <c r="H691">
        <v>53.820669100000003</v>
      </c>
      <c r="I691">
        <v>-120.6375413</v>
      </c>
      <c r="J691" s="1" t="str">
        <f t="shared" si="111"/>
        <v>NGR bulk stream sediment</v>
      </c>
      <c r="K691" s="1" t="str">
        <f t="shared" si="112"/>
        <v>&lt;177 micron (NGR)</v>
      </c>
      <c r="L691">
        <v>3</v>
      </c>
      <c r="M691" t="s">
        <v>139</v>
      </c>
      <c r="N691">
        <v>52</v>
      </c>
      <c r="O691" t="s">
        <v>1983</v>
      </c>
      <c r="P691" t="s">
        <v>177</v>
      </c>
      <c r="Q691" t="s">
        <v>211</v>
      </c>
      <c r="R691" t="s">
        <v>249</v>
      </c>
      <c r="S691" t="s">
        <v>153</v>
      </c>
      <c r="T691" t="s">
        <v>40</v>
      </c>
      <c r="U691" t="s">
        <v>433</v>
      </c>
      <c r="V691" t="s">
        <v>1033</v>
      </c>
      <c r="W691" t="s">
        <v>40</v>
      </c>
      <c r="X691" t="s">
        <v>59</v>
      </c>
      <c r="Y691" t="s">
        <v>44</v>
      </c>
      <c r="Z691" t="s">
        <v>60</v>
      </c>
      <c r="AA691" t="s">
        <v>44</v>
      </c>
      <c r="AB691" t="s">
        <v>409</v>
      </c>
      <c r="AC691" t="s">
        <v>379</v>
      </c>
      <c r="AD691" t="s">
        <v>194</v>
      </c>
    </row>
    <row r="692" spans="1:30" hidden="1" x14ac:dyDescent="0.3">
      <c r="A692" t="s">
        <v>3068</v>
      </c>
      <c r="B692" t="s">
        <v>3069</v>
      </c>
      <c r="C692" s="1" t="str">
        <f t="shared" si="102"/>
        <v>21:0551</v>
      </c>
      <c r="D692" s="1" t="str">
        <f t="shared" si="110"/>
        <v>21:0180</v>
      </c>
      <c r="E692" t="s">
        <v>3070</v>
      </c>
      <c r="F692" t="s">
        <v>3071</v>
      </c>
      <c r="H692">
        <v>53.792259899999998</v>
      </c>
      <c r="I692">
        <v>-120.59599849999999</v>
      </c>
      <c r="J692" s="1" t="str">
        <f t="shared" si="111"/>
        <v>NGR bulk stream sediment</v>
      </c>
      <c r="K692" s="1" t="str">
        <f t="shared" si="112"/>
        <v>&lt;177 micron (NGR)</v>
      </c>
      <c r="L692">
        <v>3</v>
      </c>
      <c r="M692" t="s">
        <v>174</v>
      </c>
      <c r="N692">
        <v>53</v>
      </c>
      <c r="O692" t="s">
        <v>166</v>
      </c>
      <c r="P692" t="s">
        <v>70</v>
      </c>
      <c r="Q692" t="s">
        <v>70</v>
      </c>
      <c r="R692" t="s">
        <v>315</v>
      </c>
      <c r="S692" t="s">
        <v>120</v>
      </c>
      <c r="T692" t="s">
        <v>60</v>
      </c>
      <c r="U692" t="s">
        <v>106</v>
      </c>
      <c r="V692" t="s">
        <v>167</v>
      </c>
      <c r="W692" t="s">
        <v>40</v>
      </c>
      <c r="X692" t="s">
        <v>272</v>
      </c>
      <c r="Y692" t="s">
        <v>44</v>
      </c>
      <c r="Z692" t="s">
        <v>156</v>
      </c>
      <c r="AA692" t="s">
        <v>44</v>
      </c>
      <c r="AB692" t="s">
        <v>298</v>
      </c>
      <c r="AC692" t="s">
        <v>3072</v>
      </c>
      <c r="AD692" t="s">
        <v>153</v>
      </c>
    </row>
    <row r="693" spans="1:30" hidden="1" x14ac:dyDescent="0.3">
      <c r="A693" t="s">
        <v>3073</v>
      </c>
      <c r="B693" t="s">
        <v>3074</v>
      </c>
      <c r="C693" s="1" t="str">
        <f t="shared" si="102"/>
        <v>21:0551</v>
      </c>
      <c r="D693" s="1" t="str">
        <f t="shared" si="110"/>
        <v>21:0180</v>
      </c>
      <c r="E693" t="s">
        <v>3075</v>
      </c>
      <c r="F693" t="s">
        <v>3076</v>
      </c>
      <c r="H693">
        <v>53.786913900000002</v>
      </c>
      <c r="I693">
        <v>-120.5800885</v>
      </c>
      <c r="J693" s="1" t="str">
        <f t="shared" si="111"/>
        <v>NGR bulk stream sediment</v>
      </c>
      <c r="K693" s="1" t="str">
        <f t="shared" si="112"/>
        <v>&lt;177 micron (NGR)</v>
      </c>
      <c r="L693">
        <v>3</v>
      </c>
      <c r="M693" t="s">
        <v>184</v>
      </c>
      <c r="N693">
        <v>54</v>
      </c>
      <c r="O693" t="s">
        <v>35</v>
      </c>
      <c r="P693" t="s">
        <v>105</v>
      </c>
      <c r="Q693" t="s">
        <v>211</v>
      </c>
      <c r="R693" t="s">
        <v>185</v>
      </c>
      <c r="S693" t="s">
        <v>39</v>
      </c>
      <c r="T693" t="s">
        <v>40</v>
      </c>
      <c r="U693" t="s">
        <v>1004</v>
      </c>
      <c r="V693" t="s">
        <v>348</v>
      </c>
      <c r="W693" t="s">
        <v>40</v>
      </c>
      <c r="X693" t="s">
        <v>43</v>
      </c>
      <c r="Y693" t="s">
        <v>44</v>
      </c>
      <c r="Z693" t="s">
        <v>60</v>
      </c>
      <c r="AA693" t="s">
        <v>44</v>
      </c>
      <c r="AB693" t="s">
        <v>402</v>
      </c>
      <c r="AC693" t="s">
        <v>3077</v>
      </c>
      <c r="AD693" t="s">
        <v>153</v>
      </c>
    </row>
    <row r="694" spans="1:30" hidden="1" x14ac:dyDescent="0.3">
      <c r="A694" t="s">
        <v>3078</v>
      </c>
      <c r="B694" t="s">
        <v>3079</v>
      </c>
      <c r="C694" s="1" t="str">
        <f t="shared" si="102"/>
        <v>21:0551</v>
      </c>
      <c r="D694" s="1" t="str">
        <f t="shared" si="110"/>
        <v>21:0180</v>
      </c>
      <c r="E694" t="s">
        <v>3080</v>
      </c>
      <c r="F694" t="s">
        <v>3081</v>
      </c>
      <c r="H694">
        <v>53.794357499999997</v>
      </c>
      <c r="I694">
        <v>-120.5141462</v>
      </c>
      <c r="J694" s="1" t="str">
        <f t="shared" si="111"/>
        <v>NGR bulk stream sediment</v>
      </c>
      <c r="K694" s="1" t="str">
        <f t="shared" si="112"/>
        <v>&lt;177 micron (NGR)</v>
      </c>
      <c r="L694">
        <v>3</v>
      </c>
      <c r="M694" t="s">
        <v>193</v>
      </c>
      <c r="N694">
        <v>55</v>
      </c>
      <c r="O694" t="s">
        <v>130</v>
      </c>
      <c r="P694" t="s">
        <v>153</v>
      </c>
      <c r="Q694" t="s">
        <v>211</v>
      </c>
      <c r="R694" t="s">
        <v>117</v>
      </c>
      <c r="S694" t="s">
        <v>39</v>
      </c>
      <c r="T694" t="s">
        <v>40</v>
      </c>
      <c r="U694" t="s">
        <v>280</v>
      </c>
      <c r="V694" t="s">
        <v>47</v>
      </c>
      <c r="W694" t="s">
        <v>40</v>
      </c>
      <c r="X694" t="s">
        <v>43</v>
      </c>
      <c r="Y694" t="s">
        <v>44</v>
      </c>
      <c r="Z694" t="s">
        <v>1367</v>
      </c>
      <c r="AA694" t="s">
        <v>44</v>
      </c>
      <c r="AB694" t="s">
        <v>562</v>
      </c>
      <c r="AC694" t="s">
        <v>3082</v>
      </c>
      <c r="AD694" t="s">
        <v>153</v>
      </c>
    </row>
    <row r="695" spans="1:30" hidden="1" x14ac:dyDescent="0.3">
      <c r="A695" t="s">
        <v>3083</v>
      </c>
      <c r="B695" t="s">
        <v>3084</v>
      </c>
      <c r="C695" s="1" t="str">
        <f t="shared" si="102"/>
        <v>21:0551</v>
      </c>
      <c r="D695" s="1" t="str">
        <f t="shared" si="110"/>
        <v>21:0180</v>
      </c>
      <c r="E695" t="s">
        <v>3085</v>
      </c>
      <c r="F695" t="s">
        <v>3086</v>
      </c>
      <c r="H695">
        <v>53.979102500000003</v>
      </c>
      <c r="I695">
        <v>-120.1618264</v>
      </c>
      <c r="J695" s="1" t="str">
        <f t="shared" si="111"/>
        <v>NGR bulk stream sediment</v>
      </c>
      <c r="K695" s="1" t="str">
        <f t="shared" si="112"/>
        <v>&lt;177 micron (NGR)</v>
      </c>
      <c r="L695">
        <v>3</v>
      </c>
      <c r="M695" t="s">
        <v>209</v>
      </c>
      <c r="N695">
        <v>56</v>
      </c>
      <c r="O695" t="s">
        <v>185</v>
      </c>
      <c r="P695" t="s">
        <v>93</v>
      </c>
      <c r="Q695" t="s">
        <v>272</v>
      </c>
      <c r="R695" t="s">
        <v>56</v>
      </c>
      <c r="S695" t="s">
        <v>59</v>
      </c>
      <c r="T695" t="s">
        <v>40</v>
      </c>
      <c r="U695" t="s">
        <v>1411</v>
      </c>
      <c r="V695" t="s">
        <v>616</v>
      </c>
      <c r="W695" t="s">
        <v>40</v>
      </c>
      <c r="X695" t="s">
        <v>272</v>
      </c>
      <c r="Y695" t="s">
        <v>44</v>
      </c>
      <c r="Z695" t="s">
        <v>95</v>
      </c>
      <c r="AA695" t="s">
        <v>44</v>
      </c>
      <c r="AB695" t="s">
        <v>266</v>
      </c>
      <c r="AC695" t="s">
        <v>123</v>
      </c>
      <c r="AD695" t="s">
        <v>153</v>
      </c>
    </row>
    <row r="696" spans="1:30" hidden="1" x14ac:dyDescent="0.3">
      <c r="A696" t="s">
        <v>3087</v>
      </c>
      <c r="B696" t="s">
        <v>3088</v>
      </c>
      <c r="C696" s="1" t="str">
        <f t="shared" si="102"/>
        <v>21:0551</v>
      </c>
      <c r="D696" s="1" t="str">
        <f t="shared" si="110"/>
        <v>21:0180</v>
      </c>
      <c r="E696" t="s">
        <v>3089</v>
      </c>
      <c r="F696" t="s">
        <v>3090</v>
      </c>
      <c r="H696">
        <v>53.955868199999998</v>
      </c>
      <c r="I696">
        <v>-120.0985934</v>
      </c>
      <c r="J696" s="1" t="str">
        <f t="shared" si="111"/>
        <v>NGR bulk stream sediment</v>
      </c>
      <c r="K696" s="1" t="str">
        <f t="shared" si="112"/>
        <v>&lt;177 micron (NGR)</v>
      </c>
      <c r="L696">
        <v>3</v>
      </c>
      <c r="M696" t="s">
        <v>220</v>
      </c>
      <c r="N696">
        <v>57</v>
      </c>
      <c r="O696" t="s">
        <v>241</v>
      </c>
      <c r="P696" t="s">
        <v>56</v>
      </c>
      <c r="Q696" t="s">
        <v>93</v>
      </c>
      <c r="R696" t="s">
        <v>165</v>
      </c>
      <c r="S696" t="s">
        <v>43</v>
      </c>
      <c r="T696" t="s">
        <v>40</v>
      </c>
      <c r="U696" t="s">
        <v>454</v>
      </c>
      <c r="V696" t="s">
        <v>494</v>
      </c>
      <c r="W696" t="s">
        <v>40</v>
      </c>
      <c r="X696" t="s">
        <v>272</v>
      </c>
      <c r="Y696" t="s">
        <v>44</v>
      </c>
      <c r="Z696" t="s">
        <v>447</v>
      </c>
      <c r="AA696" t="s">
        <v>44</v>
      </c>
      <c r="AB696" t="s">
        <v>266</v>
      </c>
      <c r="AC696" t="s">
        <v>188</v>
      </c>
      <c r="AD696" t="s">
        <v>194</v>
      </c>
    </row>
    <row r="697" spans="1:30" hidden="1" x14ac:dyDescent="0.3">
      <c r="A697" t="s">
        <v>3091</v>
      </c>
      <c r="B697" t="s">
        <v>3092</v>
      </c>
      <c r="C697" s="1" t="str">
        <f t="shared" si="102"/>
        <v>21:0551</v>
      </c>
      <c r="D697" s="1" t="str">
        <f t="shared" si="110"/>
        <v>21:0180</v>
      </c>
      <c r="E697" t="s">
        <v>3093</v>
      </c>
      <c r="F697" t="s">
        <v>3094</v>
      </c>
      <c r="H697">
        <v>53.952677799999996</v>
      </c>
      <c r="I697">
        <v>-120.1236791</v>
      </c>
      <c r="J697" s="1" t="str">
        <f t="shared" si="111"/>
        <v>NGR bulk stream sediment</v>
      </c>
      <c r="K697" s="1" t="str">
        <f t="shared" si="112"/>
        <v>&lt;177 micron (NGR)</v>
      </c>
      <c r="L697">
        <v>3</v>
      </c>
      <c r="M697" t="s">
        <v>228</v>
      </c>
      <c r="N697">
        <v>58</v>
      </c>
      <c r="O697" t="s">
        <v>141</v>
      </c>
      <c r="P697" t="s">
        <v>39</v>
      </c>
      <c r="Q697" t="s">
        <v>93</v>
      </c>
      <c r="R697" t="s">
        <v>242</v>
      </c>
      <c r="S697" t="s">
        <v>37</v>
      </c>
      <c r="T697" t="s">
        <v>40</v>
      </c>
      <c r="U697" t="s">
        <v>658</v>
      </c>
      <c r="V697" t="s">
        <v>188</v>
      </c>
      <c r="W697" t="s">
        <v>40</v>
      </c>
      <c r="X697" t="s">
        <v>272</v>
      </c>
      <c r="Y697" t="s">
        <v>44</v>
      </c>
      <c r="Z697" t="s">
        <v>60</v>
      </c>
      <c r="AA697" t="s">
        <v>44</v>
      </c>
      <c r="AB697" t="s">
        <v>409</v>
      </c>
      <c r="AC697" t="s">
        <v>286</v>
      </c>
      <c r="AD697" t="s">
        <v>194</v>
      </c>
    </row>
    <row r="698" spans="1:30" hidden="1" x14ac:dyDescent="0.3">
      <c r="A698" t="s">
        <v>3095</v>
      </c>
      <c r="B698" t="s">
        <v>3096</v>
      </c>
      <c r="C698" s="1" t="str">
        <f t="shared" si="102"/>
        <v>21:0551</v>
      </c>
      <c r="D698" s="1" t="str">
        <f t="shared" si="110"/>
        <v>21:0180</v>
      </c>
      <c r="E698" t="s">
        <v>3097</v>
      </c>
      <c r="F698" t="s">
        <v>3098</v>
      </c>
      <c r="H698">
        <v>53.910174400000002</v>
      </c>
      <c r="I698">
        <v>-120.1056706</v>
      </c>
      <c r="J698" s="1" t="str">
        <f t="shared" si="111"/>
        <v>NGR bulk stream sediment</v>
      </c>
      <c r="K698" s="1" t="str">
        <f t="shared" si="112"/>
        <v>&lt;177 micron (NGR)</v>
      </c>
      <c r="L698">
        <v>3</v>
      </c>
      <c r="M698" t="s">
        <v>234</v>
      </c>
      <c r="N698">
        <v>59</v>
      </c>
      <c r="O698" t="s">
        <v>164</v>
      </c>
      <c r="P698" t="s">
        <v>165</v>
      </c>
      <c r="Q698" t="s">
        <v>151</v>
      </c>
      <c r="R698" t="s">
        <v>211</v>
      </c>
      <c r="S698" t="s">
        <v>93</v>
      </c>
      <c r="T698" t="s">
        <v>40</v>
      </c>
      <c r="U698" t="s">
        <v>409</v>
      </c>
      <c r="V698" t="s">
        <v>252</v>
      </c>
      <c r="W698" t="s">
        <v>40</v>
      </c>
      <c r="X698" t="s">
        <v>93</v>
      </c>
      <c r="Y698" t="s">
        <v>62</v>
      </c>
      <c r="Z698" t="s">
        <v>60</v>
      </c>
      <c r="AA698" t="s">
        <v>44</v>
      </c>
      <c r="AB698" t="s">
        <v>71</v>
      </c>
      <c r="AC698" t="s">
        <v>74</v>
      </c>
      <c r="AD698" t="s">
        <v>36</v>
      </c>
    </row>
    <row r="699" spans="1:30" hidden="1" x14ac:dyDescent="0.3">
      <c r="A699" t="s">
        <v>3099</v>
      </c>
      <c r="B699" t="s">
        <v>3100</v>
      </c>
      <c r="C699" s="1" t="str">
        <f t="shared" si="102"/>
        <v>21:0551</v>
      </c>
      <c r="D699" s="1" t="str">
        <f t="shared" si="110"/>
        <v>21:0180</v>
      </c>
      <c r="E699" t="s">
        <v>3101</v>
      </c>
      <c r="F699" t="s">
        <v>3102</v>
      </c>
      <c r="H699">
        <v>53.9172881</v>
      </c>
      <c r="I699">
        <v>-120.1598809</v>
      </c>
      <c r="J699" s="1" t="str">
        <f t="shared" si="111"/>
        <v>NGR bulk stream sediment</v>
      </c>
      <c r="K699" s="1" t="str">
        <f t="shared" si="112"/>
        <v>&lt;177 micron (NGR)</v>
      </c>
      <c r="L699">
        <v>3</v>
      </c>
      <c r="M699" t="s">
        <v>240</v>
      </c>
      <c r="N699">
        <v>60</v>
      </c>
      <c r="O699" t="s">
        <v>285</v>
      </c>
      <c r="P699" t="s">
        <v>39</v>
      </c>
      <c r="Q699" t="s">
        <v>120</v>
      </c>
      <c r="R699" t="s">
        <v>120</v>
      </c>
      <c r="S699" t="s">
        <v>272</v>
      </c>
      <c r="T699" t="s">
        <v>40</v>
      </c>
      <c r="U699" t="s">
        <v>716</v>
      </c>
      <c r="V699" t="s">
        <v>616</v>
      </c>
      <c r="W699" t="s">
        <v>40</v>
      </c>
      <c r="X699" t="s">
        <v>59</v>
      </c>
      <c r="Y699" t="s">
        <v>44</v>
      </c>
      <c r="Z699" t="s">
        <v>447</v>
      </c>
      <c r="AA699" t="s">
        <v>44</v>
      </c>
      <c r="AB699" t="s">
        <v>658</v>
      </c>
      <c r="AC699" t="s">
        <v>47</v>
      </c>
      <c r="AD699" t="s">
        <v>159</v>
      </c>
    </row>
    <row r="700" spans="1:30" hidden="1" x14ac:dyDescent="0.3">
      <c r="A700" t="s">
        <v>3103</v>
      </c>
      <c r="B700" t="s">
        <v>3104</v>
      </c>
      <c r="C700" s="1" t="str">
        <f t="shared" si="102"/>
        <v>21:0551</v>
      </c>
      <c r="D700" s="1" t="str">
        <f t="shared" si="110"/>
        <v>21:0180</v>
      </c>
      <c r="E700" t="s">
        <v>3105</v>
      </c>
      <c r="F700" t="s">
        <v>3106</v>
      </c>
      <c r="H700">
        <v>53.904490199999998</v>
      </c>
      <c r="I700">
        <v>-120.2378315</v>
      </c>
      <c r="J700" s="1" t="str">
        <f t="shared" si="111"/>
        <v>NGR bulk stream sediment</v>
      </c>
      <c r="K700" s="1" t="str">
        <f t="shared" si="112"/>
        <v>&lt;177 micron (NGR)</v>
      </c>
      <c r="L700">
        <v>4</v>
      </c>
      <c r="M700" t="s">
        <v>34</v>
      </c>
      <c r="N700">
        <v>61</v>
      </c>
      <c r="O700" t="s">
        <v>37</v>
      </c>
      <c r="P700" t="s">
        <v>42</v>
      </c>
      <c r="Q700" t="s">
        <v>44</v>
      </c>
      <c r="R700" t="s">
        <v>43</v>
      </c>
      <c r="S700" t="s">
        <v>62</v>
      </c>
      <c r="T700" t="s">
        <v>40</v>
      </c>
      <c r="U700" t="s">
        <v>124</v>
      </c>
      <c r="V700" t="s">
        <v>447</v>
      </c>
      <c r="W700" t="s">
        <v>40</v>
      </c>
      <c r="X700" t="s">
        <v>62</v>
      </c>
      <c r="Y700" t="s">
        <v>44</v>
      </c>
      <c r="Z700" t="s">
        <v>40</v>
      </c>
      <c r="AA700" t="s">
        <v>44</v>
      </c>
      <c r="AB700" t="s">
        <v>332</v>
      </c>
      <c r="AC700" t="s">
        <v>343</v>
      </c>
      <c r="AD700" t="s">
        <v>194</v>
      </c>
    </row>
    <row r="701" spans="1:30" hidden="1" x14ac:dyDescent="0.3">
      <c r="A701" t="s">
        <v>3107</v>
      </c>
      <c r="B701" t="s">
        <v>3108</v>
      </c>
      <c r="C701" s="1" t="str">
        <f t="shared" si="102"/>
        <v>21:0551</v>
      </c>
      <c r="D701" s="1" t="str">
        <f t="shared" si="110"/>
        <v>21:0180</v>
      </c>
      <c r="E701" t="s">
        <v>3109</v>
      </c>
      <c r="F701" t="s">
        <v>3110</v>
      </c>
      <c r="H701">
        <v>53.902813500000001</v>
      </c>
      <c r="I701">
        <v>-120.16562999999999</v>
      </c>
      <c r="J701" s="1" t="str">
        <f t="shared" si="111"/>
        <v>NGR bulk stream sediment</v>
      </c>
      <c r="K701" s="1" t="str">
        <f t="shared" si="112"/>
        <v>&lt;177 micron (NGR)</v>
      </c>
      <c r="L701">
        <v>4</v>
      </c>
      <c r="M701" t="s">
        <v>149</v>
      </c>
      <c r="N701">
        <v>62</v>
      </c>
      <c r="O701" t="s">
        <v>117</v>
      </c>
      <c r="P701" t="s">
        <v>82</v>
      </c>
      <c r="Q701" t="s">
        <v>37</v>
      </c>
      <c r="R701" t="s">
        <v>56</v>
      </c>
      <c r="S701" t="s">
        <v>43</v>
      </c>
      <c r="T701" t="s">
        <v>40</v>
      </c>
      <c r="U701" t="s">
        <v>946</v>
      </c>
      <c r="V701" t="s">
        <v>494</v>
      </c>
      <c r="W701" t="s">
        <v>40</v>
      </c>
      <c r="X701" t="s">
        <v>93</v>
      </c>
      <c r="Y701" t="s">
        <v>44</v>
      </c>
      <c r="Z701" t="s">
        <v>143</v>
      </c>
      <c r="AA701" t="s">
        <v>44</v>
      </c>
      <c r="AB701" t="s">
        <v>266</v>
      </c>
      <c r="AC701" t="s">
        <v>188</v>
      </c>
      <c r="AD701" t="s">
        <v>119</v>
      </c>
    </row>
    <row r="702" spans="1:30" hidden="1" x14ac:dyDescent="0.3">
      <c r="A702" t="s">
        <v>3111</v>
      </c>
      <c r="B702" t="s">
        <v>3112</v>
      </c>
      <c r="C702" s="1" t="str">
        <f t="shared" si="102"/>
        <v>21:0551</v>
      </c>
      <c r="D702" s="1" t="str">
        <f t="shared" si="110"/>
        <v>21:0180</v>
      </c>
      <c r="E702" t="s">
        <v>3109</v>
      </c>
      <c r="F702" t="s">
        <v>3113</v>
      </c>
      <c r="H702">
        <v>53.902813500000001</v>
      </c>
      <c r="I702">
        <v>-120.16562999999999</v>
      </c>
      <c r="J702" s="1" t="str">
        <f t="shared" si="111"/>
        <v>NGR bulk stream sediment</v>
      </c>
      <c r="K702" s="1" t="str">
        <f t="shared" si="112"/>
        <v>&lt;177 micron (NGR)</v>
      </c>
      <c r="L702">
        <v>4</v>
      </c>
      <c r="M702" t="s">
        <v>163</v>
      </c>
      <c r="N702">
        <v>63</v>
      </c>
      <c r="O702" t="s">
        <v>408</v>
      </c>
      <c r="P702" t="s">
        <v>82</v>
      </c>
      <c r="Q702" t="s">
        <v>93</v>
      </c>
      <c r="R702" t="s">
        <v>39</v>
      </c>
      <c r="S702" t="s">
        <v>43</v>
      </c>
      <c r="T702" t="s">
        <v>40</v>
      </c>
      <c r="U702" t="s">
        <v>195</v>
      </c>
      <c r="V702" t="s">
        <v>494</v>
      </c>
      <c r="W702" t="s">
        <v>40</v>
      </c>
      <c r="X702" t="s">
        <v>82</v>
      </c>
      <c r="Y702" t="s">
        <v>44</v>
      </c>
      <c r="Z702" t="s">
        <v>60</v>
      </c>
      <c r="AA702" t="s">
        <v>44</v>
      </c>
      <c r="AB702" t="s">
        <v>244</v>
      </c>
      <c r="AC702" t="s">
        <v>158</v>
      </c>
      <c r="AD702" t="s">
        <v>194</v>
      </c>
    </row>
    <row r="703" spans="1:30" hidden="1" x14ac:dyDescent="0.3">
      <c r="A703" t="s">
        <v>3114</v>
      </c>
      <c r="B703" t="s">
        <v>3115</v>
      </c>
      <c r="C703" s="1" t="str">
        <f t="shared" si="102"/>
        <v>21:0551</v>
      </c>
      <c r="D703" s="1" t="str">
        <f t="shared" si="110"/>
        <v>21:0180</v>
      </c>
      <c r="E703" t="s">
        <v>3116</v>
      </c>
      <c r="F703" t="s">
        <v>3117</v>
      </c>
      <c r="H703">
        <v>53.900224600000001</v>
      </c>
      <c r="I703">
        <v>-120.1824323</v>
      </c>
      <c r="J703" s="1" t="str">
        <f t="shared" si="111"/>
        <v>NGR bulk stream sediment</v>
      </c>
      <c r="K703" s="1" t="str">
        <f t="shared" si="112"/>
        <v>&lt;177 micron (NGR)</v>
      </c>
      <c r="L703">
        <v>4</v>
      </c>
      <c r="M703" t="s">
        <v>53</v>
      </c>
      <c r="N703">
        <v>64</v>
      </c>
      <c r="O703" t="s">
        <v>36</v>
      </c>
      <c r="P703" t="s">
        <v>221</v>
      </c>
      <c r="Q703" t="s">
        <v>70</v>
      </c>
      <c r="R703" t="s">
        <v>242</v>
      </c>
      <c r="S703" t="s">
        <v>82</v>
      </c>
      <c r="T703" t="s">
        <v>40</v>
      </c>
      <c r="U703" t="s">
        <v>85</v>
      </c>
      <c r="V703" t="s">
        <v>186</v>
      </c>
      <c r="W703" t="s">
        <v>40</v>
      </c>
      <c r="X703" t="s">
        <v>118</v>
      </c>
      <c r="Y703" t="s">
        <v>44</v>
      </c>
      <c r="Z703" t="s">
        <v>40</v>
      </c>
      <c r="AA703" t="s">
        <v>44</v>
      </c>
      <c r="AB703" t="s">
        <v>409</v>
      </c>
      <c r="AC703" t="s">
        <v>167</v>
      </c>
      <c r="AD703" t="s">
        <v>119</v>
      </c>
    </row>
    <row r="704" spans="1:30" hidden="1" x14ac:dyDescent="0.3">
      <c r="A704" t="s">
        <v>3118</v>
      </c>
      <c r="B704" t="s">
        <v>3119</v>
      </c>
      <c r="C704" s="1" t="str">
        <f t="shared" ref="C704:C767" si="113">HYPERLINK("http://geochem.nrcan.gc.ca/cdogs/content/bdl/bdl210551_e.htm", "21:0551")</f>
        <v>21:0551</v>
      </c>
      <c r="D704" s="1" t="str">
        <f t="shared" si="110"/>
        <v>21:0180</v>
      </c>
      <c r="E704" t="s">
        <v>3120</v>
      </c>
      <c r="F704" t="s">
        <v>3121</v>
      </c>
      <c r="H704">
        <v>53.903067999999998</v>
      </c>
      <c r="I704">
        <v>-120.2129078</v>
      </c>
      <c r="J704" s="1" t="str">
        <f t="shared" si="111"/>
        <v>NGR bulk stream sediment</v>
      </c>
      <c r="K704" s="1" t="str">
        <f t="shared" si="112"/>
        <v>&lt;177 micron (NGR)</v>
      </c>
      <c r="L704">
        <v>4</v>
      </c>
      <c r="M704" t="s">
        <v>68</v>
      </c>
      <c r="N704">
        <v>65</v>
      </c>
      <c r="O704" t="s">
        <v>388</v>
      </c>
      <c r="P704" t="s">
        <v>408</v>
      </c>
      <c r="Q704" t="s">
        <v>221</v>
      </c>
      <c r="R704" t="s">
        <v>331</v>
      </c>
      <c r="S704" t="s">
        <v>120</v>
      </c>
      <c r="T704" t="s">
        <v>40</v>
      </c>
      <c r="U704" t="s">
        <v>738</v>
      </c>
      <c r="V704" t="s">
        <v>272</v>
      </c>
      <c r="W704" t="s">
        <v>40</v>
      </c>
      <c r="X704" t="s">
        <v>42</v>
      </c>
      <c r="Y704" t="s">
        <v>44</v>
      </c>
      <c r="Z704" t="s">
        <v>60</v>
      </c>
      <c r="AA704" t="s">
        <v>44</v>
      </c>
      <c r="AB704" t="s">
        <v>402</v>
      </c>
      <c r="AC704" t="s">
        <v>617</v>
      </c>
      <c r="AD704" t="s">
        <v>194</v>
      </c>
    </row>
    <row r="705" spans="1:30" hidden="1" x14ac:dyDescent="0.3">
      <c r="A705" t="s">
        <v>3122</v>
      </c>
      <c r="B705" t="s">
        <v>3123</v>
      </c>
      <c r="C705" s="1" t="str">
        <f t="shared" si="113"/>
        <v>21:0551</v>
      </c>
      <c r="D705" s="1" t="str">
        <f t="shared" si="110"/>
        <v>21:0180</v>
      </c>
      <c r="E705" t="s">
        <v>3105</v>
      </c>
      <c r="F705" t="s">
        <v>3124</v>
      </c>
      <c r="H705">
        <v>53.904490199999998</v>
      </c>
      <c r="I705">
        <v>-120.2378315</v>
      </c>
      <c r="J705" s="1" t="str">
        <f t="shared" si="111"/>
        <v>NGR bulk stream sediment</v>
      </c>
      <c r="K705" s="1" t="str">
        <f t="shared" si="112"/>
        <v>&lt;177 micron (NGR)</v>
      </c>
      <c r="L705">
        <v>4</v>
      </c>
      <c r="M705" t="s">
        <v>90</v>
      </c>
      <c r="N705">
        <v>66</v>
      </c>
      <c r="O705" t="s">
        <v>151</v>
      </c>
      <c r="P705" t="s">
        <v>42</v>
      </c>
      <c r="Q705" t="s">
        <v>44</v>
      </c>
      <c r="R705" t="s">
        <v>43</v>
      </c>
      <c r="S705" t="s">
        <v>42</v>
      </c>
      <c r="T705" t="s">
        <v>40</v>
      </c>
      <c r="U705" t="s">
        <v>124</v>
      </c>
      <c r="V705" t="s">
        <v>447</v>
      </c>
      <c r="W705" t="s">
        <v>40</v>
      </c>
      <c r="X705" t="s">
        <v>62</v>
      </c>
      <c r="Y705" t="s">
        <v>44</v>
      </c>
      <c r="Z705" t="s">
        <v>40</v>
      </c>
      <c r="AA705" t="s">
        <v>44</v>
      </c>
      <c r="AB705" t="s">
        <v>332</v>
      </c>
      <c r="AC705" t="s">
        <v>123</v>
      </c>
      <c r="AD705" t="s">
        <v>153</v>
      </c>
    </row>
    <row r="706" spans="1:30" hidden="1" x14ac:dyDescent="0.3">
      <c r="A706" t="s">
        <v>3125</v>
      </c>
      <c r="B706" t="s">
        <v>3126</v>
      </c>
      <c r="C706" s="1" t="str">
        <f t="shared" si="113"/>
        <v>21:0551</v>
      </c>
      <c r="D706" s="1" t="str">
        <f t="shared" si="110"/>
        <v>21:0180</v>
      </c>
      <c r="E706" t="s">
        <v>3127</v>
      </c>
      <c r="F706" t="s">
        <v>3128</v>
      </c>
      <c r="H706">
        <v>53.924084100000002</v>
      </c>
      <c r="I706">
        <v>-120.3059899</v>
      </c>
      <c r="J706" s="1" t="str">
        <f t="shared" si="111"/>
        <v>NGR bulk stream sediment</v>
      </c>
      <c r="K706" s="1" t="str">
        <f t="shared" si="112"/>
        <v>&lt;177 micron (NGR)</v>
      </c>
      <c r="L706">
        <v>4</v>
      </c>
      <c r="M706" t="s">
        <v>80</v>
      </c>
      <c r="N706">
        <v>67</v>
      </c>
      <c r="O706" t="s">
        <v>82</v>
      </c>
      <c r="P706" t="s">
        <v>43</v>
      </c>
      <c r="Q706" t="s">
        <v>42</v>
      </c>
      <c r="R706" t="s">
        <v>43</v>
      </c>
      <c r="S706" t="s">
        <v>272</v>
      </c>
      <c r="T706" t="s">
        <v>40</v>
      </c>
      <c r="U706" t="s">
        <v>658</v>
      </c>
      <c r="V706" t="s">
        <v>1367</v>
      </c>
      <c r="W706" t="s">
        <v>60</v>
      </c>
      <c r="X706" t="s">
        <v>62</v>
      </c>
      <c r="Y706" t="s">
        <v>44</v>
      </c>
      <c r="Z706" t="s">
        <v>40</v>
      </c>
      <c r="AA706" t="s">
        <v>44</v>
      </c>
      <c r="AB706" t="s">
        <v>266</v>
      </c>
      <c r="AC706" t="s">
        <v>72</v>
      </c>
      <c r="AD706" t="s">
        <v>153</v>
      </c>
    </row>
    <row r="707" spans="1:30" hidden="1" x14ac:dyDescent="0.3">
      <c r="A707" t="s">
        <v>3129</v>
      </c>
      <c r="B707" t="s">
        <v>3130</v>
      </c>
      <c r="C707" s="1" t="str">
        <f t="shared" si="113"/>
        <v>21:0551</v>
      </c>
      <c r="D707" s="1" t="str">
        <f t="shared" si="110"/>
        <v>21:0180</v>
      </c>
      <c r="E707" t="s">
        <v>3131</v>
      </c>
      <c r="F707" t="s">
        <v>3132</v>
      </c>
      <c r="H707">
        <v>53.896371199999997</v>
      </c>
      <c r="I707">
        <v>-120.30786380000001</v>
      </c>
      <c r="J707" s="1" t="str">
        <f t="shared" si="111"/>
        <v>NGR bulk stream sediment</v>
      </c>
      <c r="K707" s="1" t="str">
        <f t="shared" si="112"/>
        <v>&lt;177 micron (NGR)</v>
      </c>
      <c r="L707">
        <v>4</v>
      </c>
      <c r="M707" t="s">
        <v>103</v>
      </c>
      <c r="N707">
        <v>68</v>
      </c>
      <c r="O707" t="s">
        <v>39</v>
      </c>
      <c r="P707" t="s">
        <v>151</v>
      </c>
      <c r="Q707" t="s">
        <v>43</v>
      </c>
      <c r="R707" t="s">
        <v>56</v>
      </c>
      <c r="S707" t="s">
        <v>118</v>
      </c>
      <c r="T707" t="s">
        <v>40</v>
      </c>
      <c r="U707" t="s">
        <v>280</v>
      </c>
      <c r="V707" t="s">
        <v>494</v>
      </c>
      <c r="W707" t="s">
        <v>40</v>
      </c>
      <c r="X707" t="s">
        <v>272</v>
      </c>
      <c r="Y707" t="s">
        <v>44</v>
      </c>
      <c r="Z707" t="s">
        <v>40</v>
      </c>
      <c r="AA707" t="s">
        <v>44</v>
      </c>
      <c r="AB707" t="s">
        <v>332</v>
      </c>
      <c r="AC707" t="s">
        <v>627</v>
      </c>
      <c r="AD707" t="s">
        <v>194</v>
      </c>
    </row>
    <row r="708" spans="1:30" hidden="1" x14ac:dyDescent="0.3">
      <c r="A708" t="s">
        <v>3133</v>
      </c>
      <c r="B708" t="s">
        <v>3134</v>
      </c>
      <c r="C708" s="1" t="str">
        <f t="shared" si="113"/>
        <v>21:0551</v>
      </c>
      <c r="D708" s="1" t="str">
        <f t="shared" si="110"/>
        <v>21:0180</v>
      </c>
      <c r="E708" t="s">
        <v>3135</v>
      </c>
      <c r="F708" t="s">
        <v>3136</v>
      </c>
      <c r="H708">
        <v>53.880615499999998</v>
      </c>
      <c r="I708">
        <v>-120.32499129999999</v>
      </c>
      <c r="J708" s="1" t="str">
        <f t="shared" si="111"/>
        <v>NGR bulk stream sediment</v>
      </c>
      <c r="K708" s="1" t="str">
        <f t="shared" si="112"/>
        <v>&lt;177 micron (NGR)</v>
      </c>
      <c r="L708">
        <v>4</v>
      </c>
      <c r="M708" t="s">
        <v>116</v>
      </c>
      <c r="N708">
        <v>69</v>
      </c>
      <c r="O708" t="s">
        <v>39</v>
      </c>
      <c r="P708" t="s">
        <v>93</v>
      </c>
      <c r="Q708" t="s">
        <v>42</v>
      </c>
      <c r="R708" t="s">
        <v>118</v>
      </c>
      <c r="S708" t="s">
        <v>43</v>
      </c>
      <c r="T708" t="s">
        <v>40</v>
      </c>
      <c r="U708" t="s">
        <v>454</v>
      </c>
      <c r="V708" t="s">
        <v>109</v>
      </c>
      <c r="W708" t="s">
        <v>40</v>
      </c>
      <c r="X708" t="s">
        <v>42</v>
      </c>
      <c r="Y708" t="s">
        <v>44</v>
      </c>
      <c r="Z708" t="s">
        <v>40</v>
      </c>
      <c r="AA708" t="s">
        <v>44</v>
      </c>
      <c r="AB708" t="s">
        <v>261</v>
      </c>
      <c r="AC708" t="s">
        <v>167</v>
      </c>
      <c r="AD708" t="s">
        <v>153</v>
      </c>
    </row>
    <row r="709" spans="1:30" hidden="1" x14ac:dyDescent="0.3">
      <c r="A709" t="s">
        <v>3137</v>
      </c>
      <c r="B709" t="s">
        <v>3138</v>
      </c>
      <c r="C709" s="1" t="str">
        <f t="shared" si="113"/>
        <v>21:0551</v>
      </c>
      <c r="D709" s="1" t="str">
        <f>HYPERLINK("http://geochem.nrcan.gc.ca/cdogs/content/svy/svy_e.htm", "")</f>
        <v/>
      </c>
      <c r="G709" s="1" t="str">
        <f>HYPERLINK("http://geochem.nrcan.gc.ca/cdogs/content/cr_/cr_00064_e.htm", "64")</f>
        <v>64</v>
      </c>
      <c r="J709" t="s">
        <v>198</v>
      </c>
      <c r="K709" t="s">
        <v>199</v>
      </c>
      <c r="L709">
        <v>4</v>
      </c>
      <c r="M709" t="s">
        <v>200</v>
      </c>
      <c r="N709">
        <v>70</v>
      </c>
      <c r="O709" t="s">
        <v>249</v>
      </c>
      <c r="P709" t="s">
        <v>120</v>
      </c>
      <c r="Q709" t="s">
        <v>42</v>
      </c>
      <c r="R709" t="s">
        <v>39</v>
      </c>
      <c r="S709" t="s">
        <v>59</v>
      </c>
      <c r="T709" t="s">
        <v>40</v>
      </c>
      <c r="U709" t="s">
        <v>134</v>
      </c>
      <c r="V709" t="s">
        <v>84</v>
      </c>
      <c r="W709" t="s">
        <v>40</v>
      </c>
      <c r="X709" t="s">
        <v>42</v>
      </c>
      <c r="Y709" t="s">
        <v>44</v>
      </c>
      <c r="Z709" t="s">
        <v>60</v>
      </c>
      <c r="AA709" t="s">
        <v>44</v>
      </c>
      <c r="AB709" t="s">
        <v>235</v>
      </c>
      <c r="AC709" t="s">
        <v>309</v>
      </c>
      <c r="AD709" t="s">
        <v>194</v>
      </c>
    </row>
    <row r="710" spans="1:30" hidden="1" x14ac:dyDescent="0.3">
      <c r="A710" t="s">
        <v>3139</v>
      </c>
      <c r="B710" t="s">
        <v>3140</v>
      </c>
      <c r="C710" s="1" t="str">
        <f t="shared" si="113"/>
        <v>21:0551</v>
      </c>
      <c r="D710" s="1" t="str">
        <f t="shared" ref="D710:D721" si="114">HYPERLINK("http://geochem.nrcan.gc.ca/cdogs/content/svy/svy210180_e.htm", "21:0180")</f>
        <v>21:0180</v>
      </c>
      <c r="E710" t="s">
        <v>3141</v>
      </c>
      <c r="F710" t="s">
        <v>3142</v>
      </c>
      <c r="H710">
        <v>53.874694699999999</v>
      </c>
      <c r="I710">
        <v>-120.3437952</v>
      </c>
      <c r="J710" s="1" t="str">
        <f t="shared" ref="J710:J721" si="115">HYPERLINK("http://geochem.nrcan.gc.ca/cdogs/content/kwd/kwd020030_e.htm", "NGR bulk stream sediment")</f>
        <v>NGR bulk stream sediment</v>
      </c>
      <c r="K710" s="1" t="str">
        <f t="shared" ref="K710:K721" si="116">HYPERLINK("http://geochem.nrcan.gc.ca/cdogs/content/kwd/kwd080006_e.htm", "&lt;177 micron (NGR)")</f>
        <v>&lt;177 micron (NGR)</v>
      </c>
      <c r="L710">
        <v>4</v>
      </c>
      <c r="M710" t="s">
        <v>129</v>
      </c>
      <c r="N710">
        <v>71</v>
      </c>
      <c r="O710" t="s">
        <v>315</v>
      </c>
      <c r="P710" t="s">
        <v>118</v>
      </c>
      <c r="Q710" t="s">
        <v>212</v>
      </c>
      <c r="R710" t="s">
        <v>70</v>
      </c>
      <c r="S710" t="s">
        <v>37</v>
      </c>
      <c r="T710" t="s">
        <v>40</v>
      </c>
      <c r="U710" t="s">
        <v>223</v>
      </c>
      <c r="V710" t="s">
        <v>353</v>
      </c>
      <c r="W710" t="s">
        <v>40</v>
      </c>
      <c r="X710" t="s">
        <v>42</v>
      </c>
      <c r="Y710" t="s">
        <v>44</v>
      </c>
      <c r="Z710" t="s">
        <v>40</v>
      </c>
      <c r="AA710" t="s">
        <v>44</v>
      </c>
      <c r="AB710" t="s">
        <v>261</v>
      </c>
      <c r="AC710" t="s">
        <v>42</v>
      </c>
      <c r="AD710" t="s">
        <v>153</v>
      </c>
    </row>
    <row r="711" spans="1:30" hidden="1" x14ac:dyDescent="0.3">
      <c r="A711" t="s">
        <v>3143</v>
      </c>
      <c r="B711" t="s">
        <v>3144</v>
      </c>
      <c r="C711" s="1" t="str">
        <f t="shared" si="113"/>
        <v>21:0551</v>
      </c>
      <c r="D711" s="1" t="str">
        <f t="shared" si="114"/>
        <v>21:0180</v>
      </c>
      <c r="E711" t="s">
        <v>3145</v>
      </c>
      <c r="F711" t="s">
        <v>3146</v>
      </c>
      <c r="H711">
        <v>53.825495600000004</v>
      </c>
      <c r="I711">
        <v>-120.1020654</v>
      </c>
      <c r="J711" s="1" t="str">
        <f t="shared" si="115"/>
        <v>NGR bulk stream sediment</v>
      </c>
      <c r="K711" s="1" t="str">
        <f t="shared" si="116"/>
        <v>&lt;177 micron (NGR)</v>
      </c>
      <c r="L711">
        <v>4</v>
      </c>
      <c r="M711" t="s">
        <v>139</v>
      </c>
      <c r="N711">
        <v>72</v>
      </c>
      <c r="O711" t="s">
        <v>3147</v>
      </c>
      <c r="P711" t="s">
        <v>105</v>
      </c>
      <c r="Q711" t="s">
        <v>120</v>
      </c>
      <c r="R711" t="s">
        <v>241</v>
      </c>
      <c r="S711" t="s">
        <v>39</v>
      </c>
      <c r="T711" t="s">
        <v>60</v>
      </c>
      <c r="U711" t="s">
        <v>1444</v>
      </c>
      <c r="V711" t="s">
        <v>348</v>
      </c>
      <c r="W711" t="s">
        <v>60</v>
      </c>
      <c r="X711" t="s">
        <v>59</v>
      </c>
      <c r="Y711" t="s">
        <v>44</v>
      </c>
      <c r="Z711" t="s">
        <v>60</v>
      </c>
      <c r="AA711" t="s">
        <v>44</v>
      </c>
      <c r="AB711" t="s">
        <v>299</v>
      </c>
      <c r="AC711" t="s">
        <v>1907</v>
      </c>
      <c r="AD711" t="s">
        <v>36</v>
      </c>
    </row>
    <row r="712" spans="1:30" hidden="1" x14ac:dyDescent="0.3">
      <c r="A712" t="s">
        <v>3148</v>
      </c>
      <c r="B712" t="s">
        <v>3149</v>
      </c>
      <c r="C712" s="1" t="str">
        <f t="shared" si="113"/>
        <v>21:0551</v>
      </c>
      <c r="D712" s="1" t="str">
        <f t="shared" si="114"/>
        <v>21:0180</v>
      </c>
      <c r="E712" t="s">
        <v>3150</v>
      </c>
      <c r="F712" t="s">
        <v>3151</v>
      </c>
      <c r="H712">
        <v>53.828195899999997</v>
      </c>
      <c r="I712">
        <v>-120.0977293</v>
      </c>
      <c r="J712" s="1" t="str">
        <f t="shared" si="115"/>
        <v>NGR bulk stream sediment</v>
      </c>
      <c r="K712" s="1" t="str">
        <f t="shared" si="116"/>
        <v>&lt;177 micron (NGR)</v>
      </c>
      <c r="L712">
        <v>4</v>
      </c>
      <c r="M712" t="s">
        <v>174</v>
      </c>
      <c r="N712">
        <v>73</v>
      </c>
      <c r="O712" t="s">
        <v>132</v>
      </c>
      <c r="P712" t="s">
        <v>194</v>
      </c>
      <c r="Q712" t="s">
        <v>153</v>
      </c>
      <c r="R712" t="s">
        <v>305</v>
      </c>
      <c r="S712" t="s">
        <v>108</v>
      </c>
      <c r="T712" t="s">
        <v>60</v>
      </c>
      <c r="U712" t="s">
        <v>611</v>
      </c>
      <c r="V712" t="s">
        <v>272</v>
      </c>
      <c r="W712" t="s">
        <v>60</v>
      </c>
      <c r="X712" t="s">
        <v>43</v>
      </c>
      <c r="Y712" t="s">
        <v>44</v>
      </c>
      <c r="Z712" t="s">
        <v>60</v>
      </c>
      <c r="AA712" t="s">
        <v>44</v>
      </c>
      <c r="AB712" t="s">
        <v>168</v>
      </c>
      <c r="AC712" t="s">
        <v>286</v>
      </c>
      <c r="AD712" t="s">
        <v>86</v>
      </c>
    </row>
    <row r="713" spans="1:30" hidden="1" x14ac:dyDescent="0.3">
      <c r="A713" t="s">
        <v>3152</v>
      </c>
      <c r="B713" t="s">
        <v>3153</v>
      </c>
      <c r="C713" s="1" t="str">
        <f t="shared" si="113"/>
        <v>21:0551</v>
      </c>
      <c r="D713" s="1" t="str">
        <f t="shared" si="114"/>
        <v>21:0180</v>
      </c>
      <c r="E713" t="s">
        <v>3154</v>
      </c>
      <c r="F713" t="s">
        <v>3155</v>
      </c>
      <c r="H713">
        <v>53.823225899999997</v>
      </c>
      <c r="I713">
        <v>-120.12240540000001</v>
      </c>
      <c r="J713" s="1" t="str">
        <f t="shared" si="115"/>
        <v>NGR bulk stream sediment</v>
      </c>
      <c r="K713" s="1" t="str">
        <f t="shared" si="116"/>
        <v>&lt;177 micron (NGR)</v>
      </c>
      <c r="L713">
        <v>4</v>
      </c>
      <c r="M713" t="s">
        <v>184</v>
      </c>
      <c r="N713">
        <v>74</v>
      </c>
      <c r="O713" t="s">
        <v>1640</v>
      </c>
      <c r="P713" t="s">
        <v>408</v>
      </c>
      <c r="Q713" t="s">
        <v>70</v>
      </c>
      <c r="R713" t="s">
        <v>131</v>
      </c>
      <c r="S713" t="s">
        <v>212</v>
      </c>
      <c r="T713" t="s">
        <v>40</v>
      </c>
      <c r="U713" t="s">
        <v>342</v>
      </c>
      <c r="V713" t="s">
        <v>2067</v>
      </c>
      <c r="W713" t="s">
        <v>40</v>
      </c>
      <c r="X713" t="s">
        <v>42</v>
      </c>
      <c r="Y713" t="s">
        <v>44</v>
      </c>
      <c r="Z713" t="s">
        <v>40</v>
      </c>
      <c r="AA713" t="s">
        <v>62</v>
      </c>
      <c r="AB713" t="s">
        <v>265</v>
      </c>
      <c r="AC713" t="s">
        <v>2381</v>
      </c>
      <c r="AD713" t="s">
        <v>119</v>
      </c>
    </row>
    <row r="714" spans="1:30" hidden="1" x14ac:dyDescent="0.3">
      <c r="A714" t="s">
        <v>3156</v>
      </c>
      <c r="B714" t="s">
        <v>3157</v>
      </c>
      <c r="C714" s="1" t="str">
        <f t="shared" si="113"/>
        <v>21:0551</v>
      </c>
      <c r="D714" s="1" t="str">
        <f t="shared" si="114"/>
        <v>21:0180</v>
      </c>
      <c r="E714" t="s">
        <v>3158</v>
      </c>
      <c r="F714" t="s">
        <v>3159</v>
      </c>
      <c r="H714">
        <v>53.833280999999999</v>
      </c>
      <c r="I714">
        <v>-120.13301079999999</v>
      </c>
      <c r="J714" s="1" t="str">
        <f t="shared" si="115"/>
        <v>NGR bulk stream sediment</v>
      </c>
      <c r="K714" s="1" t="str">
        <f t="shared" si="116"/>
        <v>&lt;177 micron (NGR)</v>
      </c>
      <c r="L714">
        <v>4</v>
      </c>
      <c r="M714" t="s">
        <v>193</v>
      </c>
      <c r="N714">
        <v>75</v>
      </c>
      <c r="O714" t="s">
        <v>130</v>
      </c>
      <c r="P714" t="s">
        <v>408</v>
      </c>
      <c r="Q714" t="s">
        <v>212</v>
      </c>
      <c r="R714" t="s">
        <v>241</v>
      </c>
      <c r="S714" t="s">
        <v>39</v>
      </c>
      <c r="T714" t="s">
        <v>40</v>
      </c>
      <c r="U714" t="s">
        <v>1147</v>
      </c>
      <c r="V714" t="s">
        <v>158</v>
      </c>
      <c r="W714" t="s">
        <v>40</v>
      </c>
      <c r="X714" t="s">
        <v>118</v>
      </c>
      <c r="Y714" t="s">
        <v>44</v>
      </c>
      <c r="Z714" t="s">
        <v>143</v>
      </c>
      <c r="AA714" t="s">
        <v>44</v>
      </c>
      <c r="AB714" t="s">
        <v>85</v>
      </c>
      <c r="AC714" t="s">
        <v>188</v>
      </c>
      <c r="AD714" t="s">
        <v>86</v>
      </c>
    </row>
    <row r="715" spans="1:30" hidden="1" x14ac:dyDescent="0.3">
      <c r="A715" t="s">
        <v>3160</v>
      </c>
      <c r="B715" t="s">
        <v>3161</v>
      </c>
      <c r="C715" s="1" t="str">
        <f t="shared" si="113"/>
        <v>21:0551</v>
      </c>
      <c r="D715" s="1" t="str">
        <f t="shared" si="114"/>
        <v>21:0180</v>
      </c>
      <c r="E715" t="s">
        <v>3162</v>
      </c>
      <c r="F715" t="s">
        <v>3163</v>
      </c>
      <c r="H715">
        <v>53.837342999999997</v>
      </c>
      <c r="I715">
        <v>-120.1642647</v>
      </c>
      <c r="J715" s="1" t="str">
        <f t="shared" si="115"/>
        <v>NGR bulk stream sediment</v>
      </c>
      <c r="K715" s="1" t="str">
        <f t="shared" si="116"/>
        <v>&lt;177 micron (NGR)</v>
      </c>
      <c r="L715">
        <v>4</v>
      </c>
      <c r="M715" t="s">
        <v>209</v>
      </c>
      <c r="N715">
        <v>76</v>
      </c>
      <c r="O715" t="s">
        <v>830</v>
      </c>
      <c r="P715" t="s">
        <v>39</v>
      </c>
      <c r="Q715" t="s">
        <v>212</v>
      </c>
      <c r="R715" t="s">
        <v>242</v>
      </c>
      <c r="S715" t="s">
        <v>151</v>
      </c>
      <c r="T715" t="s">
        <v>40</v>
      </c>
      <c r="U715" t="s">
        <v>61</v>
      </c>
      <c r="V715" t="s">
        <v>616</v>
      </c>
      <c r="W715" t="s">
        <v>143</v>
      </c>
      <c r="X715" t="s">
        <v>105</v>
      </c>
      <c r="Y715" t="s">
        <v>42</v>
      </c>
      <c r="Z715" t="s">
        <v>143</v>
      </c>
      <c r="AA715" t="s">
        <v>44</v>
      </c>
      <c r="AB715" t="s">
        <v>223</v>
      </c>
      <c r="AC715" t="s">
        <v>588</v>
      </c>
      <c r="AD715" t="s">
        <v>124</v>
      </c>
    </row>
    <row r="716" spans="1:30" hidden="1" x14ac:dyDescent="0.3">
      <c r="A716" t="s">
        <v>3164</v>
      </c>
      <c r="B716" t="s">
        <v>3165</v>
      </c>
      <c r="C716" s="1" t="str">
        <f t="shared" si="113"/>
        <v>21:0551</v>
      </c>
      <c r="D716" s="1" t="str">
        <f t="shared" si="114"/>
        <v>21:0180</v>
      </c>
      <c r="E716" t="s">
        <v>3166</v>
      </c>
      <c r="F716" t="s">
        <v>3167</v>
      </c>
      <c r="H716">
        <v>53.838160100000003</v>
      </c>
      <c r="I716">
        <v>-120.1775425</v>
      </c>
      <c r="J716" s="1" t="str">
        <f t="shared" si="115"/>
        <v>NGR bulk stream sediment</v>
      </c>
      <c r="K716" s="1" t="str">
        <f t="shared" si="116"/>
        <v>&lt;177 micron (NGR)</v>
      </c>
      <c r="L716">
        <v>4</v>
      </c>
      <c r="M716" t="s">
        <v>220</v>
      </c>
      <c r="N716">
        <v>77</v>
      </c>
      <c r="O716" t="s">
        <v>458</v>
      </c>
      <c r="P716" t="s">
        <v>408</v>
      </c>
      <c r="Q716" t="s">
        <v>165</v>
      </c>
      <c r="R716" t="s">
        <v>285</v>
      </c>
      <c r="S716" t="s">
        <v>212</v>
      </c>
      <c r="T716" t="s">
        <v>40</v>
      </c>
      <c r="U716" t="s">
        <v>214</v>
      </c>
      <c r="V716" t="s">
        <v>343</v>
      </c>
      <c r="W716" t="s">
        <v>40</v>
      </c>
      <c r="X716" t="s">
        <v>93</v>
      </c>
      <c r="Y716" t="s">
        <v>44</v>
      </c>
      <c r="Z716" t="s">
        <v>60</v>
      </c>
      <c r="AA716" t="s">
        <v>44</v>
      </c>
      <c r="AB716" t="s">
        <v>85</v>
      </c>
      <c r="AC716" t="s">
        <v>123</v>
      </c>
      <c r="AD716" t="s">
        <v>36</v>
      </c>
    </row>
    <row r="717" spans="1:30" hidden="1" x14ac:dyDescent="0.3">
      <c r="A717" t="s">
        <v>3168</v>
      </c>
      <c r="B717" t="s">
        <v>3169</v>
      </c>
      <c r="C717" s="1" t="str">
        <f t="shared" si="113"/>
        <v>21:0551</v>
      </c>
      <c r="D717" s="1" t="str">
        <f t="shared" si="114"/>
        <v>21:0180</v>
      </c>
      <c r="E717" t="s">
        <v>3170</v>
      </c>
      <c r="F717" t="s">
        <v>3171</v>
      </c>
      <c r="H717">
        <v>53.835875999999999</v>
      </c>
      <c r="I717">
        <v>-120.20515090000001</v>
      </c>
      <c r="J717" s="1" t="str">
        <f t="shared" si="115"/>
        <v>NGR bulk stream sediment</v>
      </c>
      <c r="K717" s="1" t="str">
        <f t="shared" si="116"/>
        <v>&lt;177 micron (NGR)</v>
      </c>
      <c r="L717">
        <v>4</v>
      </c>
      <c r="M717" t="s">
        <v>228</v>
      </c>
      <c r="N717">
        <v>78</v>
      </c>
      <c r="O717" t="s">
        <v>830</v>
      </c>
      <c r="P717" t="s">
        <v>285</v>
      </c>
      <c r="Q717" t="s">
        <v>165</v>
      </c>
      <c r="R717" t="s">
        <v>36</v>
      </c>
      <c r="S717" t="s">
        <v>105</v>
      </c>
      <c r="T717" t="s">
        <v>40</v>
      </c>
      <c r="U717" t="s">
        <v>914</v>
      </c>
      <c r="V717" t="s">
        <v>364</v>
      </c>
      <c r="W717" t="s">
        <v>40</v>
      </c>
      <c r="X717" t="s">
        <v>93</v>
      </c>
      <c r="Y717" t="s">
        <v>44</v>
      </c>
      <c r="Z717" t="s">
        <v>60</v>
      </c>
      <c r="AA717" t="s">
        <v>44</v>
      </c>
      <c r="AB717" t="s">
        <v>122</v>
      </c>
      <c r="AC717" t="s">
        <v>97</v>
      </c>
      <c r="AD717" t="s">
        <v>36</v>
      </c>
    </row>
    <row r="718" spans="1:30" hidden="1" x14ac:dyDescent="0.3">
      <c r="A718" t="s">
        <v>3172</v>
      </c>
      <c r="B718" t="s">
        <v>3173</v>
      </c>
      <c r="C718" s="1" t="str">
        <f t="shared" si="113"/>
        <v>21:0551</v>
      </c>
      <c r="D718" s="1" t="str">
        <f t="shared" si="114"/>
        <v>21:0180</v>
      </c>
      <c r="E718" t="s">
        <v>3174</v>
      </c>
      <c r="F718" t="s">
        <v>3175</v>
      </c>
      <c r="H718">
        <v>53.844477300000001</v>
      </c>
      <c r="I718">
        <v>-120.2077099</v>
      </c>
      <c r="J718" s="1" t="str">
        <f t="shared" si="115"/>
        <v>NGR bulk stream sediment</v>
      </c>
      <c r="K718" s="1" t="str">
        <f t="shared" si="116"/>
        <v>&lt;177 micron (NGR)</v>
      </c>
      <c r="L718">
        <v>4</v>
      </c>
      <c r="M718" t="s">
        <v>234</v>
      </c>
      <c r="N718">
        <v>79</v>
      </c>
      <c r="O718" t="s">
        <v>35</v>
      </c>
      <c r="P718" t="s">
        <v>54</v>
      </c>
      <c r="Q718" t="s">
        <v>165</v>
      </c>
      <c r="R718" t="s">
        <v>119</v>
      </c>
      <c r="S718" t="s">
        <v>153</v>
      </c>
      <c r="T718" t="s">
        <v>40</v>
      </c>
      <c r="U718" t="s">
        <v>1880</v>
      </c>
      <c r="V718" t="s">
        <v>272</v>
      </c>
      <c r="W718" t="s">
        <v>40</v>
      </c>
      <c r="X718" t="s">
        <v>59</v>
      </c>
      <c r="Y718" t="s">
        <v>44</v>
      </c>
      <c r="Z718" t="s">
        <v>40</v>
      </c>
      <c r="AA718" t="s">
        <v>44</v>
      </c>
      <c r="AB718" t="s">
        <v>299</v>
      </c>
      <c r="AC718" t="s">
        <v>179</v>
      </c>
      <c r="AD718" t="s">
        <v>36</v>
      </c>
    </row>
    <row r="719" spans="1:30" hidden="1" x14ac:dyDescent="0.3">
      <c r="A719" t="s">
        <v>3176</v>
      </c>
      <c r="B719" t="s">
        <v>3177</v>
      </c>
      <c r="C719" s="1" t="str">
        <f t="shared" si="113"/>
        <v>21:0551</v>
      </c>
      <c r="D719" s="1" t="str">
        <f t="shared" si="114"/>
        <v>21:0180</v>
      </c>
      <c r="E719" t="s">
        <v>3178</v>
      </c>
      <c r="F719" t="s">
        <v>3179</v>
      </c>
      <c r="H719">
        <v>53.844851900000002</v>
      </c>
      <c r="I719">
        <v>-120.22460839999999</v>
      </c>
      <c r="J719" s="1" t="str">
        <f t="shared" si="115"/>
        <v>NGR bulk stream sediment</v>
      </c>
      <c r="K719" s="1" t="str">
        <f t="shared" si="116"/>
        <v>&lt;177 micron (NGR)</v>
      </c>
      <c r="L719">
        <v>4</v>
      </c>
      <c r="M719" t="s">
        <v>240</v>
      </c>
      <c r="N719">
        <v>80</v>
      </c>
      <c r="O719" t="s">
        <v>175</v>
      </c>
      <c r="P719" t="s">
        <v>105</v>
      </c>
      <c r="Q719" t="s">
        <v>56</v>
      </c>
      <c r="R719" t="s">
        <v>164</v>
      </c>
      <c r="S719" t="s">
        <v>70</v>
      </c>
      <c r="T719" t="s">
        <v>60</v>
      </c>
      <c r="U719" t="s">
        <v>168</v>
      </c>
      <c r="V719" t="s">
        <v>348</v>
      </c>
      <c r="W719" t="s">
        <v>40</v>
      </c>
      <c r="X719" t="s">
        <v>59</v>
      </c>
      <c r="Y719" t="s">
        <v>44</v>
      </c>
      <c r="Z719" t="s">
        <v>60</v>
      </c>
      <c r="AA719" t="s">
        <v>44</v>
      </c>
      <c r="AB719" t="s">
        <v>299</v>
      </c>
      <c r="AC719" t="s">
        <v>167</v>
      </c>
      <c r="AD719" t="s">
        <v>119</v>
      </c>
    </row>
    <row r="720" spans="1:30" hidden="1" x14ac:dyDescent="0.3">
      <c r="A720" t="s">
        <v>3180</v>
      </c>
      <c r="B720" t="s">
        <v>3181</v>
      </c>
      <c r="C720" s="1" t="str">
        <f t="shared" si="113"/>
        <v>21:0551</v>
      </c>
      <c r="D720" s="1" t="str">
        <f t="shared" si="114"/>
        <v>21:0180</v>
      </c>
      <c r="E720" t="s">
        <v>3182</v>
      </c>
      <c r="F720" t="s">
        <v>3183</v>
      </c>
      <c r="H720">
        <v>53.995535400000001</v>
      </c>
      <c r="I720">
        <v>-120.9809638</v>
      </c>
      <c r="J720" s="1" t="str">
        <f t="shared" si="115"/>
        <v>NGR bulk stream sediment</v>
      </c>
      <c r="K720" s="1" t="str">
        <f t="shared" si="116"/>
        <v>&lt;177 micron (NGR)</v>
      </c>
      <c r="L720">
        <v>5</v>
      </c>
      <c r="M720" t="s">
        <v>34</v>
      </c>
      <c r="N720">
        <v>81</v>
      </c>
      <c r="O720" t="s">
        <v>408</v>
      </c>
      <c r="P720" t="s">
        <v>151</v>
      </c>
      <c r="Q720" t="s">
        <v>37</v>
      </c>
      <c r="R720" t="s">
        <v>39</v>
      </c>
      <c r="S720" t="s">
        <v>59</v>
      </c>
      <c r="T720" t="s">
        <v>40</v>
      </c>
      <c r="U720" t="s">
        <v>1563</v>
      </c>
      <c r="V720" t="s">
        <v>616</v>
      </c>
      <c r="W720" t="s">
        <v>40</v>
      </c>
      <c r="X720" t="s">
        <v>42</v>
      </c>
      <c r="Y720" t="s">
        <v>44</v>
      </c>
      <c r="Z720" t="s">
        <v>40</v>
      </c>
      <c r="AA720" t="s">
        <v>44</v>
      </c>
      <c r="AB720" t="s">
        <v>332</v>
      </c>
      <c r="AC720" t="s">
        <v>62</v>
      </c>
      <c r="AD720" t="s">
        <v>119</v>
      </c>
    </row>
    <row r="721" spans="1:30" hidden="1" x14ac:dyDescent="0.3">
      <c r="A721" t="s">
        <v>3184</v>
      </c>
      <c r="B721" t="s">
        <v>3185</v>
      </c>
      <c r="C721" s="1" t="str">
        <f t="shared" si="113"/>
        <v>21:0551</v>
      </c>
      <c r="D721" s="1" t="str">
        <f t="shared" si="114"/>
        <v>21:0180</v>
      </c>
      <c r="E721" t="s">
        <v>3186</v>
      </c>
      <c r="F721" t="s">
        <v>3187</v>
      </c>
      <c r="H721">
        <v>53.842368999999998</v>
      </c>
      <c r="I721">
        <v>-120.2483391</v>
      </c>
      <c r="J721" s="1" t="str">
        <f t="shared" si="115"/>
        <v>NGR bulk stream sediment</v>
      </c>
      <c r="K721" s="1" t="str">
        <f t="shared" si="116"/>
        <v>&lt;177 micron (NGR)</v>
      </c>
      <c r="L721">
        <v>5</v>
      </c>
      <c r="M721" t="s">
        <v>53</v>
      </c>
      <c r="N721">
        <v>82</v>
      </c>
      <c r="O721" t="s">
        <v>93</v>
      </c>
      <c r="P721" t="s">
        <v>42</v>
      </c>
      <c r="Q721" t="s">
        <v>272</v>
      </c>
      <c r="R721" t="s">
        <v>59</v>
      </c>
      <c r="S721" t="s">
        <v>272</v>
      </c>
      <c r="T721" t="s">
        <v>40</v>
      </c>
      <c r="U721" t="s">
        <v>75</v>
      </c>
      <c r="V721" t="s">
        <v>447</v>
      </c>
      <c r="W721" t="s">
        <v>40</v>
      </c>
      <c r="X721" t="s">
        <v>557</v>
      </c>
      <c r="Y721" t="s">
        <v>44</v>
      </c>
      <c r="Z721" t="s">
        <v>40</v>
      </c>
      <c r="AA721" t="s">
        <v>44</v>
      </c>
      <c r="AB721" t="s">
        <v>1411</v>
      </c>
      <c r="AC721" t="s">
        <v>186</v>
      </c>
      <c r="AD721" t="s">
        <v>194</v>
      </c>
    </row>
    <row r="722" spans="1:30" hidden="1" x14ac:dyDescent="0.3">
      <c r="A722" t="s">
        <v>3188</v>
      </c>
      <c r="B722" t="s">
        <v>3189</v>
      </c>
      <c r="C722" s="1" t="str">
        <f t="shared" si="113"/>
        <v>21:0551</v>
      </c>
      <c r="D722" s="1" t="str">
        <f>HYPERLINK("http://geochem.nrcan.gc.ca/cdogs/content/svy/svy_e.htm", "")</f>
        <v/>
      </c>
      <c r="G722" s="1" t="str">
        <f>HYPERLINK("http://geochem.nrcan.gc.ca/cdogs/content/cr_/cr_00064_e.htm", "64")</f>
        <v>64</v>
      </c>
      <c r="J722" t="s">
        <v>198</v>
      </c>
      <c r="K722" t="s">
        <v>199</v>
      </c>
      <c r="L722">
        <v>5</v>
      </c>
      <c r="M722" t="s">
        <v>200</v>
      </c>
      <c r="N722">
        <v>83</v>
      </c>
      <c r="O722" t="s">
        <v>164</v>
      </c>
      <c r="P722" t="s">
        <v>120</v>
      </c>
      <c r="Q722" t="s">
        <v>272</v>
      </c>
      <c r="R722" t="s">
        <v>39</v>
      </c>
      <c r="S722" t="s">
        <v>59</v>
      </c>
      <c r="T722" t="s">
        <v>40</v>
      </c>
      <c r="U722" t="s">
        <v>582</v>
      </c>
      <c r="V722" t="s">
        <v>415</v>
      </c>
      <c r="W722" t="s">
        <v>40</v>
      </c>
      <c r="X722" t="s">
        <v>42</v>
      </c>
      <c r="Y722" t="s">
        <v>44</v>
      </c>
      <c r="Z722" t="s">
        <v>40</v>
      </c>
      <c r="AA722" t="s">
        <v>44</v>
      </c>
      <c r="AB722" t="s">
        <v>203</v>
      </c>
      <c r="AC722" t="s">
        <v>593</v>
      </c>
      <c r="AD722" t="s">
        <v>119</v>
      </c>
    </row>
    <row r="723" spans="1:30" hidden="1" x14ac:dyDescent="0.3">
      <c r="A723" t="s">
        <v>3190</v>
      </c>
      <c r="B723" t="s">
        <v>3191</v>
      </c>
      <c r="C723" s="1" t="str">
        <f t="shared" si="113"/>
        <v>21:0551</v>
      </c>
      <c r="D723" s="1" t="str">
        <f t="shared" ref="D723:D750" si="117">HYPERLINK("http://geochem.nrcan.gc.ca/cdogs/content/svy/svy210180_e.htm", "21:0180")</f>
        <v>21:0180</v>
      </c>
      <c r="E723" t="s">
        <v>3182</v>
      </c>
      <c r="F723" t="s">
        <v>3192</v>
      </c>
      <c r="H723">
        <v>53.995535400000001</v>
      </c>
      <c r="I723">
        <v>-120.9809638</v>
      </c>
      <c r="J723" s="1" t="str">
        <f t="shared" ref="J723:J750" si="118">HYPERLINK("http://geochem.nrcan.gc.ca/cdogs/content/kwd/kwd020030_e.htm", "NGR bulk stream sediment")</f>
        <v>NGR bulk stream sediment</v>
      </c>
      <c r="K723" s="1" t="str">
        <f t="shared" ref="K723:K750" si="119">HYPERLINK("http://geochem.nrcan.gc.ca/cdogs/content/kwd/kwd080006_e.htm", "&lt;177 micron (NGR)")</f>
        <v>&lt;177 micron (NGR)</v>
      </c>
      <c r="L723">
        <v>5</v>
      </c>
      <c r="M723" t="s">
        <v>90</v>
      </c>
      <c r="N723">
        <v>84</v>
      </c>
      <c r="O723" t="s">
        <v>408</v>
      </c>
      <c r="P723" t="s">
        <v>82</v>
      </c>
      <c r="Q723" t="s">
        <v>43</v>
      </c>
      <c r="R723" t="s">
        <v>120</v>
      </c>
      <c r="S723" t="s">
        <v>43</v>
      </c>
      <c r="T723" t="s">
        <v>40</v>
      </c>
      <c r="U723" t="s">
        <v>519</v>
      </c>
      <c r="V723" t="s">
        <v>616</v>
      </c>
      <c r="W723" t="s">
        <v>40</v>
      </c>
      <c r="X723" t="s">
        <v>272</v>
      </c>
      <c r="Y723" t="s">
        <v>44</v>
      </c>
      <c r="Z723" t="s">
        <v>60</v>
      </c>
      <c r="AA723" t="s">
        <v>44</v>
      </c>
      <c r="AB723" t="s">
        <v>332</v>
      </c>
      <c r="AC723" t="s">
        <v>74</v>
      </c>
      <c r="AD723" t="s">
        <v>119</v>
      </c>
    </row>
    <row r="724" spans="1:30" hidden="1" x14ac:dyDescent="0.3">
      <c r="A724" t="s">
        <v>3193</v>
      </c>
      <c r="B724" t="s">
        <v>3194</v>
      </c>
      <c r="C724" s="1" t="str">
        <f t="shared" si="113"/>
        <v>21:0551</v>
      </c>
      <c r="D724" s="1" t="str">
        <f t="shared" si="117"/>
        <v>21:0180</v>
      </c>
      <c r="E724" t="s">
        <v>3195</v>
      </c>
      <c r="F724" t="s">
        <v>3196</v>
      </c>
      <c r="H724">
        <v>53.972204900000001</v>
      </c>
      <c r="I724">
        <v>-120.9376051</v>
      </c>
      <c r="J724" s="1" t="str">
        <f t="shared" si="118"/>
        <v>NGR bulk stream sediment</v>
      </c>
      <c r="K724" s="1" t="str">
        <f t="shared" si="119"/>
        <v>&lt;177 micron (NGR)</v>
      </c>
      <c r="L724">
        <v>5</v>
      </c>
      <c r="M724" t="s">
        <v>68</v>
      </c>
      <c r="N724">
        <v>85</v>
      </c>
      <c r="O724" t="s">
        <v>81</v>
      </c>
      <c r="P724" t="s">
        <v>221</v>
      </c>
      <c r="Q724" t="s">
        <v>39</v>
      </c>
      <c r="R724" t="s">
        <v>408</v>
      </c>
      <c r="S724" t="s">
        <v>82</v>
      </c>
      <c r="T724" t="s">
        <v>40</v>
      </c>
      <c r="U724" t="s">
        <v>947</v>
      </c>
      <c r="V724" t="s">
        <v>158</v>
      </c>
      <c r="W724" t="s">
        <v>40</v>
      </c>
      <c r="X724" t="s">
        <v>59</v>
      </c>
      <c r="Y724" t="s">
        <v>44</v>
      </c>
      <c r="Z724" t="s">
        <v>60</v>
      </c>
      <c r="AA724" t="s">
        <v>44</v>
      </c>
      <c r="AB724" t="s">
        <v>265</v>
      </c>
      <c r="AC724" t="s">
        <v>123</v>
      </c>
      <c r="AD724" t="s">
        <v>124</v>
      </c>
    </row>
    <row r="725" spans="1:30" hidden="1" x14ac:dyDescent="0.3">
      <c r="A725" t="s">
        <v>3197</v>
      </c>
      <c r="B725" t="s">
        <v>3198</v>
      </c>
      <c r="C725" s="1" t="str">
        <f t="shared" si="113"/>
        <v>21:0551</v>
      </c>
      <c r="D725" s="1" t="str">
        <f t="shared" si="117"/>
        <v>21:0180</v>
      </c>
      <c r="E725" t="s">
        <v>3199</v>
      </c>
      <c r="F725" t="s">
        <v>3200</v>
      </c>
      <c r="H725">
        <v>53.971105000000001</v>
      </c>
      <c r="I725">
        <v>-120.8304454</v>
      </c>
      <c r="J725" s="1" t="str">
        <f t="shared" si="118"/>
        <v>NGR bulk stream sediment</v>
      </c>
      <c r="K725" s="1" t="str">
        <f t="shared" si="119"/>
        <v>&lt;177 micron (NGR)</v>
      </c>
      <c r="L725">
        <v>5</v>
      </c>
      <c r="M725" t="s">
        <v>80</v>
      </c>
      <c r="N725">
        <v>86</v>
      </c>
      <c r="O725" t="s">
        <v>305</v>
      </c>
      <c r="P725" t="s">
        <v>120</v>
      </c>
      <c r="Q725" t="s">
        <v>82</v>
      </c>
      <c r="R725" t="s">
        <v>211</v>
      </c>
      <c r="S725" t="s">
        <v>151</v>
      </c>
      <c r="T725" t="s">
        <v>40</v>
      </c>
      <c r="U725" t="s">
        <v>317</v>
      </c>
      <c r="V725" t="s">
        <v>72</v>
      </c>
      <c r="W725" t="s">
        <v>40</v>
      </c>
      <c r="X725" t="s">
        <v>59</v>
      </c>
      <c r="Y725" t="s">
        <v>44</v>
      </c>
      <c r="Z725" t="s">
        <v>40</v>
      </c>
      <c r="AA725" t="s">
        <v>44</v>
      </c>
      <c r="AB725" t="s">
        <v>484</v>
      </c>
      <c r="AC725" t="s">
        <v>47</v>
      </c>
      <c r="AD725" t="s">
        <v>86</v>
      </c>
    </row>
    <row r="726" spans="1:30" hidden="1" x14ac:dyDescent="0.3">
      <c r="A726" t="s">
        <v>3201</v>
      </c>
      <c r="B726" t="s">
        <v>3202</v>
      </c>
      <c r="C726" s="1" t="str">
        <f t="shared" si="113"/>
        <v>21:0551</v>
      </c>
      <c r="D726" s="1" t="str">
        <f t="shared" si="117"/>
        <v>21:0180</v>
      </c>
      <c r="E726" t="s">
        <v>3203</v>
      </c>
      <c r="F726" t="s">
        <v>3204</v>
      </c>
      <c r="H726">
        <v>53.972741499999998</v>
      </c>
      <c r="I726">
        <v>-120.82306850000001</v>
      </c>
      <c r="J726" s="1" t="str">
        <f t="shared" si="118"/>
        <v>NGR bulk stream sediment</v>
      </c>
      <c r="K726" s="1" t="str">
        <f t="shared" si="119"/>
        <v>&lt;177 micron (NGR)</v>
      </c>
      <c r="L726">
        <v>5</v>
      </c>
      <c r="M726" t="s">
        <v>103</v>
      </c>
      <c r="N726">
        <v>87</v>
      </c>
      <c r="O726" t="s">
        <v>445</v>
      </c>
      <c r="P726" t="s">
        <v>120</v>
      </c>
      <c r="Q726" t="s">
        <v>82</v>
      </c>
      <c r="R726" t="s">
        <v>153</v>
      </c>
      <c r="S726" t="s">
        <v>151</v>
      </c>
      <c r="T726" t="s">
        <v>60</v>
      </c>
      <c r="U726" t="s">
        <v>1640</v>
      </c>
      <c r="V726" t="s">
        <v>158</v>
      </c>
      <c r="W726" t="s">
        <v>40</v>
      </c>
      <c r="X726" t="s">
        <v>272</v>
      </c>
      <c r="Y726" t="s">
        <v>44</v>
      </c>
      <c r="Z726" t="s">
        <v>60</v>
      </c>
      <c r="AA726" t="s">
        <v>44</v>
      </c>
      <c r="AB726" t="s">
        <v>332</v>
      </c>
      <c r="AC726" t="s">
        <v>155</v>
      </c>
      <c r="AD726" t="s">
        <v>86</v>
      </c>
    </row>
    <row r="727" spans="1:30" hidden="1" x14ac:dyDescent="0.3">
      <c r="A727" t="s">
        <v>3205</v>
      </c>
      <c r="B727" t="s">
        <v>3206</v>
      </c>
      <c r="C727" s="1" t="str">
        <f t="shared" si="113"/>
        <v>21:0551</v>
      </c>
      <c r="D727" s="1" t="str">
        <f t="shared" si="117"/>
        <v>21:0180</v>
      </c>
      <c r="E727" t="s">
        <v>3207</v>
      </c>
      <c r="F727" t="s">
        <v>3208</v>
      </c>
      <c r="H727">
        <v>53.991324599999999</v>
      </c>
      <c r="I727">
        <v>-120.7687141</v>
      </c>
      <c r="J727" s="1" t="str">
        <f t="shared" si="118"/>
        <v>NGR bulk stream sediment</v>
      </c>
      <c r="K727" s="1" t="str">
        <f t="shared" si="119"/>
        <v>&lt;177 micron (NGR)</v>
      </c>
      <c r="L727">
        <v>5</v>
      </c>
      <c r="M727" t="s">
        <v>116</v>
      </c>
      <c r="N727">
        <v>88</v>
      </c>
      <c r="O727" t="s">
        <v>512</v>
      </c>
      <c r="P727" t="s">
        <v>56</v>
      </c>
      <c r="Q727" t="s">
        <v>59</v>
      </c>
      <c r="R727" t="s">
        <v>221</v>
      </c>
      <c r="S727" t="s">
        <v>37</v>
      </c>
      <c r="T727" t="s">
        <v>40</v>
      </c>
      <c r="U727" t="s">
        <v>215</v>
      </c>
      <c r="V727" t="s">
        <v>415</v>
      </c>
      <c r="W727" t="s">
        <v>40</v>
      </c>
      <c r="X727" t="s">
        <v>42</v>
      </c>
      <c r="Y727" t="s">
        <v>44</v>
      </c>
      <c r="Z727" t="s">
        <v>40</v>
      </c>
      <c r="AA727" t="s">
        <v>44</v>
      </c>
      <c r="AB727" t="s">
        <v>266</v>
      </c>
      <c r="AC727" t="s">
        <v>123</v>
      </c>
      <c r="AD727" t="s">
        <v>119</v>
      </c>
    </row>
    <row r="728" spans="1:30" hidden="1" x14ac:dyDescent="0.3">
      <c r="A728" t="s">
        <v>3209</v>
      </c>
      <c r="B728" t="s">
        <v>3210</v>
      </c>
      <c r="C728" s="1" t="str">
        <f t="shared" si="113"/>
        <v>21:0551</v>
      </c>
      <c r="D728" s="1" t="str">
        <f t="shared" si="117"/>
        <v>21:0180</v>
      </c>
      <c r="E728" t="s">
        <v>3211</v>
      </c>
      <c r="F728" t="s">
        <v>3212</v>
      </c>
      <c r="H728">
        <v>53.977702800000003</v>
      </c>
      <c r="I728">
        <v>-120.64418619999999</v>
      </c>
      <c r="J728" s="1" t="str">
        <f t="shared" si="118"/>
        <v>NGR bulk stream sediment</v>
      </c>
      <c r="K728" s="1" t="str">
        <f t="shared" si="119"/>
        <v>&lt;177 micron (NGR)</v>
      </c>
      <c r="L728">
        <v>5</v>
      </c>
      <c r="M728" t="s">
        <v>149</v>
      </c>
      <c r="N728">
        <v>89</v>
      </c>
      <c r="O728" t="s">
        <v>108</v>
      </c>
      <c r="P728" t="s">
        <v>151</v>
      </c>
      <c r="Q728" t="s">
        <v>62</v>
      </c>
      <c r="R728" t="s">
        <v>82</v>
      </c>
      <c r="S728" t="s">
        <v>59</v>
      </c>
      <c r="T728" t="s">
        <v>40</v>
      </c>
      <c r="U728" t="s">
        <v>215</v>
      </c>
      <c r="V728" t="s">
        <v>734</v>
      </c>
      <c r="W728" t="s">
        <v>40</v>
      </c>
      <c r="X728" t="s">
        <v>42</v>
      </c>
      <c r="Y728" t="s">
        <v>44</v>
      </c>
      <c r="Z728" t="s">
        <v>60</v>
      </c>
      <c r="AA728" t="s">
        <v>44</v>
      </c>
      <c r="AB728" t="s">
        <v>400</v>
      </c>
      <c r="AC728" t="s">
        <v>111</v>
      </c>
      <c r="AD728" t="s">
        <v>194</v>
      </c>
    </row>
    <row r="729" spans="1:30" hidden="1" x14ac:dyDescent="0.3">
      <c r="A729" t="s">
        <v>3213</v>
      </c>
      <c r="B729" t="s">
        <v>3214</v>
      </c>
      <c r="C729" s="1" t="str">
        <f t="shared" si="113"/>
        <v>21:0551</v>
      </c>
      <c r="D729" s="1" t="str">
        <f t="shared" si="117"/>
        <v>21:0180</v>
      </c>
      <c r="E729" t="s">
        <v>3211</v>
      </c>
      <c r="F729" t="s">
        <v>3215</v>
      </c>
      <c r="H729">
        <v>53.977702800000003</v>
      </c>
      <c r="I729">
        <v>-120.64418619999999</v>
      </c>
      <c r="J729" s="1" t="str">
        <f t="shared" si="118"/>
        <v>NGR bulk stream sediment</v>
      </c>
      <c r="K729" s="1" t="str">
        <f t="shared" si="119"/>
        <v>&lt;177 micron (NGR)</v>
      </c>
      <c r="L729">
        <v>5</v>
      </c>
      <c r="M729" t="s">
        <v>163</v>
      </c>
      <c r="N729">
        <v>90</v>
      </c>
      <c r="O729" t="s">
        <v>153</v>
      </c>
      <c r="P729" t="s">
        <v>151</v>
      </c>
      <c r="Q729" t="s">
        <v>62</v>
      </c>
      <c r="R729" t="s">
        <v>118</v>
      </c>
      <c r="S729" t="s">
        <v>43</v>
      </c>
      <c r="T729" t="s">
        <v>40</v>
      </c>
      <c r="U729" t="s">
        <v>215</v>
      </c>
      <c r="V729" t="s">
        <v>734</v>
      </c>
      <c r="W729" t="s">
        <v>40</v>
      </c>
      <c r="X729" t="s">
        <v>42</v>
      </c>
      <c r="Y729" t="s">
        <v>44</v>
      </c>
      <c r="Z729" t="s">
        <v>40</v>
      </c>
      <c r="AA729" t="s">
        <v>44</v>
      </c>
      <c r="AB729" t="s">
        <v>400</v>
      </c>
      <c r="AC729" t="s">
        <v>415</v>
      </c>
      <c r="AD729" t="s">
        <v>194</v>
      </c>
    </row>
    <row r="730" spans="1:30" hidden="1" x14ac:dyDescent="0.3">
      <c r="A730" t="s">
        <v>3216</v>
      </c>
      <c r="B730" t="s">
        <v>3217</v>
      </c>
      <c r="C730" s="1" t="str">
        <f t="shared" si="113"/>
        <v>21:0551</v>
      </c>
      <c r="D730" s="1" t="str">
        <f t="shared" si="117"/>
        <v>21:0180</v>
      </c>
      <c r="E730" t="s">
        <v>3218</v>
      </c>
      <c r="F730" t="s">
        <v>3219</v>
      </c>
      <c r="H730">
        <v>53.966506199999998</v>
      </c>
      <c r="I730">
        <v>-120.5815151</v>
      </c>
      <c r="J730" s="1" t="str">
        <f t="shared" si="118"/>
        <v>NGR bulk stream sediment</v>
      </c>
      <c r="K730" s="1" t="str">
        <f t="shared" si="119"/>
        <v>&lt;177 micron (NGR)</v>
      </c>
      <c r="L730">
        <v>5</v>
      </c>
      <c r="M730" t="s">
        <v>129</v>
      </c>
      <c r="N730">
        <v>91</v>
      </c>
      <c r="O730" t="s">
        <v>249</v>
      </c>
      <c r="P730" t="s">
        <v>165</v>
      </c>
      <c r="Q730" t="s">
        <v>37</v>
      </c>
      <c r="R730" t="s">
        <v>315</v>
      </c>
      <c r="S730" t="s">
        <v>82</v>
      </c>
      <c r="T730" t="s">
        <v>40</v>
      </c>
      <c r="U730" t="s">
        <v>454</v>
      </c>
      <c r="V730" t="s">
        <v>107</v>
      </c>
      <c r="W730" t="s">
        <v>40</v>
      </c>
      <c r="X730" t="s">
        <v>272</v>
      </c>
      <c r="Y730" t="s">
        <v>44</v>
      </c>
      <c r="Z730" t="s">
        <v>40</v>
      </c>
      <c r="AA730" t="s">
        <v>44</v>
      </c>
      <c r="AB730" t="s">
        <v>106</v>
      </c>
      <c r="AC730" t="s">
        <v>179</v>
      </c>
      <c r="AD730" t="s">
        <v>119</v>
      </c>
    </row>
    <row r="731" spans="1:30" hidden="1" x14ac:dyDescent="0.3">
      <c r="A731" t="s">
        <v>3220</v>
      </c>
      <c r="B731" t="s">
        <v>3221</v>
      </c>
      <c r="C731" s="1" t="str">
        <f t="shared" si="113"/>
        <v>21:0551</v>
      </c>
      <c r="D731" s="1" t="str">
        <f t="shared" si="117"/>
        <v>21:0180</v>
      </c>
      <c r="E731" t="s">
        <v>3222</v>
      </c>
      <c r="F731" t="s">
        <v>3223</v>
      </c>
      <c r="H731">
        <v>53.965181800000003</v>
      </c>
      <c r="I731">
        <v>-120.5323265</v>
      </c>
      <c r="J731" s="1" t="str">
        <f t="shared" si="118"/>
        <v>NGR bulk stream sediment</v>
      </c>
      <c r="K731" s="1" t="str">
        <f t="shared" si="119"/>
        <v>&lt;177 micron (NGR)</v>
      </c>
      <c r="L731">
        <v>5</v>
      </c>
      <c r="M731" t="s">
        <v>139</v>
      </c>
      <c r="N731">
        <v>92</v>
      </c>
      <c r="O731" t="s">
        <v>493</v>
      </c>
      <c r="P731" t="s">
        <v>39</v>
      </c>
      <c r="Q731" t="s">
        <v>272</v>
      </c>
      <c r="R731" t="s">
        <v>153</v>
      </c>
      <c r="S731" t="s">
        <v>37</v>
      </c>
      <c r="T731" t="s">
        <v>40</v>
      </c>
      <c r="U731" t="s">
        <v>524</v>
      </c>
      <c r="V731" t="s">
        <v>415</v>
      </c>
      <c r="W731" t="s">
        <v>40</v>
      </c>
      <c r="X731" t="s">
        <v>272</v>
      </c>
      <c r="Y731" t="s">
        <v>44</v>
      </c>
      <c r="Z731" t="s">
        <v>40</v>
      </c>
      <c r="AA731" t="s">
        <v>44</v>
      </c>
      <c r="AB731" t="s">
        <v>266</v>
      </c>
      <c r="AC731" t="s">
        <v>167</v>
      </c>
      <c r="AD731" t="s">
        <v>119</v>
      </c>
    </row>
    <row r="732" spans="1:30" hidden="1" x14ac:dyDescent="0.3">
      <c r="A732" t="s">
        <v>3224</v>
      </c>
      <c r="B732" t="s">
        <v>3225</v>
      </c>
      <c r="C732" s="1" t="str">
        <f t="shared" si="113"/>
        <v>21:0551</v>
      </c>
      <c r="D732" s="1" t="str">
        <f t="shared" si="117"/>
        <v>21:0180</v>
      </c>
      <c r="E732" t="s">
        <v>3226</v>
      </c>
      <c r="F732" t="s">
        <v>3227</v>
      </c>
      <c r="H732">
        <v>53.986725499999999</v>
      </c>
      <c r="I732">
        <v>-120.5120129</v>
      </c>
      <c r="J732" s="1" t="str">
        <f t="shared" si="118"/>
        <v>NGR bulk stream sediment</v>
      </c>
      <c r="K732" s="1" t="str">
        <f t="shared" si="119"/>
        <v>&lt;177 micron (NGR)</v>
      </c>
      <c r="L732">
        <v>5</v>
      </c>
      <c r="M732" t="s">
        <v>174</v>
      </c>
      <c r="N732">
        <v>93</v>
      </c>
      <c r="O732" t="s">
        <v>108</v>
      </c>
      <c r="P732" t="s">
        <v>82</v>
      </c>
      <c r="Q732" t="s">
        <v>42</v>
      </c>
      <c r="R732" t="s">
        <v>82</v>
      </c>
      <c r="S732" t="s">
        <v>59</v>
      </c>
      <c r="T732" t="s">
        <v>40</v>
      </c>
      <c r="U732" t="s">
        <v>658</v>
      </c>
      <c r="V732" t="s">
        <v>557</v>
      </c>
      <c r="W732" t="s">
        <v>40</v>
      </c>
      <c r="X732" t="s">
        <v>42</v>
      </c>
      <c r="Y732" t="s">
        <v>44</v>
      </c>
      <c r="Z732" t="s">
        <v>40</v>
      </c>
      <c r="AA732" t="s">
        <v>44</v>
      </c>
      <c r="AB732" t="s">
        <v>266</v>
      </c>
      <c r="AC732" t="s">
        <v>616</v>
      </c>
      <c r="AD732" t="s">
        <v>194</v>
      </c>
    </row>
    <row r="733" spans="1:30" hidden="1" x14ac:dyDescent="0.3">
      <c r="A733" t="s">
        <v>3228</v>
      </c>
      <c r="B733" t="s">
        <v>3229</v>
      </c>
      <c r="C733" s="1" t="str">
        <f t="shared" si="113"/>
        <v>21:0551</v>
      </c>
      <c r="D733" s="1" t="str">
        <f t="shared" si="117"/>
        <v>21:0180</v>
      </c>
      <c r="E733" t="s">
        <v>3230</v>
      </c>
      <c r="F733" t="s">
        <v>3231</v>
      </c>
      <c r="H733">
        <v>53.974266999999998</v>
      </c>
      <c r="I733">
        <v>-120.4601517</v>
      </c>
      <c r="J733" s="1" t="str">
        <f t="shared" si="118"/>
        <v>NGR bulk stream sediment</v>
      </c>
      <c r="K733" s="1" t="str">
        <f t="shared" si="119"/>
        <v>&lt;177 micron (NGR)</v>
      </c>
      <c r="L733">
        <v>5</v>
      </c>
      <c r="M733" t="s">
        <v>184</v>
      </c>
      <c r="N733">
        <v>94</v>
      </c>
      <c r="O733" t="s">
        <v>212</v>
      </c>
      <c r="P733" t="s">
        <v>37</v>
      </c>
      <c r="Q733" t="s">
        <v>44</v>
      </c>
      <c r="R733" t="s">
        <v>93</v>
      </c>
      <c r="S733" t="s">
        <v>62</v>
      </c>
      <c r="T733" t="s">
        <v>40</v>
      </c>
      <c r="U733" t="s">
        <v>524</v>
      </c>
      <c r="V733" t="s">
        <v>734</v>
      </c>
      <c r="W733" t="s">
        <v>40</v>
      </c>
      <c r="X733" t="s">
        <v>62</v>
      </c>
      <c r="Y733" t="s">
        <v>42</v>
      </c>
      <c r="Z733" t="s">
        <v>40</v>
      </c>
      <c r="AA733" t="s">
        <v>44</v>
      </c>
      <c r="AB733" t="s">
        <v>788</v>
      </c>
      <c r="AC733" t="s">
        <v>734</v>
      </c>
      <c r="AD733" t="s">
        <v>153</v>
      </c>
    </row>
    <row r="734" spans="1:30" hidden="1" x14ac:dyDescent="0.3">
      <c r="A734" t="s">
        <v>3232</v>
      </c>
      <c r="B734" t="s">
        <v>3233</v>
      </c>
      <c r="C734" s="1" t="str">
        <f t="shared" si="113"/>
        <v>21:0551</v>
      </c>
      <c r="D734" s="1" t="str">
        <f t="shared" si="117"/>
        <v>21:0180</v>
      </c>
      <c r="E734" t="s">
        <v>3234</v>
      </c>
      <c r="F734" t="s">
        <v>3235</v>
      </c>
      <c r="H734">
        <v>53.978803399999997</v>
      </c>
      <c r="I734">
        <v>-120.4629568</v>
      </c>
      <c r="J734" s="1" t="str">
        <f t="shared" si="118"/>
        <v>NGR bulk stream sediment</v>
      </c>
      <c r="K734" s="1" t="str">
        <f t="shared" si="119"/>
        <v>&lt;177 micron (NGR)</v>
      </c>
      <c r="L734">
        <v>5</v>
      </c>
      <c r="M734" t="s">
        <v>193</v>
      </c>
      <c r="N734">
        <v>95</v>
      </c>
      <c r="O734" t="s">
        <v>105</v>
      </c>
      <c r="P734" t="s">
        <v>212</v>
      </c>
      <c r="Q734" t="s">
        <v>42</v>
      </c>
      <c r="R734" t="s">
        <v>212</v>
      </c>
      <c r="S734" t="s">
        <v>93</v>
      </c>
      <c r="T734" t="s">
        <v>40</v>
      </c>
      <c r="U734" t="s">
        <v>261</v>
      </c>
      <c r="V734" t="s">
        <v>109</v>
      </c>
      <c r="W734" t="s">
        <v>40</v>
      </c>
      <c r="X734" t="s">
        <v>62</v>
      </c>
      <c r="Y734" t="s">
        <v>62</v>
      </c>
      <c r="Z734" t="s">
        <v>40</v>
      </c>
      <c r="AA734" t="s">
        <v>44</v>
      </c>
      <c r="AB734" t="s">
        <v>266</v>
      </c>
      <c r="AC734" t="s">
        <v>415</v>
      </c>
      <c r="AD734" t="s">
        <v>153</v>
      </c>
    </row>
    <row r="735" spans="1:30" hidden="1" x14ac:dyDescent="0.3">
      <c r="A735" t="s">
        <v>3236</v>
      </c>
      <c r="B735" t="s">
        <v>3237</v>
      </c>
      <c r="C735" s="1" t="str">
        <f t="shared" si="113"/>
        <v>21:0551</v>
      </c>
      <c r="D735" s="1" t="str">
        <f t="shared" si="117"/>
        <v>21:0180</v>
      </c>
      <c r="E735" t="s">
        <v>3238</v>
      </c>
      <c r="F735" t="s">
        <v>3239</v>
      </c>
      <c r="H735">
        <v>53.996618499999997</v>
      </c>
      <c r="I735">
        <v>-120.5122009</v>
      </c>
      <c r="J735" s="1" t="str">
        <f t="shared" si="118"/>
        <v>NGR bulk stream sediment</v>
      </c>
      <c r="K735" s="1" t="str">
        <f t="shared" si="119"/>
        <v>&lt;177 micron (NGR)</v>
      </c>
      <c r="L735">
        <v>5</v>
      </c>
      <c r="M735" t="s">
        <v>209</v>
      </c>
      <c r="N735">
        <v>96</v>
      </c>
      <c r="O735" t="s">
        <v>120</v>
      </c>
      <c r="P735" t="s">
        <v>151</v>
      </c>
      <c r="Q735" t="s">
        <v>62</v>
      </c>
      <c r="R735" t="s">
        <v>37</v>
      </c>
      <c r="S735" t="s">
        <v>42</v>
      </c>
      <c r="T735" t="s">
        <v>40</v>
      </c>
      <c r="U735" t="s">
        <v>400</v>
      </c>
      <c r="V735" t="s">
        <v>1032</v>
      </c>
      <c r="W735" t="s">
        <v>40</v>
      </c>
      <c r="X735" t="s">
        <v>62</v>
      </c>
      <c r="Y735" t="s">
        <v>62</v>
      </c>
      <c r="Z735" t="s">
        <v>40</v>
      </c>
      <c r="AA735" t="s">
        <v>44</v>
      </c>
      <c r="AB735" t="s">
        <v>1155</v>
      </c>
      <c r="AC735" t="s">
        <v>109</v>
      </c>
      <c r="AD735" t="s">
        <v>153</v>
      </c>
    </row>
    <row r="736" spans="1:30" hidden="1" x14ac:dyDescent="0.3">
      <c r="A736" t="s">
        <v>3240</v>
      </c>
      <c r="B736" t="s">
        <v>3241</v>
      </c>
      <c r="C736" s="1" t="str">
        <f t="shared" si="113"/>
        <v>21:0551</v>
      </c>
      <c r="D736" s="1" t="str">
        <f t="shared" si="117"/>
        <v>21:0180</v>
      </c>
      <c r="E736" t="s">
        <v>3242</v>
      </c>
      <c r="F736" t="s">
        <v>3243</v>
      </c>
      <c r="H736">
        <v>53.789181999999997</v>
      </c>
      <c r="I736">
        <v>-120.1595722</v>
      </c>
      <c r="J736" s="1" t="str">
        <f t="shared" si="118"/>
        <v>NGR bulk stream sediment</v>
      </c>
      <c r="K736" s="1" t="str">
        <f t="shared" si="119"/>
        <v>&lt;177 micron (NGR)</v>
      </c>
      <c r="L736">
        <v>5</v>
      </c>
      <c r="M736" t="s">
        <v>220</v>
      </c>
      <c r="N736">
        <v>97</v>
      </c>
      <c r="O736" t="s">
        <v>55</v>
      </c>
      <c r="P736" t="s">
        <v>242</v>
      </c>
      <c r="Q736" t="s">
        <v>105</v>
      </c>
      <c r="R736" t="s">
        <v>285</v>
      </c>
      <c r="S736" t="s">
        <v>56</v>
      </c>
      <c r="T736" t="s">
        <v>40</v>
      </c>
      <c r="U736" t="s">
        <v>658</v>
      </c>
      <c r="V736" t="s">
        <v>47</v>
      </c>
      <c r="W736" t="s">
        <v>40</v>
      </c>
      <c r="X736" t="s">
        <v>42</v>
      </c>
      <c r="Y736" t="s">
        <v>44</v>
      </c>
      <c r="Z736" t="s">
        <v>40</v>
      </c>
      <c r="AA736" t="s">
        <v>44</v>
      </c>
      <c r="AB736" t="s">
        <v>73</v>
      </c>
      <c r="AC736" t="s">
        <v>1457</v>
      </c>
      <c r="AD736" t="s">
        <v>119</v>
      </c>
    </row>
    <row r="737" spans="1:30" hidden="1" x14ac:dyDescent="0.3">
      <c r="A737" t="s">
        <v>3244</v>
      </c>
      <c r="B737" t="s">
        <v>3245</v>
      </c>
      <c r="C737" s="1" t="str">
        <f t="shared" si="113"/>
        <v>21:0551</v>
      </c>
      <c r="D737" s="1" t="str">
        <f t="shared" si="117"/>
        <v>21:0180</v>
      </c>
      <c r="E737" t="s">
        <v>3246</v>
      </c>
      <c r="F737" t="s">
        <v>3247</v>
      </c>
      <c r="H737">
        <v>53.794243899999998</v>
      </c>
      <c r="I737">
        <v>-120.2360453</v>
      </c>
      <c r="J737" s="1" t="str">
        <f t="shared" si="118"/>
        <v>NGR bulk stream sediment</v>
      </c>
      <c r="K737" s="1" t="str">
        <f t="shared" si="119"/>
        <v>&lt;177 micron (NGR)</v>
      </c>
      <c r="L737">
        <v>5</v>
      </c>
      <c r="M737" t="s">
        <v>228</v>
      </c>
      <c r="N737">
        <v>98</v>
      </c>
      <c r="O737" t="s">
        <v>166</v>
      </c>
      <c r="P737" t="s">
        <v>165</v>
      </c>
      <c r="Q737" t="s">
        <v>212</v>
      </c>
      <c r="R737" t="s">
        <v>408</v>
      </c>
      <c r="S737" t="s">
        <v>39</v>
      </c>
      <c r="T737" t="s">
        <v>40</v>
      </c>
      <c r="U737" t="s">
        <v>61</v>
      </c>
      <c r="V737" t="s">
        <v>179</v>
      </c>
      <c r="W737" t="s">
        <v>40</v>
      </c>
      <c r="X737" t="s">
        <v>93</v>
      </c>
      <c r="Y737" t="s">
        <v>44</v>
      </c>
      <c r="Z737" t="s">
        <v>60</v>
      </c>
      <c r="AA737" t="s">
        <v>44</v>
      </c>
      <c r="AB737" t="s">
        <v>332</v>
      </c>
      <c r="AC737" t="s">
        <v>3248</v>
      </c>
      <c r="AD737" t="s">
        <v>119</v>
      </c>
    </row>
    <row r="738" spans="1:30" hidden="1" x14ac:dyDescent="0.3">
      <c r="A738" t="s">
        <v>3249</v>
      </c>
      <c r="B738" t="s">
        <v>3250</v>
      </c>
      <c r="C738" s="1" t="str">
        <f t="shared" si="113"/>
        <v>21:0551</v>
      </c>
      <c r="D738" s="1" t="str">
        <f t="shared" si="117"/>
        <v>21:0180</v>
      </c>
      <c r="E738" t="s">
        <v>3251</v>
      </c>
      <c r="F738" t="s">
        <v>3252</v>
      </c>
      <c r="H738">
        <v>53.785107799999999</v>
      </c>
      <c r="I738">
        <v>-120.27168829999999</v>
      </c>
      <c r="J738" s="1" t="str">
        <f t="shared" si="118"/>
        <v>NGR bulk stream sediment</v>
      </c>
      <c r="K738" s="1" t="str">
        <f t="shared" si="119"/>
        <v>&lt;177 micron (NGR)</v>
      </c>
      <c r="L738">
        <v>5</v>
      </c>
      <c r="M738" t="s">
        <v>234</v>
      </c>
      <c r="N738">
        <v>99</v>
      </c>
      <c r="O738" t="s">
        <v>152</v>
      </c>
      <c r="P738" t="s">
        <v>221</v>
      </c>
      <c r="Q738" t="s">
        <v>242</v>
      </c>
      <c r="R738" t="s">
        <v>242</v>
      </c>
      <c r="S738" t="s">
        <v>151</v>
      </c>
      <c r="T738" t="s">
        <v>40</v>
      </c>
      <c r="U738" t="s">
        <v>788</v>
      </c>
      <c r="V738" t="s">
        <v>155</v>
      </c>
      <c r="W738" t="s">
        <v>40</v>
      </c>
      <c r="X738" t="s">
        <v>151</v>
      </c>
      <c r="Y738" t="s">
        <v>44</v>
      </c>
      <c r="Z738" t="s">
        <v>60</v>
      </c>
      <c r="AA738" t="s">
        <v>44</v>
      </c>
      <c r="AB738" t="s">
        <v>402</v>
      </c>
      <c r="AC738" t="s">
        <v>43</v>
      </c>
      <c r="AD738" t="s">
        <v>36</v>
      </c>
    </row>
    <row r="739" spans="1:30" hidden="1" x14ac:dyDescent="0.3">
      <c r="A739" t="s">
        <v>3253</v>
      </c>
      <c r="B739" t="s">
        <v>3254</v>
      </c>
      <c r="C739" s="1" t="str">
        <f t="shared" si="113"/>
        <v>21:0551</v>
      </c>
      <c r="D739" s="1" t="str">
        <f t="shared" si="117"/>
        <v>21:0180</v>
      </c>
      <c r="E739" t="s">
        <v>3255</v>
      </c>
      <c r="F739" t="s">
        <v>3256</v>
      </c>
      <c r="H739">
        <v>53.799543800000002</v>
      </c>
      <c r="I739">
        <v>-120.3177128</v>
      </c>
      <c r="J739" s="1" t="str">
        <f t="shared" si="118"/>
        <v>NGR bulk stream sediment</v>
      </c>
      <c r="K739" s="1" t="str">
        <f t="shared" si="119"/>
        <v>&lt;177 micron (NGR)</v>
      </c>
      <c r="L739">
        <v>5</v>
      </c>
      <c r="M739" t="s">
        <v>240</v>
      </c>
      <c r="N739">
        <v>100</v>
      </c>
      <c r="O739" t="s">
        <v>444</v>
      </c>
      <c r="P739" t="s">
        <v>54</v>
      </c>
      <c r="Q739" t="s">
        <v>117</v>
      </c>
      <c r="R739" t="s">
        <v>119</v>
      </c>
      <c r="S739" t="s">
        <v>185</v>
      </c>
      <c r="T739" t="s">
        <v>40</v>
      </c>
      <c r="U739" t="s">
        <v>2034</v>
      </c>
      <c r="V739" t="s">
        <v>649</v>
      </c>
      <c r="W739" t="s">
        <v>40</v>
      </c>
      <c r="X739" t="s">
        <v>165</v>
      </c>
      <c r="Y739" t="s">
        <v>44</v>
      </c>
      <c r="Z739" t="s">
        <v>447</v>
      </c>
      <c r="AA739" t="s">
        <v>62</v>
      </c>
      <c r="AB739" t="s">
        <v>484</v>
      </c>
      <c r="AC739" t="s">
        <v>1457</v>
      </c>
      <c r="AD739" t="s">
        <v>36</v>
      </c>
    </row>
    <row r="740" spans="1:30" hidden="1" x14ac:dyDescent="0.3">
      <c r="A740" t="s">
        <v>3257</v>
      </c>
      <c r="B740" t="s">
        <v>3258</v>
      </c>
      <c r="C740" s="1" t="str">
        <f t="shared" si="113"/>
        <v>21:0551</v>
      </c>
      <c r="D740" s="1" t="str">
        <f t="shared" si="117"/>
        <v>21:0180</v>
      </c>
      <c r="E740" t="s">
        <v>3259</v>
      </c>
      <c r="F740" t="s">
        <v>3260</v>
      </c>
      <c r="H740">
        <v>53.954324200000002</v>
      </c>
      <c r="I740">
        <v>-120.6789823</v>
      </c>
      <c r="J740" s="1" t="str">
        <f t="shared" si="118"/>
        <v>NGR bulk stream sediment</v>
      </c>
      <c r="K740" s="1" t="str">
        <f t="shared" si="119"/>
        <v>&lt;177 micron (NGR)</v>
      </c>
      <c r="L740">
        <v>6</v>
      </c>
      <c r="M740" t="s">
        <v>34</v>
      </c>
      <c r="N740">
        <v>101</v>
      </c>
      <c r="O740" t="s">
        <v>142</v>
      </c>
      <c r="P740" t="s">
        <v>242</v>
      </c>
      <c r="Q740" t="s">
        <v>408</v>
      </c>
      <c r="R740" t="s">
        <v>105</v>
      </c>
      <c r="S740" t="s">
        <v>165</v>
      </c>
      <c r="T740" t="s">
        <v>40</v>
      </c>
      <c r="U740" t="s">
        <v>214</v>
      </c>
      <c r="V740" t="s">
        <v>286</v>
      </c>
      <c r="W740" t="s">
        <v>40</v>
      </c>
      <c r="X740" t="s">
        <v>43</v>
      </c>
      <c r="Y740" t="s">
        <v>44</v>
      </c>
      <c r="Z740" t="s">
        <v>60</v>
      </c>
      <c r="AA740" t="s">
        <v>44</v>
      </c>
      <c r="AB740" t="s">
        <v>223</v>
      </c>
      <c r="AC740" t="s">
        <v>1346</v>
      </c>
      <c r="AD740" t="s">
        <v>36</v>
      </c>
    </row>
    <row r="741" spans="1:30" hidden="1" x14ac:dyDescent="0.3">
      <c r="A741" t="s">
        <v>3261</v>
      </c>
      <c r="B741" t="s">
        <v>3262</v>
      </c>
      <c r="C741" s="1" t="str">
        <f t="shared" si="113"/>
        <v>21:0551</v>
      </c>
      <c r="D741" s="1" t="str">
        <f t="shared" si="117"/>
        <v>21:0180</v>
      </c>
      <c r="E741" t="s">
        <v>3263</v>
      </c>
      <c r="F741" t="s">
        <v>3264</v>
      </c>
      <c r="H741">
        <v>53.874181100000001</v>
      </c>
      <c r="I741">
        <v>-120.53488849999999</v>
      </c>
      <c r="J741" s="1" t="str">
        <f t="shared" si="118"/>
        <v>NGR bulk stream sediment</v>
      </c>
      <c r="K741" s="1" t="str">
        <f t="shared" si="119"/>
        <v>&lt;177 micron (NGR)</v>
      </c>
      <c r="L741">
        <v>6</v>
      </c>
      <c r="M741" t="s">
        <v>53</v>
      </c>
      <c r="N741">
        <v>102</v>
      </c>
      <c r="O741" t="s">
        <v>201</v>
      </c>
      <c r="P741" t="s">
        <v>211</v>
      </c>
      <c r="Q741" t="s">
        <v>70</v>
      </c>
      <c r="R741" t="s">
        <v>221</v>
      </c>
      <c r="S741" t="s">
        <v>118</v>
      </c>
      <c r="T741" t="s">
        <v>40</v>
      </c>
      <c r="U741" t="s">
        <v>134</v>
      </c>
      <c r="V741" t="s">
        <v>188</v>
      </c>
      <c r="W741" t="s">
        <v>40</v>
      </c>
      <c r="X741" t="s">
        <v>118</v>
      </c>
      <c r="Y741" t="s">
        <v>44</v>
      </c>
      <c r="Z741" t="s">
        <v>156</v>
      </c>
      <c r="AA741" t="s">
        <v>44</v>
      </c>
      <c r="AB741" t="s">
        <v>454</v>
      </c>
      <c r="AC741" t="s">
        <v>1346</v>
      </c>
      <c r="AD741" t="s">
        <v>119</v>
      </c>
    </row>
    <row r="742" spans="1:30" hidden="1" x14ac:dyDescent="0.3">
      <c r="A742" t="s">
        <v>3265</v>
      </c>
      <c r="B742" t="s">
        <v>3266</v>
      </c>
      <c r="C742" s="1" t="str">
        <f t="shared" si="113"/>
        <v>21:0551</v>
      </c>
      <c r="D742" s="1" t="str">
        <f t="shared" si="117"/>
        <v>21:0180</v>
      </c>
      <c r="E742" t="s">
        <v>3267</v>
      </c>
      <c r="F742" t="s">
        <v>3268</v>
      </c>
      <c r="H742">
        <v>53.927645699999999</v>
      </c>
      <c r="I742">
        <v>-120.6486625</v>
      </c>
      <c r="J742" s="1" t="str">
        <f t="shared" si="118"/>
        <v>NGR bulk stream sediment</v>
      </c>
      <c r="K742" s="1" t="str">
        <f t="shared" si="119"/>
        <v>&lt;177 micron (NGR)</v>
      </c>
      <c r="L742">
        <v>6</v>
      </c>
      <c r="M742" t="s">
        <v>68</v>
      </c>
      <c r="N742">
        <v>103</v>
      </c>
      <c r="O742" t="s">
        <v>36</v>
      </c>
      <c r="P742" t="s">
        <v>120</v>
      </c>
      <c r="Q742" t="s">
        <v>165</v>
      </c>
      <c r="R742" t="s">
        <v>153</v>
      </c>
      <c r="S742" t="s">
        <v>151</v>
      </c>
      <c r="T742" t="s">
        <v>40</v>
      </c>
      <c r="U742" t="s">
        <v>582</v>
      </c>
      <c r="V742" t="s">
        <v>72</v>
      </c>
      <c r="W742" t="s">
        <v>40</v>
      </c>
      <c r="X742" t="s">
        <v>272</v>
      </c>
      <c r="Y742" t="s">
        <v>44</v>
      </c>
      <c r="Z742" t="s">
        <v>447</v>
      </c>
      <c r="AA742" t="s">
        <v>44</v>
      </c>
      <c r="AB742" t="s">
        <v>332</v>
      </c>
      <c r="AC742" t="s">
        <v>1346</v>
      </c>
      <c r="AD742" t="s">
        <v>194</v>
      </c>
    </row>
    <row r="743" spans="1:30" hidden="1" x14ac:dyDescent="0.3">
      <c r="A743" t="s">
        <v>3269</v>
      </c>
      <c r="B743" t="s">
        <v>3270</v>
      </c>
      <c r="C743" s="1" t="str">
        <f t="shared" si="113"/>
        <v>21:0551</v>
      </c>
      <c r="D743" s="1" t="str">
        <f t="shared" si="117"/>
        <v>21:0180</v>
      </c>
      <c r="E743" t="s">
        <v>3271</v>
      </c>
      <c r="F743" t="s">
        <v>3272</v>
      </c>
      <c r="H743">
        <v>53.9064038</v>
      </c>
      <c r="I743">
        <v>-120.5893586</v>
      </c>
      <c r="J743" s="1" t="str">
        <f t="shared" si="118"/>
        <v>NGR bulk stream sediment</v>
      </c>
      <c r="K743" s="1" t="str">
        <f t="shared" si="119"/>
        <v>&lt;177 micron (NGR)</v>
      </c>
      <c r="L743">
        <v>6</v>
      </c>
      <c r="M743" t="s">
        <v>80</v>
      </c>
      <c r="N743">
        <v>104</v>
      </c>
      <c r="O743" t="s">
        <v>241</v>
      </c>
      <c r="P743" t="s">
        <v>165</v>
      </c>
      <c r="Q743" t="s">
        <v>212</v>
      </c>
      <c r="R743" t="s">
        <v>70</v>
      </c>
      <c r="S743" t="s">
        <v>151</v>
      </c>
      <c r="T743" t="s">
        <v>40</v>
      </c>
      <c r="U743" t="s">
        <v>582</v>
      </c>
      <c r="V743" t="s">
        <v>62</v>
      </c>
      <c r="W743" t="s">
        <v>40</v>
      </c>
      <c r="X743" t="s">
        <v>93</v>
      </c>
      <c r="Y743" t="s">
        <v>44</v>
      </c>
      <c r="Z743" t="s">
        <v>156</v>
      </c>
      <c r="AA743" t="s">
        <v>44</v>
      </c>
      <c r="AB743" t="s">
        <v>266</v>
      </c>
      <c r="AC743" t="s">
        <v>853</v>
      </c>
      <c r="AD743" t="s">
        <v>119</v>
      </c>
    </row>
    <row r="744" spans="1:30" hidden="1" x14ac:dyDescent="0.3">
      <c r="A744" t="s">
        <v>3273</v>
      </c>
      <c r="B744" t="s">
        <v>3274</v>
      </c>
      <c r="C744" s="1" t="str">
        <f t="shared" si="113"/>
        <v>21:0551</v>
      </c>
      <c r="D744" s="1" t="str">
        <f t="shared" si="117"/>
        <v>21:0180</v>
      </c>
      <c r="E744" t="s">
        <v>3275</v>
      </c>
      <c r="F744" t="s">
        <v>3276</v>
      </c>
      <c r="H744">
        <v>53.914805600000001</v>
      </c>
      <c r="I744">
        <v>-120.6102879</v>
      </c>
      <c r="J744" s="1" t="str">
        <f t="shared" si="118"/>
        <v>NGR bulk stream sediment</v>
      </c>
      <c r="K744" s="1" t="str">
        <f t="shared" si="119"/>
        <v>&lt;177 micron (NGR)</v>
      </c>
      <c r="L744">
        <v>6</v>
      </c>
      <c r="M744" t="s">
        <v>103</v>
      </c>
      <c r="N744">
        <v>105</v>
      </c>
      <c r="O744" t="s">
        <v>478</v>
      </c>
      <c r="P744" t="s">
        <v>211</v>
      </c>
      <c r="Q744" t="s">
        <v>221</v>
      </c>
      <c r="R744" t="s">
        <v>105</v>
      </c>
      <c r="S744" t="s">
        <v>56</v>
      </c>
      <c r="T744" t="s">
        <v>40</v>
      </c>
      <c r="U744" t="s">
        <v>122</v>
      </c>
      <c r="V744" t="s">
        <v>42</v>
      </c>
      <c r="W744" t="s">
        <v>40</v>
      </c>
      <c r="X744" t="s">
        <v>151</v>
      </c>
      <c r="Y744" t="s">
        <v>44</v>
      </c>
      <c r="Z744" t="s">
        <v>156</v>
      </c>
      <c r="AA744" t="s">
        <v>44</v>
      </c>
      <c r="AB744" t="s">
        <v>454</v>
      </c>
      <c r="AC744" t="s">
        <v>2113</v>
      </c>
      <c r="AD744" t="s">
        <v>119</v>
      </c>
    </row>
    <row r="745" spans="1:30" hidden="1" x14ac:dyDescent="0.3">
      <c r="A745" t="s">
        <v>3277</v>
      </c>
      <c r="B745" t="s">
        <v>3278</v>
      </c>
      <c r="C745" s="1" t="str">
        <f t="shared" si="113"/>
        <v>21:0551</v>
      </c>
      <c r="D745" s="1" t="str">
        <f t="shared" si="117"/>
        <v>21:0180</v>
      </c>
      <c r="E745" t="s">
        <v>3279</v>
      </c>
      <c r="F745" t="s">
        <v>3280</v>
      </c>
      <c r="H745">
        <v>53.9354315</v>
      </c>
      <c r="I745">
        <v>-120.6615889</v>
      </c>
      <c r="J745" s="1" t="str">
        <f t="shared" si="118"/>
        <v>NGR bulk stream sediment</v>
      </c>
      <c r="K745" s="1" t="str">
        <f t="shared" si="119"/>
        <v>&lt;177 micron (NGR)</v>
      </c>
      <c r="L745">
        <v>6</v>
      </c>
      <c r="M745" t="s">
        <v>116</v>
      </c>
      <c r="N745">
        <v>106</v>
      </c>
      <c r="O745" t="s">
        <v>152</v>
      </c>
      <c r="P745" t="s">
        <v>153</v>
      </c>
      <c r="Q745" t="s">
        <v>105</v>
      </c>
      <c r="R745" t="s">
        <v>221</v>
      </c>
      <c r="S745" t="s">
        <v>56</v>
      </c>
      <c r="T745" t="s">
        <v>40</v>
      </c>
      <c r="U745" t="s">
        <v>157</v>
      </c>
      <c r="V745" t="s">
        <v>179</v>
      </c>
      <c r="W745" t="s">
        <v>40</v>
      </c>
      <c r="X745" t="s">
        <v>93</v>
      </c>
      <c r="Y745" t="s">
        <v>44</v>
      </c>
      <c r="Z745" t="s">
        <v>60</v>
      </c>
      <c r="AA745" t="s">
        <v>44</v>
      </c>
      <c r="AB745" t="s">
        <v>454</v>
      </c>
      <c r="AC745" t="s">
        <v>3281</v>
      </c>
      <c r="AD745" t="s">
        <v>36</v>
      </c>
    </row>
    <row r="746" spans="1:30" hidden="1" x14ac:dyDescent="0.3">
      <c r="A746" t="s">
        <v>3282</v>
      </c>
      <c r="B746" t="s">
        <v>3283</v>
      </c>
      <c r="C746" s="1" t="str">
        <f t="shared" si="113"/>
        <v>21:0551</v>
      </c>
      <c r="D746" s="1" t="str">
        <f t="shared" si="117"/>
        <v>21:0180</v>
      </c>
      <c r="E746" t="s">
        <v>3284</v>
      </c>
      <c r="F746" t="s">
        <v>3285</v>
      </c>
      <c r="H746">
        <v>53.939751299999998</v>
      </c>
      <c r="I746">
        <v>-120.6687695</v>
      </c>
      <c r="J746" s="1" t="str">
        <f t="shared" si="118"/>
        <v>NGR bulk stream sediment</v>
      </c>
      <c r="K746" s="1" t="str">
        <f t="shared" si="119"/>
        <v>&lt;177 micron (NGR)</v>
      </c>
      <c r="L746">
        <v>6</v>
      </c>
      <c r="M746" t="s">
        <v>129</v>
      </c>
      <c r="N746">
        <v>107</v>
      </c>
      <c r="O746" t="s">
        <v>104</v>
      </c>
      <c r="P746" t="s">
        <v>221</v>
      </c>
      <c r="Q746" t="s">
        <v>70</v>
      </c>
      <c r="R746" t="s">
        <v>108</v>
      </c>
      <c r="S746" t="s">
        <v>82</v>
      </c>
      <c r="T746" t="s">
        <v>40</v>
      </c>
      <c r="U746" t="s">
        <v>187</v>
      </c>
      <c r="V746" t="s">
        <v>158</v>
      </c>
      <c r="W746" t="s">
        <v>40</v>
      </c>
      <c r="X746" t="s">
        <v>93</v>
      </c>
      <c r="Y746" t="s">
        <v>44</v>
      </c>
      <c r="Z746" t="s">
        <v>60</v>
      </c>
      <c r="AA746" t="s">
        <v>44</v>
      </c>
      <c r="AB746" t="s">
        <v>332</v>
      </c>
      <c r="AC746" t="s">
        <v>1907</v>
      </c>
      <c r="AD746" t="s">
        <v>119</v>
      </c>
    </row>
    <row r="747" spans="1:30" hidden="1" x14ac:dyDescent="0.3">
      <c r="A747" t="s">
        <v>3286</v>
      </c>
      <c r="B747" t="s">
        <v>3287</v>
      </c>
      <c r="C747" s="1" t="str">
        <f t="shared" si="113"/>
        <v>21:0551</v>
      </c>
      <c r="D747" s="1" t="str">
        <f t="shared" si="117"/>
        <v>21:0180</v>
      </c>
      <c r="E747" t="s">
        <v>3288</v>
      </c>
      <c r="F747" t="s">
        <v>3289</v>
      </c>
      <c r="H747">
        <v>53.9443701</v>
      </c>
      <c r="I747">
        <v>-120.67653079999999</v>
      </c>
      <c r="J747" s="1" t="str">
        <f t="shared" si="118"/>
        <v>NGR bulk stream sediment</v>
      </c>
      <c r="K747" s="1" t="str">
        <f t="shared" si="119"/>
        <v>&lt;177 micron (NGR)</v>
      </c>
      <c r="L747">
        <v>6</v>
      </c>
      <c r="M747" t="s">
        <v>139</v>
      </c>
      <c r="N747">
        <v>108</v>
      </c>
      <c r="O747" t="s">
        <v>426</v>
      </c>
      <c r="P747" t="s">
        <v>105</v>
      </c>
      <c r="Q747" t="s">
        <v>153</v>
      </c>
      <c r="R747" t="s">
        <v>117</v>
      </c>
      <c r="S747" t="s">
        <v>39</v>
      </c>
      <c r="T747" t="s">
        <v>40</v>
      </c>
      <c r="U747" t="s">
        <v>369</v>
      </c>
      <c r="V747" t="s">
        <v>167</v>
      </c>
      <c r="W747" t="s">
        <v>40</v>
      </c>
      <c r="X747" t="s">
        <v>43</v>
      </c>
      <c r="Y747" t="s">
        <v>44</v>
      </c>
      <c r="Z747" t="s">
        <v>60</v>
      </c>
      <c r="AA747" t="s">
        <v>44</v>
      </c>
      <c r="AB747" t="s">
        <v>298</v>
      </c>
      <c r="AC747" t="s">
        <v>3281</v>
      </c>
      <c r="AD747" t="s">
        <v>119</v>
      </c>
    </row>
    <row r="748" spans="1:30" hidden="1" x14ac:dyDescent="0.3">
      <c r="A748" t="s">
        <v>3290</v>
      </c>
      <c r="B748" t="s">
        <v>3291</v>
      </c>
      <c r="C748" s="1" t="str">
        <f t="shared" si="113"/>
        <v>21:0551</v>
      </c>
      <c r="D748" s="1" t="str">
        <f t="shared" si="117"/>
        <v>21:0180</v>
      </c>
      <c r="E748" t="s">
        <v>3259</v>
      </c>
      <c r="F748" t="s">
        <v>3292</v>
      </c>
      <c r="H748">
        <v>53.954324200000002</v>
      </c>
      <c r="I748">
        <v>-120.6789823</v>
      </c>
      <c r="J748" s="1" t="str">
        <f t="shared" si="118"/>
        <v>NGR bulk stream sediment</v>
      </c>
      <c r="K748" s="1" t="str">
        <f t="shared" si="119"/>
        <v>&lt;177 micron (NGR)</v>
      </c>
      <c r="L748">
        <v>6</v>
      </c>
      <c r="M748" t="s">
        <v>90</v>
      </c>
      <c r="N748">
        <v>109</v>
      </c>
      <c r="O748" t="s">
        <v>175</v>
      </c>
      <c r="P748" t="s">
        <v>105</v>
      </c>
      <c r="Q748" t="s">
        <v>242</v>
      </c>
      <c r="R748" t="s">
        <v>117</v>
      </c>
      <c r="S748" t="s">
        <v>212</v>
      </c>
      <c r="T748" t="s">
        <v>40</v>
      </c>
      <c r="U748" t="s">
        <v>214</v>
      </c>
      <c r="V748" t="s">
        <v>286</v>
      </c>
      <c r="W748" t="s">
        <v>40</v>
      </c>
      <c r="X748" t="s">
        <v>43</v>
      </c>
      <c r="Y748" t="s">
        <v>44</v>
      </c>
      <c r="Z748" t="s">
        <v>40</v>
      </c>
      <c r="AA748" t="s">
        <v>44</v>
      </c>
      <c r="AB748" t="s">
        <v>409</v>
      </c>
      <c r="AC748" t="s">
        <v>3293</v>
      </c>
      <c r="AD748" t="s">
        <v>36</v>
      </c>
    </row>
    <row r="749" spans="1:30" hidden="1" x14ac:dyDescent="0.3">
      <c r="A749" t="s">
        <v>3294</v>
      </c>
      <c r="B749" t="s">
        <v>3295</v>
      </c>
      <c r="C749" s="1" t="str">
        <f t="shared" si="113"/>
        <v>21:0551</v>
      </c>
      <c r="D749" s="1" t="str">
        <f t="shared" si="117"/>
        <v>21:0180</v>
      </c>
      <c r="E749" t="s">
        <v>3296</v>
      </c>
      <c r="F749" t="s">
        <v>3297</v>
      </c>
      <c r="H749">
        <v>53.944527800000003</v>
      </c>
      <c r="I749">
        <v>-120.8492097</v>
      </c>
      <c r="J749" s="1" t="str">
        <f t="shared" si="118"/>
        <v>NGR bulk stream sediment</v>
      </c>
      <c r="K749" s="1" t="str">
        <f t="shared" si="119"/>
        <v>&lt;177 micron (NGR)</v>
      </c>
      <c r="L749">
        <v>6</v>
      </c>
      <c r="M749" t="s">
        <v>174</v>
      </c>
      <c r="N749">
        <v>110</v>
      </c>
      <c r="O749" t="s">
        <v>194</v>
      </c>
      <c r="P749" t="s">
        <v>93</v>
      </c>
      <c r="Q749" t="s">
        <v>59</v>
      </c>
      <c r="R749" t="s">
        <v>212</v>
      </c>
      <c r="S749" t="s">
        <v>59</v>
      </c>
      <c r="T749" t="s">
        <v>40</v>
      </c>
      <c r="U749" t="s">
        <v>1512</v>
      </c>
      <c r="V749" t="s">
        <v>616</v>
      </c>
      <c r="W749" t="s">
        <v>40</v>
      </c>
      <c r="X749" t="s">
        <v>62</v>
      </c>
      <c r="Y749" t="s">
        <v>44</v>
      </c>
      <c r="Z749" t="s">
        <v>40</v>
      </c>
      <c r="AA749" t="s">
        <v>44</v>
      </c>
      <c r="AB749" t="s">
        <v>261</v>
      </c>
      <c r="AC749" t="s">
        <v>167</v>
      </c>
      <c r="AD749" t="s">
        <v>194</v>
      </c>
    </row>
    <row r="750" spans="1:30" hidden="1" x14ac:dyDescent="0.3">
      <c r="A750" t="s">
        <v>3298</v>
      </c>
      <c r="B750" t="s">
        <v>3299</v>
      </c>
      <c r="C750" s="1" t="str">
        <f t="shared" si="113"/>
        <v>21:0551</v>
      </c>
      <c r="D750" s="1" t="str">
        <f t="shared" si="117"/>
        <v>21:0180</v>
      </c>
      <c r="E750" t="s">
        <v>3300</v>
      </c>
      <c r="F750" t="s">
        <v>3301</v>
      </c>
      <c r="H750">
        <v>53.964886700000001</v>
      </c>
      <c r="I750">
        <v>-120.7754904</v>
      </c>
      <c r="J750" s="1" t="str">
        <f t="shared" si="118"/>
        <v>NGR bulk stream sediment</v>
      </c>
      <c r="K750" s="1" t="str">
        <f t="shared" si="119"/>
        <v>&lt;177 micron (NGR)</v>
      </c>
      <c r="L750">
        <v>6</v>
      </c>
      <c r="M750" t="s">
        <v>184</v>
      </c>
      <c r="N750">
        <v>111</v>
      </c>
      <c r="O750" t="s">
        <v>241</v>
      </c>
      <c r="P750" t="s">
        <v>118</v>
      </c>
      <c r="Q750" t="s">
        <v>59</v>
      </c>
      <c r="R750" t="s">
        <v>70</v>
      </c>
      <c r="S750" t="s">
        <v>93</v>
      </c>
      <c r="T750" t="s">
        <v>40</v>
      </c>
      <c r="U750" t="s">
        <v>658</v>
      </c>
      <c r="V750" t="s">
        <v>252</v>
      </c>
      <c r="W750" t="s">
        <v>40</v>
      </c>
      <c r="X750" t="s">
        <v>557</v>
      </c>
      <c r="Y750" t="s">
        <v>44</v>
      </c>
      <c r="Z750" t="s">
        <v>40</v>
      </c>
      <c r="AA750" t="s">
        <v>44</v>
      </c>
      <c r="AB750" t="s">
        <v>484</v>
      </c>
      <c r="AC750" t="s">
        <v>47</v>
      </c>
      <c r="AD750" t="s">
        <v>194</v>
      </c>
    </row>
    <row r="751" spans="1:30" hidden="1" x14ac:dyDescent="0.3">
      <c r="A751" t="s">
        <v>3302</v>
      </c>
      <c r="B751" t="s">
        <v>3303</v>
      </c>
      <c r="C751" s="1" t="str">
        <f t="shared" si="113"/>
        <v>21:0551</v>
      </c>
      <c r="D751" s="1" t="str">
        <f>HYPERLINK("http://geochem.nrcan.gc.ca/cdogs/content/svy/svy_e.htm", "")</f>
        <v/>
      </c>
      <c r="G751" s="1" t="str">
        <f>HYPERLINK("http://geochem.nrcan.gc.ca/cdogs/content/cr_/cr_00070_e.htm", "70")</f>
        <v>70</v>
      </c>
      <c r="J751" t="s">
        <v>198</v>
      </c>
      <c r="K751" t="s">
        <v>199</v>
      </c>
      <c r="L751">
        <v>6</v>
      </c>
      <c r="M751" t="s">
        <v>200</v>
      </c>
      <c r="N751">
        <v>112</v>
      </c>
      <c r="O751" t="s">
        <v>3304</v>
      </c>
      <c r="P751" t="s">
        <v>159</v>
      </c>
      <c r="Q751" t="s">
        <v>221</v>
      </c>
      <c r="R751" t="s">
        <v>400</v>
      </c>
      <c r="S751" t="s">
        <v>331</v>
      </c>
      <c r="T751" t="s">
        <v>60</v>
      </c>
      <c r="U751" t="s">
        <v>433</v>
      </c>
      <c r="V751" t="s">
        <v>155</v>
      </c>
      <c r="W751" t="s">
        <v>1367</v>
      </c>
      <c r="X751" t="s">
        <v>153</v>
      </c>
      <c r="Y751" t="s">
        <v>44</v>
      </c>
      <c r="Z751" t="s">
        <v>95</v>
      </c>
      <c r="AA751" t="s">
        <v>62</v>
      </c>
      <c r="AB751" t="s">
        <v>279</v>
      </c>
      <c r="AC751" t="s">
        <v>853</v>
      </c>
      <c r="AD751" t="s">
        <v>119</v>
      </c>
    </row>
    <row r="752" spans="1:30" hidden="1" x14ac:dyDescent="0.3">
      <c r="A752" t="s">
        <v>3305</v>
      </c>
      <c r="B752" t="s">
        <v>3306</v>
      </c>
      <c r="C752" s="1" t="str">
        <f t="shared" si="113"/>
        <v>21:0551</v>
      </c>
      <c r="D752" s="1" t="str">
        <f t="shared" ref="D752:D777" si="120">HYPERLINK("http://geochem.nrcan.gc.ca/cdogs/content/svy/svy210180_e.htm", "21:0180")</f>
        <v>21:0180</v>
      </c>
      <c r="E752" t="s">
        <v>3307</v>
      </c>
      <c r="F752" t="s">
        <v>3308</v>
      </c>
      <c r="H752">
        <v>53.593111</v>
      </c>
      <c r="I752">
        <v>-120.6966931</v>
      </c>
      <c r="J752" s="1" t="str">
        <f t="shared" ref="J752:J777" si="121">HYPERLINK("http://geochem.nrcan.gc.ca/cdogs/content/kwd/kwd020030_e.htm", "NGR bulk stream sediment")</f>
        <v>NGR bulk stream sediment</v>
      </c>
      <c r="K752" s="1" t="str">
        <f t="shared" ref="K752:K777" si="122">HYPERLINK("http://geochem.nrcan.gc.ca/cdogs/content/kwd/kwd080006_e.htm", "&lt;177 micron (NGR)")</f>
        <v>&lt;177 micron (NGR)</v>
      </c>
      <c r="L752">
        <v>6</v>
      </c>
      <c r="M752" t="s">
        <v>193</v>
      </c>
      <c r="N752">
        <v>113</v>
      </c>
      <c r="O752" t="s">
        <v>297</v>
      </c>
      <c r="P752" t="s">
        <v>105</v>
      </c>
      <c r="Q752" t="s">
        <v>82</v>
      </c>
      <c r="R752" t="s">
        <v>194</v>
      </c>
      <c r="S752" t="s">
        <v>118</v>
      </c>
      <c r="T752" t="s">
        <v>40</v>
      </c>
      <c r="U752" t="s">
        <v>420</v>
      </c>
      <c r="V752" t="s">
        <v>188</v>
      </c>
      <c r="W752" t="s">
        <v>40</v>
      </c>
      <c r="X752" t="s">
        <v>42</v>
      </c>
      <c r="Y752" t="s">
        <v>44</v>
      </c>
      <c r="Z752" t="s">
        <v>40</v>
      </c>
      <c r="AA752" t="s">
        <v>44</v>
      </c>
      <c r="AB752" t="s">
        <v>454</v>
      </c>
      <c r="AC752" t="s">
        <v>42</v>
      </c>
      <c r="AD752" t="s">
        <v>36</v>
      </c>
    </row>
    <row r="753" spans="1:30" hidden="1" x14ac:dyDescent="0.3">
      <c r="A753" t="s">
        <v>3309</v>
      </c>
      <c r="B753" t="s">
        <v>3310</v>
      </c>
      <c r="C753" s="1" t="str">
        <f t="shared" si="113"/>
        <v>21:0551</v>
      </c>
      <c r="D753" s="1" t="str">
        <f t="shared" si="120"/>
        <v>21:0180</v>
      </c>
      <c r="E753" t="s">
        <v>3311</v>
      </c>
      <c r="F753" t="s">
        <v>3312</v>
      </c>
      <c r="H753">
        <v>53.637059100000002</v>
      </c>
      <c r="I753">
        <v>-120.7989151</v>
      </c>
      <c r="J753" s="1" t="str">
        <f t="shared" si="121"/>
        <v>NGR bulk stream sediment</v>
      </c>
      <c r="K753" s="1" t="str">
        <f t="shared" si="122"/>
        <v>&lt;177 micron (NGR)</v>
      </c>
      <c r="L753">
        <v>6</v>
      </c>
      <c r="M753" t="s">
        <v>209</v>
      </c>
      <c r="N753">
        <v>114</v>
      </c>
      <c r="O753" t="s">
        <v>130</v>
      </c>
      <c r="P753" t="s">
        <v>242</v>
      </c>
      <c r="Q753" t="s">
        <v>151</v>
      </c>
      <c r="R753" t="s">
        <v>176</v>
      </c>
      <c r="S753" t="s">
        <v>120</v>
      </c>
      <c r="T753" t="s">
        <v>40</v>
      </c>
      <c r="U753" t="s">
        <v>187</v>
      </c>
      <c r="V753" t="s">
        <v>286</v>
      </c>
      <c r="W753" t="s">
        <v>40</v>
      </c>
      <c r="X753" t="s">
        <v>272</v>
      </c>
      <c r="Y753" t="s">
        <v>44</v>
      </c>
      <c r="Z753" t="s">
        <v>40</v>
      </c>
      <c r="AA753" t="s">
        <v>44</v>
      </c>
      <c r="AB753" t="s">
        <v>157</v>
      </c>
      <c r="AC753" t="s">
        <v>72</v>
      </c>
      <c r="AD753" t="s">
        <v>36</v>
      </c>
    </row>
    <row r="754" spans="1:30" hidden="1" x14ac:dyDescent="0.3">
      <c r="A754" t="s">
        <v>3313</v>
      </c>
      <c r="B754" t="s">
        <v>3314</v>
      </c>
      <c r="C754" s="1" t="str">
        <f t="shared" si="113"/>
        <v>21:0551</v>
      </c>
      <c r="D754" s="1" t="str">
        <f t="shared" si="120"/>
        <v>21:0180</v>
      </c>
      <c r="E754" t="s">
        <v>3315</v>
      </c>
      <c r="F754" t="s">
        <v>3316</v>
      </c>
      <c r="H754">
        <v>53.672660200000003</v>
      </c>
      <c r="I754">
        <v>-120.87133129999999</v>
      </c>
      <c r="J754" s="1" t="str">
        <f t="shared" si="121"/>
        <v>NGR bulk stream sediment</v>
      </c>
      <c r="K754" s="1" t="str">
        <f t="shared" si="122"/>
        <v>&lt;177 micron (NGR)</v>
      </c>
      <c r="L754">
        <v>6</v>
      </c>
      <c r="M754" t="s">
        <v>220</v>
      </c>
      <c r="N754">
        <v>115</v>
      </c>
      <c r="O754" t="s">
        <v>69</v>
      </c>
      <c r="P754" t="s">
        <v>153</v>
      </c>
      <c r="Q754" t="s">
        <v>43</v>
      </c>
      <c r="R754" t="s">
        <v>194</v>
      </c>
      <c r="S754" t="s">
        <v>151</v>
      </c>
      <c r="T754" t="s">
        <v>40</v>
      </c>
      <c r="U754" t="s">
        <v>663</v>
      </c>
      <c r="V754" t="s">
        <v>62</v>
      </c>
      <c r="W754" t="s">
        <v>40</v>
      </c>
      <c r="X754" t="s">
        <v>62</v>
      </c>
      <c r="Y754" t="s">
        <v>44</v>
      </c>
      <c r="Z754" t="s">
        <v>40</v>
      </c>
      <c r="AA754" t="s">
        <v>44</v>
      </c>
      <c r="AB754" t="s">
        <v>402</v>
      </c>
      <c r="AC754" t="s">
        <v>286</v>
      </c>
      <c r="AD754" t="s">
        <v>36</v>
      </c>
    </row>
    <row r="755" spans="1:30" hidden="1" x14ac:dyDescent="0.3">
      <c r="A755" t="s">
        <v>3317</v>
      </c>
      <c r="B755" t="s">
        <v>3318</v>
      </c>
      <c r="C755" s="1" t="str">
        <f t="shared" si="113"/>
        <v>21:0551</v>
      </c>
      <c r="D755" s="1" t="str">
        <f t="shared" si="120"/>
        <v>21:0180</v>
      </c>
      <c r="E755" t="s">
        <v>3319</v>
      </c>
      <c r="F755" t="s">
        <v>3320</v>
      </c>
      <c r="H755">
        <v>53.850396400000001</v>
      </c>
      <c r="I755">
        <v>-120.58368369999999</v>
      </c>
      <c r="J755" s="1" t="str">
        <f t="shared" si="121"/>
        <v>NGR bulk stream sediment</v>
      </c>
      <c r="K755" s="1" t="str">
        <f t="shared" si="122"/>
        <v>&lt;177 micron (NGR)</v>
      </c>
      <c r="L755">
        <v>6</v>
      </c>
      <c r="M755" t="s">
        <v>228</v>
      </c>
      <c r="N755">
        <v>116</v>
      </c>
      <c r="O755" t="s">
        <v>478</v>
      </c>
      <c r="P755" t="s">
        <v>82</v>
      </c>
      <c r="Q755" t="s">
        <v>153</v>
      </c>
      <c r="R755" t="s">
        <v>221</v>
      </c>
      <c r="S755" t="s">
        <v>117</v>
      </c>
      <c r="T755" t="s">
        <v>40</v>
      </c>
      <c r="U755" t="s">
        <v>3321</v>
      </c>
      <c r="V755" t="s">
        <v>47</v>
      </c>
      <c r="W755" t="s">
        <v>40</v>
      </c>
      <c r="X755" t="s">
        <v>82</v>
      </c>
      <c r="Y755" t="s">
        <v>44</v>
      </c>
      <c r="Z755" t="s">
        <v>40</v>
      </c>
      <c r="AA755" t="s">
        <v>44</v>
      </c>
      <c r="AB755" t="s">
        <v>409</v>
      </c>
      <c r="AC755" t="s">
        <v>3322</v>
      </c>
      <c r="AD755" t="s">
        <v>86</v>
      </c>
    </row>
    <row r="756" spans="1:30" hidden="1" x14ac:dyDescent="0.3">
      <c r="A756" t="s">
        <v>3323</v>
      </c>
      <c r="B756" t="s">
        <v>3324</v>
      </c>
      <c r="C756" s="1" t="str">
        <f t="shared" si="113"/>
        <v>21:0551</v>
      </c>
      <c r="D756" s="1" t="str">
        <f t="shared" si="120"/>
        <v>21:0180</v>
      </c>
      <c r="E756" t="s">
        <v>3325</v>
      </c>
      <c r="F756" t="s">
        <v>3326</v>
      </c>
      <c r="H756">
        <v>53.937489499999998</v>
      </c>
      <c r="I756">
        <v>-120.7588648</v>
      </c>
      <c r="J756" s="1" t="str">
        <f t="shared" si="121"/>
        <v>NGR bulk stream sediment</v>
      </c>
      <c r="K756" s="1" t="str">
        <f t="shared" si="122"/>
        <v>&lt;177 micron (NGR)</v>
      </c>
      <c r="L756">
        <v>6</v>
      </c>
      <c r="M756" t="s">
        <v>234</v>
      </c>
      <c r="N756">
        <v>117</v>
      </c>
      <c r="O756" t="s">
        <v>315</v>
      </c>
      <c r="P756" t="s">
        <v>39</v>
      </c>
      <c r="Q756" t="s">
        <v>37</v>
      </c>
      <c r="R756" t="s">
        <v>165</v>
      </c>
      <c r="S756" t="s">
        <v>118</v>
      </c>
      <c r="T756" t="s">
        <v>40</v>
      </c>
      <c r="U756" t="s">
        <v>402</v>
      </c>
      <c r="V756" t="s">
        <v>415</v>
      </c>
      <c r="W756" t="s">
        <v>40</v>
      </c>
      <c r="X756" t="s">
        <v>557</v>
      </c>
      <c r="Y756" t="s">
        <v>44</v>
      </c>
      <c r="Z756" t="s">
        <v>40</v>
      </c>
      <c r="AA756" t="s">
        <v>44</v>
      </c>
      <c r="AB756" t="s">
        <v>454</v>
      </c>
      <c r="AC756" t="s">
        <v>530</v>
      </c>
      <c r="AD756" t="s">
        <v>119</v>
      </c>
    </row>
    <row r="757" spans="1:30" hidden="1" x14ac:dyDescent="0.3">
      <c r="A757" t="s">
        <v>3327</v>
      </c>
      <c r="B757" t="s">
        <v>3328</v>
      </c>
      <c r="C757" s="1" t="str">
        <f t="shared" si="113"/>
        <v>21:0551</v>
      </c>
      <c r="D757" s="1" t="str">
        <f t="shared" si="120"/>
        <v>21:0180</v>
      </c>
      <c r="E757" t="s">
        <v>3329</v>
      </c>
      <c r="F757" t="s">
        <v>3330</v>
      </c>
      <c r="H757">
        <v>53.939041799999998</v>
      </c>
      <c r="I757">
        <v>-120.7481882</v>
      </c>
      <c r="J757" s="1" t="str">
        <f t="shared" si="121"/>
        <v>NGR bulk stream sediment</v>
      </c>
      <c r="K757" s="1" t="str">
        <f t="shared" si="122"/>
        <v>&lt;177 micron (NGR)</v>
      </c>
      <c r="L757">
        <v>6</v>
      </c>
      <c r="M757" t="s">
        <v>240</v>
      </c>
      <c r="N757">
        <v>118</v>
      </c>
      <c r="O757" t="s">
        <v>426</v>
      </c>
      <c r="P757" t="s">
        <v>108</v>
      </c>
      <c r="Q757" t="s">
        <v>39</v>
      </c>
      <c r="R757" t="s">
        <v>185</v>
      </c>
      <c r="S757" t="s">
        <v>39</v>
      </c>
      <c r="T757" t="s">
        <v>40</v>
      </c>
      <c r="U757" t="s">
        <v>106</v>
      </c>
      <c r="V757" t="s">
        <v>343</v>
      </c>
      <c r="W757" t="s">
        <v>40</v>
      </c>
      <c r="X757" t="s">
        <v>42</v>
      </c>
      <c r="Y757" t="s">
        <v>44</v>
      </c>
      <c r="Z757" t="s">
        <v>40</v>
      </c>
      <c r="AA757" t="s">
        <v>44</v>
      </c>
      <c r="AB757" t="s">
        <v>484</v>
      </c>
      <c r="AC757" t="s">
        <v>513</v>
      </c>
      <c r="AD757" t="s">
        <v>119</v>
      </c>
    </row>
    <row r="758" spans="1:30" hidden="1" x14ac:dyDescent="0.3">
      <c r="A758" t="s">
        <v>3331</v>
      </c>
      <c r="B758" t="s">
        <v>3332</v>
      </c>
      <c r="C758" s="1" t="str">
        <f t="shared" si="113"/>
        <v>21:0551</v>
      </c>
      <c r="D758" s="1" t="str">
        <f t="shared" si="120"/>
        <v>21:0180</v>
      </c>
      <c r="E758" t="s">
        <v>3333</v>
      </c>
      <c r="F758" t="s">
        <v>3334</v>
      </c>
      <c r="H758">
        <v>53.898940899999999</v>
      </c>
      <c r="I758">
        <v>-120.8770691</v>
      </c>
      <c r="J758" s="1" t="str">
        <f t="shared" si="121"/>
        <v>NGR bulk stream sediment</v>
      </c>
      <c r="K758" s="1" t="str">
        <f t="shared" si="122"/>
        <v>&lt;177 micron (NGR)</v>
      </c>
      <c r="L758">
        <v>6</v>
      </c>
      <c r="M758" t="s">
        <v>149</v>
      </c>
      <c r="N758">
        <v>119</v>
      </c>
      <c r="O758" t="s">
        <v>493</v>
      </c>
      <c r="P758" t="s">
        <v>56</v>
      </c>
      <c r="Q758" t="s">
        <v>43</v>
      </c>
      <c r="R758" t="s">
        <v>70</v>
      </c>
      <c r="S758" t="s">
        <v>93</v>
      </c>
      <c r="T758" t="s">
        <v>40</v>
      </c>
      <c r="U758" t="s">
        <v>332</v>
      </c>
      <c r="V758" t="s">
        <v>616</v>
      </c>
      <c r="W758" t="s">
        <v>40</v>
      </c>
      <c r="X758" t="s">
        <v>42</v>
      </c>
      <c r="Y758" t="s">
        <v>44</v>
      </c>
      <c r="Z758" t="s">
        <v>40</v>
      </c>
      <c r="AA758" t="s">
        <v>44</v>
      </c>
      <c r="AB758" t="s">
        <v>261</v>
      </c>
      <c r="AC758" t="s">
        <v>158</v>
      </c>
      <c r="AD758" t="s">
        <v>119</v>
      </c>
    </row>
    <row r="759" spans="1:30" hidden="1" x14ac:dyDescent="0.3">
      <c r="A759" t="s">
        <v>3335</v>
      </c>
      <c r="B759" t="s">
        <v>3336</v>
      </c>
      <c r="C759" s="1" t="str">
        <f t="shared" si="113"/>
        <v>21:0551</v>
      </c>
      <c r="D759" s="1" t="str">
        <f t="shared" si="120"/>
        <v>21:0180</v>
      </c>
      <c r="E759" t="s">
        <v>3333</v>
      </c>
      <c r="F759" t="s">
        <v>3337</v>
      </c>
      <c r="H759">
        <v>53.898940899999999</v>
      </c>
      <c r="I759">
        <v>-120.8770691</v>
      </c>
      <c r="J759" s="1" t="str">
        <f t="shared" si="121"/>
        <v>NGR bulk stream sediment</v>
      </c>
      <c r="K759" s="1" t="str">
        <f t="shared" si="122"/>
        <v>&lt;177 micron (NGR)</v>
      </c>
      <c r="L759">
        <v>6</v>
      </c>
      <c r="M759" t="s">
        <v>163</v>
      </c>
      <c r="N759">
        <v>120</v>
      </c>
      <c r="O759" t="s">
        <v>119</v>
      </c>
      <c r="P759" t="s">
        <v>212</v>
      </c>
      <c r="Q759" t="s">
        <v>93</v>
      </c>
      <c r="R759" t="s">
        <v>105</v>
      </c>
      <c r="S759" t="s">
        <v>151</v>
      </c>
      <c r="T759" t="s">
        <v>40</v>
      </c>
      <c r="U759" t="s">
        <v>342</v>
      </c>
      <c r="V759" t="s">
        <v>62</v>
      </c>
      <c r="W759" t="s">
        <v>40</v>
      </c>
      <c r="X759" t="s">
        <v>272</v>
      </c>
      <c r="Y759" t="s">
        <v>44</v>
      </c>
      <c r="Z759" t="s">
        <v>143</v>
      </c>
      <c r="AA759" t="s">
        <v>44</v>
      </c>
      <c r="AB759" t="s">
        <v>298</v>
      </c>
      <c r="AC759" t="s">
        <v>186</v>
      </c>
      <c r="AD759" t="s">
        <v>36</v>
      </c>
    </row>
    <row r="760" spans="1:30" hidden="1" x14ac:dyDescent="0.3">
      <c r="A760" t="s">
        <v>3338</v>
      </c>
      <c r="B760" t="s">
        <v>3339</v>
      </c>
      <c r="C760" s="1" t="str">
        <f t="shared" si="113"/>
        <v>21:0551</v>
      </c>
      <c r="D760" s="1" t="str">
        <f t="shared" si="120"/>
        <v>21:0180</v>
      </c>
      <c r="E760" t="s">
        <v>3340</v>
      </c>
      <c r="F760" t="s">
        <v>3341</v>
      </c>
      <c r="H760">
        <v>53.3704909</v>
      </c>
      <c r="I760">
        <v>-120.06533469999999</v>
      </c>
      <c r="J760" s="1" t="str">
        <f t="shared" si="121"/>
        <v>NGR bulk stream sediment</v>
      </c>
      <c r="K760" s="1" t="str">
        <f t="shared" si="122"/>
        <v>&lt;177 micron (NGR)</v>
      </c>
      <c r="L760">
        <v>7</v>
      </c>
      <c r="M760" t="s">
        <v>34</v>
      </c>
      <c r="N760">
        <v>121</v>
      </c>
      <c r="O760" t="s">
        <v>304</v>
      </c>
      <c r="P760" t="s">
        <v>176</v>
      </c>
      <c r="Q760" t="s">
        <v>212</v>
      </c>
      <c r="R760" t="s">
        <v>493</v>
      </c>
      <c r="S760" t="s">
        <v>120</v>
      </c>
      <c r="T760" t="s">
        <v>40</v>
      </c>
      <c r="U760" t="s">
        <v>454</v>
      </c>
      <c r="V760" t="s">
        <v>179</v>
      </c>
      <c r="W760" t="s">
        <v>40</v>
      </c>
      <c r="X760" t="s">
        <v>151</v>
      </c>
      <c r="Y760" t="s">
        <v>44</v>
      </c>
      <c r="Z760" t="s">
        <v>45</v>
      </c>
      <c r="AA760" t="s">
        <v>44</v>
      </c>
      <c r="AB760" t="s">
        <v>1155</v>
      </c>
      <c r="AC760" t="s">
        <v>627</v>
      </c>
      <c r="AD760" t="s">
        <v>36</v>
      </c>
    </row>
    <row r="761" spans="1:30" hidden="1" x14ac:dyDescent="0.3">
      <c r="A761" t="s">
        <v>3342</v>
      </c>
      <c r="B761" t="s">
        <v>3343</v>
      </c>
      <c r="C761" s="1" t="str">
        <f t="shared" si="113"/>
        <v>21:0551</v>
      </c>
      <c r="D761" s="1" t="str">
        <f t="shared" si="120"/>
        <v>21:0180</v>
      </c>
      <c r="E761" t="s">
        <v>3344</v>
      </c>
      <c r="F761" t="s">
        <v>3345</v>
      </c>
      <c r="H761">
        <v>53.507480399999999</v>
      </c>
      <c r="I761">
        <v>-120.9829675</v>
      </c>
      <c r="J761" s="1" t="str">
        <f t="shared" si="121"/>
        <v>NGR bulk stream sediment</v>
      </c>
      <c r="K761" s="1" t="str">
        <f t="shared" si="122"/>
        <v>&lt;177 micron (NGR)</v>
      </c>
      <c r="L761">
        <v>7</v>
      </c>
      <c r="M761" t="s">
        <v>53</v>
      </c>
      <c r="N761">
        <v>122</v>
      </c>
      <c r="O761" t="s">
        <v>152</v>
      </c>
      <c r="P761" t="s">
        <v>108</v>
      </c>
      <c r="Q761" t="s">
        <v>221</v>
      </c>
      <c r="R761" t="s">
        <v>194</v>
      </c>
      <c r="S761" t="s">
        <v>39</v>
      </c>
      <c r="T761" t="s">
        <v>40</v>
      </c>
      <c r="U761" t="s">
        <v>261</v>
      </c>
      <c r="V761" t="s">
        <v>348</v>
      </c>
      <c r="W761" t="s">
        <v>40</v>
      </c>
      <c r="X761" t="s">
        <v>59</v>
      </c>
      <c r="Y761" t="s">
        <v>44</v>
      </c>
      <c r="Z761" t="s">
        <v>143</v>
      </c>
      <c r="AA761" t="s">
        <v>44</v>
      </c>
      <c r="AB761" t="s">
        <v>299</v>
      </c>
      <c r="AC761" t="s">
        <v>155</v>
      </c>
      <c r="AD761" t="s">
        <v>36</v>
      </c>
    </row>
    <row r="762" spans="1:30" hidden="1" x14ac:dyDescent="0.3">
      <c r="A762" t="s">
        <v>3346</v>
      </c>
      <c r="B762" t="s">
        <v>3347</v>
      </c>
      <c r="C762" s="1" t="str">
        <f t="shared" si="113"/>
        <v>21:0551</v>
      </c>
      <c r="D762" s="1" t="str">
        <f t="shared" si="120"/>
        <v>21:0180</v>
      </c>
      <c r="E762" t="s">
        <v>3348</v>
      </c>
      <c r="F762" t="s">
        <v>3349</v>
      </c>
      <c r="H762">
        <v>53.512490100000001</v>
      </c>
      <c r="I762">
        <v>-120.88947659999999</v>
      </c>
      <c r="J762" s="1" t="str">
        <f t="shared" si="121"/>
        <v>NGR bulk stream sediment</v>
      </c>
      <c r="K762" s="1" t="str">
        <f t="shared" si="122"/>
        <v>&lt;177 micron (NGR)</v>
      </c>
      <c r="L762">
        <v>7</v>
      </c>
      <c r="M762" t="s">
        <v>68</v>
      </c>
      <c r="N762">
        <v>123</v>
      </c>
      <c r="O762" t="s">
        <v>314</v>
      </c>
      <c r="P762" t="s">
        <v>117</v>
      </c>
      <c r="Q762" t="s">
        <v>39</v>
      </c>
      <c r="R762" t="s">
        <v>315</v>
      </c>
      <c r="S762" t="s">
        <v>82</v>
      </c>
      <c r="T762" t="s">
        <v>40</v>
      </c>
      <c r="U762" t="s">
        <v>342</v>
      </c>
      <c r="V762" t="s">
        <v>123</v>
      </c>
      <c r="W762" t="s">
        <v>40</v>
      </c>
      <c r="X762" t="s">
        <v>42</v>
      </c>
      <c r="Y762" t="s">
        <v>44</v>
      </c>
      <c r="Z762" t="s">
        <v>60</v>
      </c>
      <c r="AA762" t="s">
        <v>44</v>
      </c>
      <c r="AB762" t="s">
        <v>265</v>
      </c>
      <c r="AC762" t="s">
        <v>364</v>
      </c>
      <c r="AD762" t="s">
        <v>124</v>
      </c>
    </row>
    <row r="763" spans="1:30" hidden="1" x14ac:dyDescent="0.3">
      <c r="A763" t="s">
        <v>3350</v>
      </c>
      <c r="B763" t="s">
        <v>3351</v>
      </c>
      <c r="C763" s="1" t="str">
        <f t="shared" si="113"/>
        <v>21:0551</v>
      </c>
      <c r="D763" s="1" t="str">
        <f t="shared" si="120"/>
        <v>21:0180</v>
      </c>
      <c r="E763" t="s">
        <v>3352</v>
      </c>
      <c r="F763" t="s">
        <v>3353</v>
      </c>
      <c r="H763">
        <v>53.480876100000003</v>
      </c>
      <c r="I763">
        <v>-120.8918615</v>
      </c>
      <c r="J763" s="1" t="str">
        <f t="shared" si="121"/>
        <v>NGR bulk stream sediment</v>
      </c>
      <c r="K763" s="1" t="str">
        <f t="shared" si="122"/>
        <v>&lt;177 micron (NGR)</v>
      </c>
      <c r="L763">
        <v>7</v>
      </c>
      <c r="M763" t="s">
        <v>149</v>
      </c>
      <c r="N763">
        <v>124</v>
      </c>
      <c r="O763" t="s">
        <v>117</v>
      </c>
      <c r="P763" t="s">
        <v>37</v>
      </c>
      <c r="Q763" t="s">
        <v>93</v>
      </c>
      <c r="R763" t="s">
        <v>39</v>
      </c>
      <c r="S763" t="s">
        <v>93</v>
      </c>
      <c r="T763" t="s">
        <v>40</v>
      </c>
      <c r="U763" t="s">
        <v>292</v>
      </c>
      <c r="V763" t="s">
        <v>353</v>
      </c>
      <c r="W763" t="s">
        <v>40</v>
      </c>
      <c r="X763" t="s">
        <v>557</v>
      </c>
      <c r="Y763" t="s">
        <v>44</v>
      </c>
      <c r="Z763" t="s">
        <v>60</v>
      </c>
      <c r="AA763" t="s">
        <v>44</v>
      </c>
      <c r="AB763" t="s">
        <v>261</v>
      </c>
      <c r="AC763" t="s">
        <v>364</v>
      </c>
      <c r="AD763" t="s">
        <v>194</v>
      </c>
    </row>
    <row r="764" spans="1:30" hidden="1" x14ac:dyDescent="0.3">
      <c r="A764" t="s">
        <v>3354</v>
      </c>
      <c r="B764" t="s">
        <v>3355</v>
      </c>
      <c r="C764" s="1" t="str">
        <f t="shared" si="113"/>
        <v>21:0551</v>
      </c>
      <c r="D764" s="1" t="str">
        <f t="shared" si="120"/>
        <v>21:0180</v>
      </c>
      <c r="E764" t="s">
        <v>3352</v>
      </c>
      <c r="F764" t="s">
        <v>3356</v>
      </c>
      <c r="H764">
        <v>53.480876100000003</v>
      </c>
      <c r="I764">
        <v>-120.8918615</v>
      </c>
      <c r="J764" s="1" t="str">
        <f t="shared" si="121"/>
        <v>NGR bulk stream sediment</v>
      </c>
      <c r="K764" s="1" t="str">
        <f t="shared" si="122"/>
        <v>&lt;177 micron (NGR)</v>
      </c>
      <c r="L764">
        <v>7</v>
      </c>
      <c r="M764" t="s">
        <v>163</v>
      </c>
      <c r="N764">
        <v>125</v>
      </c>
      <c r="O764" t="s">
        <v>117</v>
      </c>
      <c r="P764" t="s">
        <v>151</v>
      </c>
      <c r="Q764" t="s">
        <v>43</v>
      </c>
      <c r="R764" t="s">
        <v>82</v>
      </c>
      <c r="S764" t="s">
        <v>43</v>
      </c>
      <c r="T764" t="s">
        <v>40</v>
      </c>
      <c r="U764" t="s">
        <v>1155</v>
      </c>
      <c r="V764" t="s">
        <v>616</v>
      </c>
      <c r="W764" t="s">
        <v>40</v>
      </c>
      <c r="X764" t="s">
        <v>62</v>
      </c>
      <c r="Y764" t="s">
        <v>44</v>
      </c>
      <c r="Z764" t="s">
        <v>60</v>
      </c>
      <c r="AA764" t="s">
        <v>44</v>
      </c>
      <c r="AB764" t="s">
        <v>400</v>
      </c>
      <c r="AC764" t="s">
        <v>272</v>
      </c>
      <c r="AD764" t="s">
        <v>194</v>
      </c>
    </row>
    <row r="765" spans="1:30" hidden="1" x14ac:dyDescent="0.3">
      <c r="A765" t="s">
        <v>3357</v>
      </c>
      <c r="B765" t="s">
        <v>3358</v>
      </c>
      <c r="C765" s="1" t="str">
        <f t="shared" si="113"/>
        <v>21:0551</v>
      </c>
      <c r="D765" s="1" t="str">
        <f t="shared" si="120"/>
        <v>21:0180</v>
      </c>
      <c r="E765" t="s">
        <v>3359</v>
      </c>
      <c r="F765" t="s">
        <v>3360</v>
      </c>
      <c r="H765">
        <v>53.335416299999999</v>
      </c>
      <c r="I765">
        <v>-120.98489790000001</v>
      </c>
      <c r="J765" s="1" t="str">
        <f t="shared" si="121"/>
        <v>NGR bulk stream sediment</v>
      </c>
      <c r="K765" s="1" t="str">
        <f t="shared" si="122"/>
        <v>&lt;177 micron (NGR)</v>
      </c>
      <c r="L765">
        <v>7</v>
      </c>
      <c r="M765" t="s">
        <v>80</v>
      </c>
      <c r="N765">
        <v>126</v>
      </c>
      <c r="O765" t="s">
        <v>426</v>
      </c>
      <c r="P765" t="s">
        <v>212</v>
      </c>
      <c r="Q765" t="s">
        <v>211</v>
      </c>
      <c r="R765" t="s">
        <v>105</v>
      </c>
      <c r="S765" t="s">
        <v>82</v>
      </c>
      <c r="T765" t="s">
        <v>40</v>
      </c>
      <c r="U765" t="s">
        <v>433</v>
      </c>
      <c r="V765" t="s">
        <v>348</v>
      </c>
      <c r="W765" t="s">
        <v>40</v>
      </c>
      <c r="X765" t="s">
        <v>42</v>
      </c>
      <c r="Y765" t="s">
        <v>44</v>
      </c>
      <c r="Z765" t="s">
        <v>45</v>
      </c>
      <c r="AA765" t="s">
        <v>44</v>
      </c>
      <c r="AB765" t="s">
        <v>266</v>
      </c>
      <c r="AC765" t="s">
        <v>272</v>
      </c>
      <c r="AD765" t="s">
        <v>86</v>
      </c>
    </row>
    <row r="766" spans="1:30" hidden="1" x14ac:dyDescent="0.3">
      <c r="A766" t="s">
        <v>3361</v>
      </c>
      <c r="B766" t="s">
        <v>3362</v>
      </c>
      <c r="C766" s="1" t="str">
        <f t="shared" si="113"/>
        <v>21:0551</v>
      </c>
      <c r="D766" s="1" t="str">
        <f t="shared" si="120"/>
        <v>21:0180</v>
      </c>
      <c r="E766" t="s">
        <v>3363</v>
      </c>
      <c r="F766" t="s">
        <v>3364</v>
      </c>
      <c r="H766">
        <v>53.4402124</v>
      </c>
      <c r="I766">
        <v>-120.92937120000001</v>
      </c>
      <c r="J766" s="1" t="str">
        <f t="shared" si="121"/>
        <v>NGR bulk stream sediment</v>
      </c>
      <c r="K766" s="1" t="str">
        <f t="shared" si="122"/>
        <v>&lt;177 micron (NGR)</v>
      </c>
      <c r="L766">
        <v>7</v>
      </c>
      <c r="M766" t="s">
        <v>103</v>
      </c>
      <c r="N766">
        <v>127</v>
      </c>
      <c r="O766" t="s">
        <v>473</v>
      </c>
      <c r="P766" t="s">
        <v>493</v>
      </c>
      <c r="Q766" t="s">
        <v>242</v>
      </c>
      <c r="R766" t="s">
        <v>131</v>
      </c>
      <c r="S766" t="s">
        <v>120</v>
      </c>
      <c r="T766" t="s">
        <v>40</v>
      </c>
      <c r="U766" t="s">
        <v>342</v>
      </c>
      <c r="V766" t="s">
        <v>649</v>
      </c>
      <c r="W766" t="s">
        <v>40</v>
      </c>
      <c r="X766" t="s">
        <v>242</v>
      </c>
      <c r="Y766" t="s">
        <v>44</v>
      </c>
      <c r="Z766" t="s">
        <v>681</v>
      </c>
      <c r="AA766" t="s">
        <v>44</v>
      </c>
      <c r="AB766" t="s">
        <v>202</v>
      </c>
      <c r="AC766" t="s">
        <v>513</v>
      </c>
      <c r="AD766" t="s">
        <v>124</v>
      </c>
    </row>
    <row r="767" spans="1:30" hidden="1" x14ac:dyDescent="0.3">
      <c r="A767" t="s">
        <v>3365</v>
      </c>
      <c r="B767" t="s">
        <v>3366</v>
      </c>
      <c r="C767" s="1" t="str">
        <f t="shared" si="113"/>
        <v>21:0551</v>
      </c>
      <c r="D767" s="1" t="str">
        <f t="shared" si="120"/>
        <v>21:0180</v>
      </c>
      <c r="E767" t="s">
        <v>3367</v>
      </c>
      <c r="F767" t="s">
        <v>3368</v>
      </c>
      <c r="H767">
        <v>53.439340100000003</v>
      </c>
      <c r="I767">
        <v>-120.0437816</v>
      </c>
      <c r="J767" s="1" t="str">
        <f t="shared" si="121"/>
        <v>NGR bulk stream sediment</v>
      </c>
      <c r="K767" s="1" t="str">
        <f t="shared" si="122"/>
        <v>&lt;177 micron (NGR)</v>
      </c>
      <c r="L767">
        <v>7</v>
      </c>
      <c r="M767" t="s">
        <v>116</v>
      </c>
      <c r="N767">
        <v>128</v>
      </c>
      <c r="O767" t="s">
        <v>305</v>
      </c>
      <c r="P767" t="s">
        <v>242</v>
      </c>
      <c r="Q767" t="s">
        <v>165</v>
      </c>
      <c r="R767" t="s">
        <v>105</v>
      </c>
      <c r="S767" t="s">
        <v>118</v>
      </c>
      <c r="T767" t="s">
        <v>40</v>
      </c>
      <c r="U767" t="s">
        <v>582</v>
      </c>
      <c r="V767" t="s">
        <v>186</v>
      </c>
      <c r="W767" t="s">
        <v>40</v>
      </c>
      <c r="X767" t="s">
        <v>212</v>
      </c>
      <c r="Y767" t="s">
        <v>44</v>
      </c>
      <c r="Z767" t="s">
        <v>60</v>
      </c>
      <c r="AA767" t="s">
        <v>62</v>
      </c>
      <c r="AB767" t="s">
        <v>1155</v>
      </c>
      <c r="AC767" t="s">
        <v>359</v>
      </c>
      <c r="AD767" t="s">
        <v>119</v>
      </c>
    </row>
    <row r="768" spans="1:30" hidden="1" x14ac:dyDescent="0.3">
      <c r="A768" t="s">
        <v>3369</v>
      </c>
      <c r="B768" t="s">
        <v>3370</v>
      </c>
      <c r="C768" s="1" t="str">
        <f t="shared" ref="C768:C831" si="123">HYPERLINK("http://geochem.nrcan.gc.ca/cdogs/content/bdl/bdl210551_e.htm", "21:0551")</f>
        <v>21:0551</v>
      </c>
      <c r="D768" s="1" t="str">
        <f t="shared" si="120"/>
        <v>21:0180</v>
      </c>
      <c r="E768" t="s">
        <v>3340</v>
      </c>
      <c r="F768" t="s">
        <v>3371</v>
      </c>
      <c r="H768">
        <v>53.3704909</v>
      </c>
      <c r="I768">
        <v>-120.06533469999999</v>
      </c>
      <c r="J768" s="1" t="str">
        <f t="shared" si="121"/>
        <v>NGR bulk stream sediment</v>
      </c>
      <c r="K768" s="1" t="str">
        <f t="shared" si="122"/>
        <v>&lt;177 micron (NGR)</v>
      </c>
      <c r="L768">
        <v>7</v>
      </c>
      <c r="M768" t="s">
        <v>90</v>
      </c>
      <c r="N768">
        <v>129</v>
      </c>
      <c r="O768" t="s">
        <v>297</v>
      </c>
      <c r="P768" t="s">
        <v>285</v>
      </c>
      <c r="Q768" t="s">
        <v>120</v>
      </c>
      <c r="R768" t="s">
        <v>241</v>
      </c>
      <c r="S768" t="s">
        <v>212</v>
      </c>
      <c r="T768" t="s">
        <v>40</v>
      </c>
      <c r="U768" t="s">
        <v>133</v>
      </c>
      <c r="V768" t="s">
        <v>179</v>
      </c>
      <c r="W768" t="s">
        <v>40</v>
      </c>
      <c r="X768" t="s">
        <v>93</v>
      </c>
      <c r="Y768" t="s">
        <v>44</v>
      </c>
      <c r="Z768" t="s">
        <v>60</v>
      </c>
      <c r="AA768" t="s">
        <v>44</v>
      </c>
      <c r="AB768" t="s">
        <v>420</v>
      </c>
      <c r="AC768" t="s">
        <v>2067</v>
      </c>
      <c r="AD768" t="s">
        <v>194</v>
      </c>
    </row>
    <row r="769" spans="1:30" hidden="1" x14ac:dyDescent="0.3">
      <c r="A769" t="s">
        <v>3372</v>
      </c>
      <c r="B769" t="s">
        <v>3373</v>
      </c>
      <c r="C769" s="1" t="str">
        <f t="shared" si="123"/>
        <v>21:0551</v>
      </c>
      <c r="D769" s="1" t="str">
        <f t="shared" si="120"/>
        <v>21:0180</v>
      </c>
      <c r="E769" t="s">
        <v>3374</v>
      </c>
      <c r="F769" t="s">
        <v>3375</v>
      </c>
      <c r="H769">
        <v>53.544619599999997</v>
      </c>
      <c r="I769">
        <v>-120.2234009</v>
      </c>
      <c r="J769" s="1" t="str">
        <f t="shared" si="121"/>
        <v>NGR bulk stream sediment</v>
      </c>
      <c r="K769" s="1" t="str">
        <f t="shared" si="122"/>
        <v>&lt;177 micron (NGR)</v>
      </c>
      <c r="L769">
        <v>7</v>
      </c>
      <c r="M769" t="s">
        <v>129</v>
      </c>
      <c r="N769">
        <v>130</v>
      </c>
      <c r="O769" t="s">
        <v>1972</v>
      </c>
      <c r="P769" t="s">
        <v>92</v>
      </c>
      <c r="Q769" t="s">
        <v>70</v>
      </c>
      <c r="R769" t="s">
        <v>493</v>
      </c>
      <c r="S769" t="s">
        <v>37</v>
      </c>
      <c r="T769" t="s">
        <v>40</v>
      </c>
      <c r="U769" t="s">
        <v>1411</v>
      </c>
      <c r="V769" t="s">
        <v>179</v>
      </c>
      <c r="W769" t="s">
        <v>40</v>
      </c>
      <c r="X769" t="s">
        <v>212</v>
      </c>
      <c r="Y769" t="s">
        <v>44</v>
      </c>
      <c r="Z769" t="s">
        <v>557</v>
      </c>
      <c r="AA769" t="s">
        <v>44</v>
      </c>
      <c r="AB769" t="s">
        <v>298</v>
      </c>
      <c r="AC769" t="s">
        <v>3376</v>
      </c>
      <c r="AD769" t="s">
        <v>119</v>
      </c>
    </row>
    <row r="770" spans="1:30" hidden="1" x14ac:dyDescent="0.3">
      <c r="A770" t="s">
        <v>3377</v>
      </c>
      <c r="B770" t="s">
        <v>3378</v>
      </c>
      <c r="C770" s="1" t="str">
        <f t="shared" si="123"/>
        <v>21:0551</v>
      </c>
      <c r="D770" s="1" t="str">
        <f t="shared" si="120"/>
        <v>21:0180</v>
      </c>
      <c r="E770" t="s">
        <v>3379</v>
      </c>
      <c r="F770" t="s">
        <v>3380</v>
      </c>
      <c r="H770">
        <v>53.557763899999998</v>
      </c>
      <c r="I770">
        <v>-120.3648085</v>
      </c>
      <c r="J770" s="1" t="str">
        <f t="shared" si="121"/>
        <v>NGR bulk stream sediment</v>
      </c>
      <c r="K770" s="1" t="str">
        <f t="shared" si="122"/>
        <v>&lt;177 micron (NGR)</v>
      </c>
      <c r="L770">
        <v>7</v>
      </c>
      <c r="M770" t="s">
        <v>139</v>
      </c>
      <c r="N770">
        <v>131</v>
      </c>
      <c r="O770" t="s">
        <v>81</v>
      </c>
      <c r="P770" t="s">
        <v>331</v>
      </c>
      <c r="Q770" t="s">
        <v>120</v>
      </c>
      <c r="R770" t="s">
        <v>153</v>
      </c>
      <c r="S770" t="s">
        <v>39</v>
      </c>
      <c r="T770" t="s">
        <v>40</v>
      </c>
      <c r="U770" t="s">
        <v>266</v>
      </c>
      <c r="V770" t="s">
        <v>186</v>
      </c>
      <c r="W770" t="s">
        <v>40</v>
      </c>
      <c r="X770" t="s">
        <v>272</v>
      </c>
      <c r="Y770" t="s">
        <v>44</v>
      </c>
      <c r="Z770" t="s">
        <v>60</v>
      </c>
      <c r="AA770" t="s">
        <v>44</v>
      </c>
      <c r="AB770" t="s">
        <v>261</v>
      </c>
      <c r="AC770" t="s">
        <v>1387</v>
      </c>
      <c r="AD770" t="s">
        <v>194</v>
      </c>
    </row>
    <row r="771" spans="1:30" hidden="1" x14ac:dyDescent="0.3">
      <c r="A771" t="s">
        <v>3381</v>
      </c>
      <c r="B771" t="s">
        <v>3382</v>
      </c>
      <c r="C771" s="1" t="str">
        <f t="shared" si="123"/>
        <v>21:0551</v>
      </c>
      <c r="D771" s="1" t="str">
        <f t="shared" si="120"/>
        <v>21:0180</v>
      </c>
      <c r="E771" t="s">
        <v>3383</v>
      </c>
      <c r="F771" t="s">
        <v>3384</v>
      </c>
      <c r="H771">
        <v>53.559582900000002</v>
      </c>
      <c r="I771">
        <v>-120.006568</v>
      </c>
      <c r="J771" s="1" t="str">
        <f t="shared" si="121"/>
        <v>NGR bulk stream sediment</v>
      </c>
      <c r="K771" s="1" t="str">
        <f t="shared" si="122"/>
        <v>&lt;177 micron (NGR)</v>
      </c>
      <c r="L771">
        <v>7</v>
      </c>
      <c r="M771" t="s">
        <v>174</v>
      </c>
      <c r="N771">
        <v>132</v>
      </c>
      <c r="O771" t="s">
        <v>177</v>
      </c>
      <c r="P771" t="s">
        <v>331</v>
      </c>
      <c r="Q771" t="s">
        <v>56</v>
      </c>
      <c r="R771" t="s">
        <v>105</v>
      </c>
      <c r="S771" t="s">
        <v>39</v>
      </c>
      <c r="T771" t="s">
        <v>40</v>
      </c>
      <c r="U771" t="s">
        <v>733</v>
      </c>
      <c r="V771" t="s">
        <v>348</v>
      </c>
      <c r="W771" t="s">
        <v>40</v>
      </c>
      <c r="X771" t="s">
        <v>43</v>
      </c>
      <c r="Y771" t="s">
        <v>44</v>
      </c>
      <c r="Z771" t="s">
        <v>60</v>
      </c>
      <c r="AA771" t="s">
        <v>44</v>
      </c>
      <c r="AB771" t="s">
        <v>400</v>
      </c>
      <c r="AC771" t="s">
        <v>1018</v>
      </c>
      <c r="AD771" t="s">
        <v>194</v>
      </c>
    </row>
    <row r="772" spans="1:30" hidden="1" x14ac:dyDescent="0.3">
      <c r="A772" t="s">
        <v>3385</v>
      </c>
      <c r="B772" t="s">
        <v>3386</v>
      </c>
      <c r="C772" s="1" t="str">
        <f t="shared" si="123"/>
        <v>21:0551</v>
      </c>
      <c r="D772" s="1" t="str">
        <f t="shared" si="120"/>
        <v>21:0180</v>
      </c>
      <c r="E772" t="s">
        <v>3387</v>
      </c>
      <c r="F772" t="s">
        <v>3388</v>
      </c>
      <c r="H772">
        <v>53.033435300000001</v>
      </c>
      <c r="I772">
        <v>-120.6190108</v>
      </c>
      <c r="J772" s="1" t="str">
        <f t="shared" si="121"/>
        <v>NGR bulk stream sediment</v>
      </c>
      <c r="K772" s="1" t="str">
        <f t="shared" si="122"/>
        <v>&lt;177 micron (NGR)</v>
      </c>
      <c r="L772">
        <v>7</v>
      </c>
      <c r="M772" t="s">
        <v>184</v>
      </c>
      <c r="N772">
        <v>133</v>
      </c>
      <c r="O772" t="s">
        <v>91</v>
      </c>
      <c r="P772" t="s">
        <v>503</v>
      </c>
      <c r="Q772" t="s">
        <v>212</v>
      </c>
      <c r="R772" t="s">
        <v>36</v>
      </c>
      <c r="S772" t="s">
        <v>221</v>
      </c>
      <c r="T772" t="s">
        <v>40</v>
      </c>
      <c r="U772" t="s">
        <v>215</v>
      </c>
      <c r="V772" t="s">
        <v>390</v>
      </c>
      <c r="W772" t="s">
        <v>40</v>
      </c>
      <c r="X772" t="s">
        <v>118</v>
      </c>
      <c r="Y772" t="s">
        <v>44</v>
      </c>
      <c r="Z772" t="s">
        <v>45</v>
      </c>
      <c r="AA772" t="s">
        <v>44</v>
      </c>
      <c r="AB772" t="s">
        <v>332</v>
      </c>
      <c r="AC772" t="s">
        <v>2755</v>
      </c>
      <c r="AD772" t="s">
        <v>36</v>
      </c>
    </row>
    <row r="773" spans="1:30" hidden="1" x14ac:dyDescent="0.3">
      <c r="A773" t="s">
        <v>3389</v>
      </c>
      <c r="B773" t="s">
        <v>3390</v>
      </c>
      <c r="C773" s="1" t="str">
        <f t="shared" si="123"/>
        <v>21:0551</v>
      </c>
      <c r="D773" s="1" t="str">
        <f t="shared" si="120"/>
        <v>21:0180</v>
      </c>
      <c r="E773" t="s">
        <v>3391</v>
      </c>
      <c r="F773" t="s">
        <v>3392</v>
      </c>
      <c r="H773">
        <v>53.207882099999999</v>
      </c>
      <c r="I773">
        <v>-120.4427408</v>
      </c>
      <c r="J773" s="1" t="str">
        <f t="shared" si="121"/>
        <v>NGR bulk stream sediment</v>
      </c>
      <c r="K773" s="1" t="str">
        <f t="shared" si="122"/>
        <v>&lt;177 micron (NGR)</v>
      </c>
      <c r="L773">
        <v>7</v>
      </c>
      <c r="M773" t="s">
        <v>193</v>
      </c>
      <c r="N773">
        <v>134</v>
      </c>
      <c r="O773" t="s">
        <v>438</v>
      </c>
      <c r="P773" t="s">
        <v>177</v>
      </c>
      <c r="Q773" t="s">
        <v>108</v>
      </c>
      <c r="R773" t="s">
        <v>124</v>
      </c>
      <c r="S773" t="s">
        <v>211</v>
      </c>
      <c r="T773" t="s">
        <v>40</v>
      </c>
      <c r="U773" t="s">
        <v>215</v>
      </c>
      <c r="V773" t="s">
        <v>898</v>
      </c>
      <c r="W773" t="s">
        <v>40</v>
      </c>
      <c r="X773" t="s">
        <v>120</v>
      </c>
      <c r="Y773" t="s">
        <v>44</v>
      </c>
      <c r="Z773" t="s">
        <v>109</v>
      </c>
      <c r="AA773" t="s">
        <v>44</v>
      </c>
      <c r="AB773" t="s">
        <v>266</v>
      </c>
      <c r="AC773" t="s">
        <v>687</v>
      </c>
      <c r="AD773" t="s">
        <v>194</v>
      </c>
    </row>
    <row r="774" spans="1:30" hidden="1" x14ac:dyDescent="0.3">
      <c r="A774" t="s">
        <v>3393</v>
      </c>
      <c r="B774" t="s">
        <v>3394</v>
      </c>
      <c r="C774" s="1" t="str">
        <f t="shared" si="123"/>
        <v>21:0551</v>
      </c>
      <c r="D774" s="1" t="str">
        <f t="shared" si="120"/>
        <v>21:0180</v>
      </c>
      <c r="E774" t="s">
        <v>3395</v>
      </c>
      <c r="F774" t="s">
        <v>3396</v>
      </c>
      <c r="H774">
        <v>53.264393699999999</v>
      </c>
      <c r="I774">
        <v>-120.5086651</v>
      </c>
      <c r="J774" s="1" t="str">
        <f t="shared" si="121"/>
        <v>NGR bulk stream sediment</v>
      </c>
      <c r="K774" s="1" t="str">
        <f t="shared" si="122"/>
        <v>&lt;177 micron (NGR)</v>
      </c>
      <c r="L774">
        <v>7</v>
      </c>
      <c r="M774" t="s">
        <v>209</v>
      </c>
      <c r="N774">
        <v>135</v>
      </c>
      <c r="O774" t="s">
        <v>92</v>
      </c>
      <c r="P774" t="s">
        <v>201</v>
      </c>
      <c r="Q774" t="s">
        <v>221</v>
      </c>
      <c r="R774" t="s">
        <v>445</v>
      </c>
      <c r="S774" t="s">
        <v>70</v>
      </c>
      <c r="T774" t="s">
        <v>40</v>
      </c>
      <c r="U774" t="s">
        <v>215</v>
      </c>
      <c r="V774" t="s">
        <v>179</v>
      </c>
      <c r="W774" t="s">
        <v>40</v>
      </c>
      <c r="X774" t="s">
        <v>151</v>
      </c>
      <c r="Y774" t="s">
        <v>44</v>
      </c>
      <c r="Z774" t="s">
        <v>60</v>
      </c>
      <c r="AA774" t="s">
        <v>44</v>
      </c>
      <c r="AB774" t="s">
        <v>484</v>
      </c>
      <c r="AC774" t="s">
        <v>513</v>
      </c>
      <c r="AD774" t="s">
        <v>194</v>
      </c>
    </row>
    <row r="775" spans="1:30" hidden="1" x14ac:dyDescent="0.3">
      <c r="A775" t="s">
        <v>3397</v>
      </c>
      <c r="B775" t="s">
        <v>3398</v>
      </c>
      <c r="C775" s="1" t="str">
        <f t="shared" si="123"/>
        <v>21:0551</v>
      </c>
      <c r="D775" s="1" t="str">
        <f t="shared" si="120"/>
        <v>21:0180</v>
      </c>
      <c r="E775" t="s">
        <v>3399</v>
      </c>
      <c r="F775" t="s">
        <v>3400</v>
      </c>
      <c r="H775">
        <v>53.246669699999998</v>
      </c>
      <c r="I775">
        <v>-120.4456107</v>
      </c>
      <c r="J775" s="1" t="str">
        <f t="shared" si="121"/>
        <v>NGR bulk stream sediment</v>
      </c>
      <c r="K775" s="1" t="str">
        <f t="shared" si="122"/>
        <v>&lt;177 micron (NGR)</v>
      </c>
      <c r="L775">
        <v>7</v>
      </c>
      <c r="M775" t="s">
        <v>220</v>
      </c>
      <c r="N775">
        <v>136</v>
      </c>
      <c r="O775" t="s">
        <v>271</v>
      </c>
      <c r="P775" t="s">
        <v>176</v>
      </c>
      <c r="Q775" t="s">
        <v>120</v>
      </c>
      <c r="R775" t="s">
        <v>119</v>
      </c>
      <c r="S775" t="s">
        <v>165</v>
      </c>
      <c r="T775" t="s">
        <v>40</v>
      </c>
      <c r="U775" t="s">
        <v>195</v>
      </c>
      <c r="V775" t="s">
        <v>155</v>
      </c>
      <c r="W775" t="s">
        <v>40</v>
      </c>
      <c r="X775" t="s">
        <v>93</v>
      </c>
      <c r="Y775" t="s">
        <v>44</v>
      </c>
      <c r="Z775" t="s">
        <v>60</v>
      </c>
      <c r="AA775" t="s">
        <v>44</v>
      </c>
      <c r="AB775" t="s">
        <v>261</v>
      </c>
      <c r="AC775" t="s">
        <v>390</v>
      </c>
      <c r="AD775" t="s">
        <v>194</v>
      </c>
    </row>
    <row r="776" spans="1:30" hidden="1" x14ac:dyDescent="0.3">
      <c r="A776" t="s">
        <v>3401</v>
      </c>
      <c r="B776" t="s">
        <v>3402</v>
      </c>
      <c r="C776" s="1" t="str">
        <f t="shared" si="123"/>
        <v>21:0551</v>
      </c>
      <c r="D776" s="1" t="str">
        <f t="shared" si="120"/>
        <v>21:0180</v>
      </c>
      <c r="E776" t="s">
        <v>3403</v>
      </c>
      <c r="F776" t="s">
        <v>3404</v>
      </c>
      <c r="H776">
        <v>53.156415000000003</v>
      </c>
      <c r="I776">
        <v>-120.3691858</v>
      </c>
      <c r="J776" s="1" t="str">
        <f t="shared" si="121"/>
        <v>NGR bulk stream sediment</v>
      </c>
      <c r="K776" s="1" t="str">
        <f t="shared" si="122"/>
        <v>&lt;177 micron (NGR)</v>
      </c>
      <c r="L776">
        <v>7</v>
      </c>
      <c r="M776" t="s">
        <v>228</v>
      </c>
      <c r="N776">
        <v>137</v>
      </c>
      <c r="O776" t="s">
        <v>142</v>
      </c>
      <c r="P776" t="s">
        <v>493</v>
      </c>
      <c r="Q776" t="s">
        <v>108</v>
      </c>
      <c r="R776" t="s">
        <v>201</v>
      </c>
      <c r="S776" t="s">
        <v>108</v>
      </c>
      <c r="T776" t="s">
        <v>40</v>
      </c>
      <c r="U776" t="s">
        <v>332</v>
      </c>
      <c r="V776" t="s">
        <v>898</v>
      </c>
      <c r="W776" t="s">
        <v>40</v>
      </c>
      <c r="X776" t="s">
        <v>43</v>
      </c>
      <c r="Y776" t="s">
        <v>44</v>
      </c>
      <c r="Z776" t="s">
        <v>40</v>
      </c>
      <c r="AA776" t="s">
        <v>44</v>
      </c>
      <c r="AB776" t="s">
        <v>106</v>
      </c>
      <c r="AC776" t="s">
        <v>617</v>
      </c>
      <c r="AD776" t="s">
        <v>194</v>
      </c>
    </row>
    <row r="777" spans="1:30" hidden="1" x14ac:dyDescent="0.3">
      <c r="A777" t="s">
        <v>3405</v>
      </c>
      <c r="B777" t="s">
        <v>3406</v>
      </c>
      <c r="C777" s="1" t="str">
        <f t="shared" si="123"/>
        <v>21:0551</v>
      </c>
      <c r="D777" s="1" t="str">
        <f t="shared" si="120"/>
        <v>21:0180</v>
      </c>
      <c r="E777" t="s">
        <v>3407</v>
      </c>
      <c r="F777" t="s">
        <v>3408</v>
      </c>
      <c r="H777">
        <v>53.102625099999997</v>
      </c>
      <c r="I777">
        <v>-120.45360100000001</v>
      </c>
      <c r="J777" s="1" t="str">
        <f t="shared" si="121"/>
        <v>NGR bulk stream sediment</v>
      </c>
      <c r="K777" s="1" t="str">
        <f t="shared" si="122"/>
        <v>&lt;177 micron (NGR)</v>
      </c>
      <c r="L777">
        <v>7</v>
      </c>
      <c r="M777" t="s">
        <v>234</v>
      </c>
      <c r="N777">
        <v>138</v>
      </c>
      <c r="O777" t="s">
        <v>150</v>
      </c>
      <c r="P777" t="s">
        <v>164</v>
      </c>
      <c r="Q777" t="s">
        <v>153</v>
      </c>
      <c r="R777" t="s">
        <v>86</v>
      </c>
      <c r="S777" t="s">
        <v>105</v>
      </c>
      <c r="T777" t="s">
        <v>40</v>
      </c>
      <c r="U777" t="s">
        <v>1563</v>
      </c>
      <c r="V777" t="s">
        <v>2062</v>
      </c>
      <c r="W777" t="s">
        <v>40</v>
      </c>
      <c r="X777" t="s">
        <v>82</v>
      </c>
      <c r="Y777" t="s">
        <v>44</v>
      </c>
      <c r="Z777" t="s">
        <v>40</v>
      </c>
      <c r="AA777" t="s">
        <v>44</v>
      </c>
      <c r="AB777" t="s">
        <v>266</v>
      </c>
      <c r="AC777" t="s">
        <v>530</v>
      </c>
      <c r="AD777" t="s">
        <v>119</v>
      </c>
    </row>
    <row r="778" spans="1:30" hidden="1" x14ac:dyDescent="0.3">
      <c r="A778" t="s">
        <v>3409</v>
      </c>
      <c r="B778" t="s">
        <v>3410</v>
      </c>
      <c r="C778" s="1" t="str">
        <f t="shared" si="123"/>
        <v>21:0551</v>
      </c>
      <c r="D778" s="1" t="str">
        <f>HYPERLINK("http://geochem.nrcan.gc.ca/cdogs/content/svy/svy_e.htm", "")</f>
        <v/>
      </c>
      <c r="G778" s="1" t="str">
        <f>HYPERLINK("http://geochem.nrcan.gc.ca/cdogs/content/cr_/cr_00069_e.htm", "69")</f>
        <v>69</v>
      </c>
      <c r="J778" t="s">
        <v>198</v>
      </c>
      <c r="K778" t="s">
        <v>199</v>
      </c>
      <c r="L778">
        <v>7</v>
      </c>
      <c r="M778" t="s">
        <v>200</v>
      </c>
      <c r="N778">
        <v>139</v>
      </c>
      <c r="O778" t="s">
        <v>164</v>
      </c>
      <c r="P778" t="s">
        <v>315</v>
      </c>
      <c r="Q778" t="s">
        <v>62</v>
      </c>
      <c r="R778" t="s">
        <v>164</v>
      </c>
      <c r="S778" t="s">
        <v>151</v>
      </c>
      <c r="T778" t="s">
        <v>40</v>
      </c>
      <c r="U778" t="s">
        <v>409</v>
      </c>
      <c r="V778" t="s">
        <v>252</v>
      </c>
      <c r="W778" t="s">
        <v>40</v>
      </c>
      <c r="X778" t="s">
        <v>272</v>
      </c>
      <c r="Y778" t="s">
        <v>44</v>
      </c>
      <c r="Z778" t="s">
        <v>156</v>
      </c>
      <c r="AA778" t="s">
        <v>44</v>
      </c>
      <c r="AB778" t="s">
        <v>83</v>
      </c>
      <c r="AC778" t="s">
        <v>111</v>
      </c>
      <c r="AD778" t="s">
        <v>169</v>
      </c>
    </row>
    <row r="779" spans="1:30" hidden="1" x14ac:dyDescent="0.3">
      <c r="A779" t="s">
        <v>3411</v>
      </c>
      <c r="B779" t="s">
        <v>3412</v>
      </c>
      <c r="C779" s="1" t="str">
        <f t="shared" si="123"/>
        <v>21:0551</v>
      </c>
      <c r="D779" s="1" t="str">
        <f t="shared" ref="D779:D798" si="124">HYPERLINK("http://geochem.nrcan.gc.ca/cdogs/content/svy/svy210180_e.htm", "21:0180")</f>
        <v>21:0180</v>
      </c>
      <c r="E779" t="s">
        <v>3413</v>
      </c>
      <c r="F779" t="s">
        <v>3414</v>
      </c>
      <c r="H779">
        <v>53.036720899999999</v>
      </c>
      <c r="I779">
        <v>-120.3989334</v>
      </c>
      <c r="J779" s="1" t="str">
        <f t="shared" ref="J779:J798" si="125">HYPERLINK("http://geochem.nrcan.gc.ca/cdogs/content/kwd/kwd020030_e.htm", "NGR bulk stream sediment")</f>
        <v>NGR bulk stream sediment</v>
      </c>
      <c r="K779" s="1" t="str">
        <f t="shared" ref="K779:K798" si="126">HYPERLINK("http://geochem.nrcan.gc.ca/cdogs/content/kwd/kwd080006_e.htm", "&lt;177 micron (NGR)")</f>
        <v>&lt;177 micron (NGR)</v>
      </c>
      <c r="L779">
        <v>7</v>
      </c>
      <c r="M779" t="s">
        <v>240</v>
      </c>
      <c r="N779">
        <v>140</v>
      </c>
      <c r="O779" t="s">
        <v>987</v>
      </c>
      <c r="P779" t="s">
        <v>131</v>
      </c>
      <c r="Q779" t="s">
        <v>108</v>
      </c>
      <c r="R779" t="s">
        <v>201</v>
      </c>
      <c r="S779" t="s">
        <v>211</v>
      </c>
      <c r="T779" t="s">
        <v>40</v>
      </c>
      <c r="U779" t="s">
        <v>332</v>
      </c>
      <c r="V779" t="s">
        <v>42</v>
      </c>
      <c r="W779" t="s">
        <v>40</v>
      </c>
      <c r="X779" t="s">
        <v>165</v>
      </c>
      <c r="Y779" t="s">
        <v>44</v>
      </c>
      <c r="Z779" t="s">
        <v>143</v>
      </c>
      <c r="AA779" t="s">
        <v>44</v>
      </c>
      <c r="AB779" t="s">
        <v>400</v>
      </c>
      <c r="AC779" t="s">
        <v>2067</v>
      </c>
      <c r="AD779" t="s">
        <v>36</v>
      </c>
    </row>
    <row r="780" spans="1:30" hidden="1" x14ac:dyDescent="0.3">
      <c r="A780" t="s">
        <v>3415</v>
      </c>
      <c r="B780" t="s">
        <v>3416</v>
      </c>
      <c r="C780" s="1" t="str">
        <f t="shared" si="123"/>
        <v>21:0551</v>
      </c>
      <c r="D780" s="1" t="str">
        <f t="shared" si="124"/>
        <v>21:0180</v>
      </c>
      <c r="E780" t="s">
        <v>3417</v>
      </c>
      <c r="F780" t="s">
        <v>3418</v>
      </c>
      <c r="H780">
        <v>53.9676136</v>
      </c>
      <c r="I780">
        <v>-120.5012431</v>
      </c>
      <c r="J780" s="1" t="str">
        <f t="shared" si="125"/>
        <v>NGR bulk stream sediment</v>
      </c>
      <c r="K780" s="1" t="str">
        <f t="shared" si="126"/>
        <v>&lt;177 micron (NGR)</v>
      </c>
      <c r="L780">
        <v>8</v>
      </c>
      <c r="M780" t="s">
        <v>34</v>
      </c>
      <c r="N780">
        <v>141</v>
      </c>
      <c r="O780" t="s">
        <v>118</v>
      </c>
      <c r="P780" t="s">
        <v>37</v>
      </c>
      <c r="Q780" t="s">
        <v>42</v>
      </c>
      <c r="R780" t="s">
        <v>272</v>
      </c>
      <c r="S780" t="s">
        <v>62</v>
      </c>
      <c r="T780" t="s">
        <v>40</v>
      </c>
      <c r="U780" t="s">
        <v>244</v>
      </c>
      <c r="V780" t="s">
        <v>1032</v>
      </c>
      <c r="W780" t="s">
        <v>40</v>
      </c>
      <c r="X780" t="s">
        <v>557</v>
      </c>
      <c r="Y780" t="s">
        <v>62</v>
      </c>
      <c r="Z780" t="s">
        <v>40</v>
      </c>
      <c r="AA780" t="s">
        <v>44</v>
      </c>
      <c r="AB780" t="s">
        <v>400</v>
      </c>
      <c r="AC780" t="s">
        <v>252</v>
      </c>
      <c r="AD780" t="s">
        <v>194</v>
      </c>
    </row>
    <row r="781" spans="1:30" hidden="1" x14ac:dyDescent="0.3">
      <c r="A781" t="s">
        <v>3419</v>
      </c>
      <c r="B781" t="s">
        <v>3420</v>
      </c>
      <c r="C781" s="1" t="str">
        <f t="shared" si="123"/>
        <v>21:0551</v>
      </c>
      <c r="D781" s="1" t="str">
        <f t="shared" si="124"/>
        <v>21:0180</v>
      </c>
      <c r="E781" t="s">
        <v>3421</v>
      </c>
      <c r="F781" t="s">
        <v>3422</v>
      </c>
      <c r="H781">
        <v>53.8178713</v>
      </c>
      <c r="I781">
        <v>-120.6825666</v>
      </c>
      <c r="J781" s="1" t="str">
        <f t="shared" si="125"/>
        <v>NGR bulk stream sediment</v>
      </c>
      <c r="K781" s="1" t="str">
        <f t="shared" si="126"/>
        <v>&lt;177 micron (NGR)</v>
      </c>
      <c r="L781">
        <v>8</v>
      </c>
      <c r="M781" t="s">
        <v>53</v>
      </c>
      <c r="N781">
        <v>142</v>
      </c>
      <c r="O781" t="s">
        <v>152</v>
      </c>
      <c r="P781" t="s">
        <v>221</v>
      </c>
      <c r="Q781" t="s">
        <v>212</v>
      </c>
      <c r="R781" t="s">
        <v>315</v>
      </c>
      <c r="S781" t="s">
        <v>212</v>
      </c>
      <c r="T781" t="s">
        <v>60</v>
      </c>
      <c r="U781" t="s">
        <v>61</v>
      </c>
      <c r="V781" t="s">
        <v>286</v>
      </c>
      <c r="W781" t="s">
        <v>40</v>
      </c>
      <c r="X781" t="s">
        <v>42</v>
      </c>
      <c r="Y781" t="s">
        <v>44</v>
      </c>
      <c r="Z781" t="s">
        <v>60</v>
      </c>
      <c r="AA781" t="s">
        <v>44</v>
      </c>
      <c r="AB781" t="s">
        <v>454</v>
      </c>
      <c r="AC781" t="s">
        <v>43</v>
      </c>
      <c r="AD781" t="s">
        <v>36</v>
      </c>
    </row>
    <row r="782" spans="1:30" hidden="1" x14ac:dyDescent="0.3">
      <c r="A782" t="s">
        <v>3423</v>
      </c>
      <c r="B782" t="s">
        <v>3424</v>
      </c>
      <c r="C782" s="1" t="str">
        <f t="shared" si="123"/>
        <v>21:0551</v>
      </c>
      <c r="D782" s="1" t="str">
        <f t="shared" si="124"/>
        <v>21:0180</v>
      </c>
      <c r="E782" t="s">
        <v>3425</v>
      </c>
      <c r="F782" t="s">
        <v>3426</v>
      </c>
      <c r="H782">
        <v>53.800280899999997</v>
      </c>
      <c r="I782">
        <v>-120.5197199</v>
      </c>
      <c r="J782" s="1" t="str">
        <f t="shared" si="125"/>
        <v>NGR bulk stream sediment</v>
      </c>
      <c r="K782" s="1" t="str">
        <f t="shared" si="126"/>
        <v>&lt;177 micron (NGR)</v>
      </c>
      <c r="L782">
        <v>8</v>
      </c>
      <c r="M782" t="s">
        <v>68</v>
      </c>
      <c r="N782">
        <v>143</v>
      </c>
      <c r="O782" t="s">
        <v>304</v>
      </c>
      <c r="P782" t="s">
        <v>82</v>
      </c>
      <c r="Q782" t="s">
        <v>212</v>
      </c>
      <c r="R782" t="s">
        <v>70</v>
      </c>
      <c r="S782" t="s">
        <v>118</v>
      </c>
      <c r="T782" t="s">
        <v>40</v>
      </c>
      <c r="U782" t="s">
        <v>73</v>
      </c>
      <c r="V782" t="s">
        <v>186</v>
      </c>
      <c r="W782" t="s">
        <v>40</v>
      </c>
      <c r="X782" t="s">
        <v>272</v>
      </c>
      <c r="Y782" t="s">
        <v>44</v>
      </c>
      <c r="Z782" t="s">
        <v>40</v>
      </c>
      <c r="AA782" t="s">
        <v>44</v>
      </c>
      <c r="AB782" t="s">
        <v>409</v>
      </c>
      <c r="AC782" t="s">
        <v>3427</v>
      </c>
      <c r="AD782" t="s">
        <v>36</v>
      </c>
    </row>
    <row r="783" spans="1:30" hidden="1" x14ac:dyDescent="0.3">
      <c r="A783" t="s">
        <v>3428</v>
      </c>
      <c r="B783" t="s">
        <v>3429</v>
      </c>
      <c r="C783" s="1" t="str">
        <f t="shared" si="123"/>
        <v>21:0551</v>
      </c>
      <c r="D783" s="1" t="str">
        <f t="shared" si="124"/>
        <v>21:0180</v>
      </c>
      <c r="E783" t="s">
        <v>3430</v>
      </c>
      <c r="F783" t="s">
        <v>3431</v>
      </c>
      <c r="H783">
        <v>53.9505859</v>
      </c>
      <c r="I783">
        <v>-120.1200575</v>
      </c>
      <c r="J783" s="1" t="str">
        <f t="shared" si="125"/>
        <v>NGR bulk stream sediment</v>
      </c>
      <c r="K783" s="1" t="str">
        <f t="shared" si="126"/>
        <v>&lt;177 micron (NGR)</v>
      </c>
      <c r="L783">
        <v>8</v>
      </c>
      <c r="M783" t="s">
        <v>80</v>
      </c>
      <c r="N783">
        <v>144</v>
      </c>
      <c r="O783" t="s">
        <v>229</v>
      </c>
      <c r="P783" t="s">
        <v>70</v>
      </c>
      <c r="Q783" t="s">
        <v>39</v>
      </c>
      <c r="R783" t="s">
        <v>176</v>
      </c>
      <c r="S783" t="s">
        <v>151</v>
      </c>
      <c r="T783" t="s">
        <v>60</v>
      </c>
      <c r="U783" t="s">
        <v>326</v>
      </c>
      <c r="V783" t="s">
        <v>74</v>
      </c>
      <c r="W783" t="s">
        <v>156</v>
      </c>
      <c r="X783" t="s">
        <v>272</v>
      </c>
      <c r="Y783" t="s">
        <v>44</v>
      </c>
      <c r="Z783" t="s">
        <v>60</v>
      </c>
      <c r="AA783" t="s">
        <v>44</v>
      </c>
      <c r="AB783" t="s">
        <v>223</v>
      </c>
      <c r="AC783" t="s">
        <v>47</v>
      </c>
      <c r="AD783" t="s">
        <v>169</v>
      </c>
    </row>
    <row r="784" spans="1:30" hidden="1" x14ac:dyDescent="0.3">
      <c r="A784" t="s">
        <v>3432</v>
      </c>
      <c r="B784" t="s">
        <v>3433</v>
      </c>
      <c r="C784" s="1" t="str">
        <f t="shared" si="123"/>
        <v>21:0551</v>
      </c>
      <c r="D784" s="1" t="str">
        <f t="shared" si="124"/>
        <v>21:0180</v>
      </c>
      <c r="E784" t="s">
        <v>3434</v>
      </c>
      <c r="F784" t="s">
        <v>3435</v>
      </c>
      <c r="H784">
        <v>53.906981999999999</v>
      </c>
      <c r="I784">
        <v>-120.17081469999999</v>
      </c>
      <c r="J784" s="1" t="str">
        <f t="shared" si="125"/>
        <v>NGR bulk stream sediment</v>
      </c>
      <c r="K784" s="1" t="str">
        <f t="shared" si="126"/>
        <v>&lt;177 micron (NGR)</v>
      </c>
      <c r="L784">
        <v>8</v>
      </c>
      <c r="M784" t="s">
        <v>103</v>
      </c>
      <c r="N784">
        <v>145</v>
      </c>
      <c r="O784" t="s">
        <v>141</v>
      </c>
      <c r="P784" t="s">
        <v>211</v>
      </c>
      <c r="Q784" t="s">
        <v>56</v>
      </c>
      <c r="R784" t="s">
        <v>194</v>
      </c>
      <c r="S784" t="s">
        <v>82</v>
      </c>
      <c r="T784" t="s">
        <v>40</v>
      </c>
      <c r="U784" t="s">
        <v>134</v>
      </c>
      <c r="V784" t="s">
        <v>107</v>
      </c>
      <c r="W784" t="s">
        <v>40</v>
      </c>
      <c r="X784" t="s">
        <v>43</v>
      </c>
      <c r="Y784" t="s">
        <v>44</v>
      </c>
      <c r="Z784" t="s">
        <v>40</v>
      </c>
      <c r="AA784" t="s">
        <v>44</v>
      </c>
      <c r="AB784" t="s">
        <v>202</v>
      </c>
      <c r="AC784" t="s">
        <v>47</v>
      </c>
      <c r="AD784" t="s">
        <v>86</v>
      </c>
    </row>
    <row r="785" spans="1:30" hidden="1" x14ac:dyDescent="0.3">
      <c r="A785" t="s">
        <v>3436</v>
      </c>
      <c r="B785" t="s">
        <v>3437</v>
      </c>
      <c r="C785" s="1" t="str">
        <f t="shared" si="123"/>
        <v>21:0551</v>
      </c>
      <c r="D785" s="1" t="str">
        <f t="shared" si="124"/>
        <v>21:0180</v>
      </c>
      <c r="E785" t="s">
        <v>3438</v>
      </c>
      <c r="F785" t="s">
        <v>3439</v>
      </c>
      <c r="H785">
        <v>53.831589399999999</v>
      </c>
      <c r="I785">
        <v>-120.1120118</v>
      </c>
      <c r="J785" s="1" t="str">
        <f t="shared" si="125"/>
        <v>NGR bulk stream sediment</v>
      </c>
      <c r="K785" s="1" t="str">
        <f t="shared" si="126"/>
        <v>&lt;177 micron (NGR)</v>
      </c>
      <c r="L785">
        <v>8</v>
      </c>
      <c r="M785" t="s">
        <v>116</v>
      </c>
      <c r="N785">
        <v>146</v>
      </c>
      <c r="O785" t="s">
        <v>285</v>
      </c>
      <c r="P785" t="s">
        <v>105</v>
      </c>
      <c r="Q785" t="s">
        <v>272</v>
      </c>
      <c r="R785" t="s">
        <v>70</v>
      </c>
      <c r="S785" t="s">
        <v>62</v>
      </c>
      <c r="T785" t="s">
        <v>40</v>
      </c>
      <c r="U785" t="s">
        <v>1411</v>
      </c>
      <c r="V785" t="s">
        <v>1367</v>
      </c>
      <c r="W785" t="s">
        <v>95</v>
      </c>
      <c r="X785" t="s">
        <v>62</v>
      </c>
      <c r="Y785" t="s">
        <v>42</v>
      </c>
      <c r="Z785" t="s">
        <v>60</v>
      </c>
      <c r="AA785" t="s">
        <v>44</v>
      </c>
      <c r="AB785" t="s">
        <v>758</v>
      </c>
      <c r="AC785" t="s">
        <v>711</v>
      </c>
      <c r="AD785" t="s">
        <v>169</v>
      </c>
    </row>
    <row r="786" spans="1:30" hidden="1" x14ac:dyDescent="0.3">
      <c r="A786" t="s">
        <v>3440</v>
      </c>
      <c r="B786" t="s">
        <v>3441</v>
      </c>
      <c r="C786" s="1" t="str">
        <f t="shared" si="123"/>
        <v>21:0551</v>
      </c>
      <c r="D786" s="1" t="str">
        <f t="shared" si="124"/>
        <v>21:0180</v>
      </c>
      <c r="E786" t="s">
        <v>3442</v>
      </c>
      <c r="F786" t="s">
        <v>3443</v>
      </c>
      <c r="H786">
        <v>53.825814999999999</v>
      </c>
      <c r="I786">
        <v>-120.1415307</v>
      </c>
      <c r="J786" s="1" t="str">
        <f t="shared" si="125"/>
        <v>NGR bulk stream sediment</v>
      </c>
      <c r="K786" s="1" t="str">
        <f t="shared" si="126"/>
        <v>&lt;177 micron (NGR)</v>
      </c>
      <c r="L786">
        <v>8</v>
      </c>
      <c r="M786" t="s">
        <v>129</v>
      </c>
      <c r="N786">
        <v>147</v>
      </c>
      <c r="O786" t="s">
        <v>529</v>
      </c>
      <c r="P786" t="s">
        <v>185</v>
      </c>
      <c r="Q786" t="s">
        <v>108</v>
      </c>
      <c r="R786" t="s">
        <v>164</v>
      </c>
      <c r="S786" t="s">
        <v>212</v>
      </c>
      <c r="T786" t="s">
        <v>40</v>
      </c>
      <c r="U786" t="s">
        <v>85</v>
      </c>
      <c r="V786" t="s">
        <v>1907</v>
      </c>
      <c r="W786" t="s">
        <v>40</v>
      </c>
      <c r="X786" t="s">
        <v>62</v>
      </c>
      <c r="Y786" t="s">
        <v>44</v>
      </c>
      <c r="Z786" t="s">
        <v>40</v>
      </c>
      <c r="AA786" t="s">
        <v>44</v>
      </c>
      <c r="AB786" t="s">
        <v>409</v>
      </c>
      <c r="AC786" t="s">
        <v>390</v>
      </c>
      <c r="AD786" t="s">
        <v>86</v>
      </c>
    </row>
    <row r="787" spans="1:30" hidden="1" x14ac:dyDescent="0.3">
      <c r="A787" t="s">
        <v>3444</v>
      </c>
      <c r="B787" t="s">
        <v>3445</v>
      </c>
      <c r="C787" s="1" t="str">
        <f t="shared" si="123"/>
        <v>21:0551</v>
      </c>
      <c r="D787" s="1" t="str">
        <f t="shared" si="124"/>
        <v>21:0180</v>
      </c>
      <c r="E787" t="s">
        <v>3417</v>
      </c>
      <c r="F787" t="s">
        <v>3446</v>
      </c>
      <c r="H787">
        <v>53.9676136</v>
      </c>
      <c r="I787">
        <v>-120.5012431</v>
      </c>
      <c r="J787" s="1" t="str">
        <f t="shared" si="125"/>
        <v>NGR bulk stream sediment</v>
      </c>
      <c r="K787" s="1" t="str">
        <f t="shared" si="126"/>
        <v>&lt;177 micron (NGR)</v>
      </c>
      <c r="L787">
        <v>8</v>
      </c>
      <c r="M787" t="s">
        <v>90</v>
      </c>
      <c r="N787">
        <v>148</v>
      </c>
      <c r="O787" t="s">
        <v>118</v>
      </c>
      <c r="P787" t="s">
        <v>93</v>
      </c>
      <c r="Q787" t="s">
        <v>42</v>
      </c>
      <c r="R787" t="s">
        <v>59</v>
      </c>
      <c r="S787" t="s">
        <v>62</v>
      </c>
      <c r="T787" t="s">
        <v>40</v>
      </c>
      <c r="U787" t="s">
        <v>244</v>
      </c>
      <c r="V787" t="s">
        <v>95</v>
      </c>
      <c r="W787" t="s">
        <v>40</v>
      </c>
      <c r="X787" t="s">
        <v>557</v>
      </c>
      <c r="Y787" t="s">
        <v>62</v>
      </c>
      <c r="Z787" t="s">
        <v>40</v>
      </c>
      <c r="AA787" t="s">
        <v>44</v>
      </c>
      <c r="AB787" t="s">
        <v>420</v>
      </c>
      <c r="AC787" t="s">
        <v>353</v>
      </c>
      <c r="AD787" t="s">
        <v>194</v>
      </c>
    </row>
    <row r="788" spans="1:30" hidden="1" x14ac:dyDescent="0.3">
      <c r="A788" t="s">
        <v>3447</v>
      </c>
      <c r="B788" t="s">
        <v>3448</v>
      </c>
      <c r="C788" s="1" t="str">
        <f t="shared" si="123"/>
        <v>21:0551</v>
      </c>
      <c r="D788" s="1" t="str">
        <f t="shared" si="124"/>
        <v>21:0180</v>
      </c>
      <c r="E788" t="s">
        <v>3449</v>
      </c>
      <c r="F788" t="s">
        <v>3450</v>
      </c>
      <c r="H788">
        <v>53.983489800000001</v>
      </c>
      <c r="I788">
        <v>-120.4703147</v>
      </c>
      <c r="J788" s="1" t="str">
        <f t="shared" si="125"/>
        <v>NGR bulk stream sediment</v>
      </c>
      <c r="K788" s="1" t="str">
        <f t="shared" si="126"/>
        <v>&lt;177 micron (NGR)</v>
      </c>
      <c r="L788">
        <v>8</v>
      </c>
      <c r="M788" t="s">
        <v>139</v>
      </c>
      <c r="N788">
        <v>149</v>
      </c>
      <c r="O788" t="s">
        <v>70</v>
      </c>
      <c r="P788" t="s">
        <v>118</v>
      </c>
      <c r="Q788" t="s">
        <v>42</v>
      </c>
      <c r="R788" t="s">
        <v>118</v>
      </c>
      <c r="S788" t="s">
        <v>272</v>
      </c>
      <c r="T788" t="s">
        <v>40</v>
      </c>
      <c r="U788" t="s">
        <v>261</v>
      </c>
      <c r="V788" t="s">
        <v>109</v>
      </c>
      <c r="W788" t="s">
        <v>40</v>
      </c>
      <c r="X788" t="s">
        <v>62</v>
      </c>
      <c r="Y788" t="s">
        <v>62</v>
      </c>
      <c r="Z788" t="s">
        <v>40</v>
      </c>
      <c r="AA788" t="s">
        <v>44</v>
      </c>
      <c r="AB788" t="s">
        <v>658</v>
      </c>
      <c r="AC788" t="s">
        <v>415</v>
      </c>
      <c r="AD788" t="s">
        <v>153</v>
      </c>
    </row>
    <row r="789" spans="1:30" hidden="1" x14ac:dyDescent="0.3">
      <c r="A789" t="s">
        <v>3451</v>
      </c>
      <c r="B789" t="s">
        <v>3452</v>
      </c>
      <c r="C789" s="1" t="str">
        <f t="shared" si="123"/>
        <v>21:0551</v>
      </c>
      <c r="D789" s="1" t="str">
        <f t="shared" si="124"/>
        <v>21:0180</v>
      </c>
      <c r="E789" t="s">
        <v>3453</v>
      </c>
      <c r="F789" t="s">
        <v>3454</v>
      </c>
      <c r="H789">
        <v>53.998898599999997</v>
      </c>
      <c r="I789">
        <v>-120.5020691</v>
      </c>
      <c r="J789" s="1" t="str">
        <f t="shared" si="125"/>
        <v>NGR bulk stream sediment</v>
      </c>
      <c r="K789" s="1" t="str">
        <f t="shared" si="126"/>
        <v>&lt;177 micron (NGR)</v>
      </c>
      <c r="L789">
        <v>8</v>
      </c>
      <c r="M789" t="s">
        <v>174</v>
      </c>
      <c r="N789">
        <v>150</v>
      </c>
      <c r="O789" t="s">
        <v>272</v>
      </c>
      <c r="P789" t="s">
        <v>42</v>
      </c>
      <c r="Q789" t="s">
        <v>44</v>
      </c>
      <c r="R789" t="s">
        <v>44</v>
      </c>
      <c r="S789" t="s">
        <v>44</v>
      </c>
      <c r="T789" t="s">
        <v>40</v>
      </c>
      <c r="U789" t="s">
        <v>75</v>
      </c>
      <c r="V789" t="s">
        <v>143</v>
      </c>
      <c r="W789" t="s">
        <v>40</v>
      </c>
      <c r="X789" t="s">
        <v>42</v>
      </c>
      <c r="Y789" t="s">
        <v>44</v>
      </c>
      <c r="Z789" t="s">
        <v>40</v>
      </c>
      <c r="AA789" t="s">
        <v>44</v>
      </c>
      <c r="AB789" t="s">
        <v>48</v>
      </c>
      <c r="AC789" t="s">
        <v>415</v>
      </c>
      <c r="AD789" t="s">
        <v>153</v>
      </c>
    </row>
    <row r="790" spans="1:30" hidden="1" x14ac:dyDescent="0.3">
      <c r="A790" t="s">
        <v>3455</v>
      </c>
      <c r="B790" t="s">
        <v>3456</v>
      </c>
      <c r="C790" s="1" t="str">
        <f t="shared" si="123"/>
        <v>21:0551</v>
      </c>
      <c r="D790" s="1" t="str">
        <f t="shared" si="124"/>
        <v>21:0180</v>
      </c>
      <c r="E790" t="s">
        <v>3457</v>
      </c>
      <c r="F790" t="s">
        <v>3458</v>
      </c>
      <c r="H790">
        <v>53.786733499999997</v>
      </c>
      <c r="I790">
        <v>-120.16324520000001</v>
      </c>
      <c r="J790" s="1" t="str">
        <f t="shared" si="125"/>
        <v>NGR bulk stream sediment</v>
      </c>
      <c r="K790" s="1" t="str">
        <f t="shared" si="126"/>
        <v>&lt;177 micron (NGR)</v>
      </c>
      <c r="L790">
        <v>8</v>
      </c>
      <c r="M790" t="s">
        <v>184</v>
      </c>
      <c r="N790">
        <v>151</v>
      </c>
      <c r="O790" t="s">
        <v>473</v>
      </c>
      <c r="P790" t="s">
        <v>194</v>
      </c>
      <c r="Q790" t="s">
        <v>331</v>
      </c>
      <c r="R790" t="s">
        <v>331</v>
      </c>
      <c r="S790" t="s">
        <v>153</v>
      </c>
      <c r="T790" t="s">
        <v>40</v>
      </c>
      <c r="U790" t="s">
        <v>41</v>
      </c>
      <c r="V790" t="s">
        <v>853</v>
      </c>
      <c r="W790" t="s">
        <v>40</v>
      </c>
      <c r="X790" t="s">
        <v>43</v>
      </c>
      <c r="Y790" t="s">
        <v>44</v>
      </c>
      <c r="Z790" t="s">
        <v>60</v>
      </c>
      <c r="AA790" t="s">
        <v>44</v>
      </c>
      <c r="AB790" t="s">
        <v>402</v>
      </c>
      <c r="AC790" t="s">
        <v>3459</v>
      </c>
      <c r="AD790" t="s">
        <v>153</v>
      </c>
    </row>
    <row r="791" spans="1:30" hidden="1" x14ac:dyDescent="0.3">
      <c r="A791" t="s">
        <v>3460</v>
      </c>
      <c r="B791" t="s">
        <v>3461</v>
      </c>
      <c r="C791" s="1" t="str">
        <f t="shared" si="123"/>
        <v>21:0551</v>
      </c>
      <c r="D791" s="1" t="str">
        <f t="shared" si="124"/>
        <v>21:0180</v>
      </c>
      <c r="E791" t="s">
        <v>3462</v>
      </c>
      <c r="F791" t="s">
        <v>3463</v>
      </c>
      <c r="H791">
        <v>53.855631000000002</v>
      </c>
      <c r="I791">
        <v>-120.42611100000001</v>
      </c>
      <c r="J791" s="1" t="str">
        <f t="shared" si="125"/>
        <v>NGR bulk stream sediment</v>
      </c>
      <c r="K791" s="1" t="str">
        <f t="shared" si="126"/>
        <v>&lt;177 micron (NGR)</v>
      </c>
      <c r="L791">
        <v>8</v>
      </c>
      <c r="M791" t="s">
        <v>193</v>
      </c>
      <c r="N791">
        <v>152</v>
      </c>
      <c r="O791" t="s">
        <v>131</v>
      </c>
      <c r="P791" t="s">
        <v>118</v>
      </c>
      <c r="Q791" t="s">
        <v>151</v>
      </c>
      <c r="R791" t="s">
        <v>70</v>
      </c>
      <c r="S791" t="s">
        <v>93</v>
      </c>
      <c r="T791" t="s">
        <v>40</v>
      </c>
      <c r="U791" t="s">
        <v>133</v>
      </c>
      <c r="V791" t="s">
        <v>62</v>
      </c>
      <c r="W791" t="s">
        <v>40</v>
      </c>
      <c r="X791" t="s">
        <v>557</v>
      </c>
      <c r="Y791" t="s">
        <v>44</v>
      </c>
      <c r="Z791" t="s">
        <v>40</v>
      </c>
      <c r="AA791" t="s">
        <v>44</v>
      </c>
      <c r="AB791" t="s">
        <v>484</v>
      </c>
      <c r="AC791" t="s">
        <v>179</v>
      </c>
      <c r="AD791" t="s">
        <v>194</v>
      </c>
    </row>
    <row r="792" spans="1:30" hidden="1" x14ac:dyDescent="0.3">
      <c r="A792" t="s">
        <v>3464</v>
      </c>
      <c r="B792" t="s">
        <v>3465</v>
      </c>
      <c r="C792" s="1" t="str">
        <f t="shared" si="123"/>
        <v>21:0551</v>
      </c>
      <c r="D792" s="1" t="str">
        <f t="shared" si="124"/>
        <v>21:0180</v>
      </c>
      <c r="E792" t="s">
        <v>3466</v>
      </c>
      <c r="F792" t="s">
        <v>3467</v>
      </c>
      <c r="H792">
        <v>53.873448099999997</v>
      </c>
      <c r="I792">
        <v>-120.4904439</v>
      </c>
      <c r="J792" s="1" t="str">
        <f t="shared" si="125"/>
        <v>NGR bulk stream sediment</v>
      </c>
      <c r="K792" s="1" t="str">
        <f t="shared" si="126"/>
        <v>&lt;177 micron (NGR)</v>
      </c>
      <c r="L792">
        <v>8</v>
      </c>
      <c r="M792" t="s">
        <v>149</v>
      </c>
      <c r="N792">
        <v>153</v>
      </c>
      <c r="O792" t="s">
        <v>378</v>
      </c>
      <c r="P792" t="s">
        <v>82</v>
      </c>
      <c r="Q792" t="s">
        <v>43</v>
      </c>
      <c r="R792" t="s">
        <v>39</v>
      </c>
      <c r="S792" t="s">
        <v>43</v>
      </c>
      <c r="T792" t="s">
        <v>40</v>
      </c>
      <c r="U792" t="s">
        <v>244</v>
      </c>
      <c r="V792" t="s">
        <v>622</v>
      </c>
      <c r="W792" t="s">
        <v>40</v>
      </c>
      <c r="X792" t="s">
        <v>62</v>
      </c>
      <c r="Y792" t="s">
        <v>44</v>
      </c>
      <c r="Z792" t="s">
        <v>40</v>
      </c>
      <c r="AA792" t="s">
        <v>44</v>
      </c>
      <c r="AB792" t="s">
        <v>484</v>
      </c>
      <c r="AC792" t="s">
        <v>58</v>
      </c>
      <c r="AD792" t="s">
        <v>153</v>
      </c>
    </row>
    <row r="793" spans="1:30" hidden="1" x14ac:dyDescent="0.3">
      <c r="A793" t="s">
        <v>3468</v>
      </c>
      <c r="B793" t="s">
        <v>3469</v>
      </c>
      <c r="C793" s="1" t="str">
        <f t="shared" si="123"/>
        <v>21:0551</v>
      </c>
      <c r="D793" s="1" t="str">
        <f t="shared" si="124"/>
        <v>21:0180</v>
      </c>
      <c r="E793" t="s">
        <v>3466</v>
      </c>
      <c r="F793" t="s">
        <v>3470</v>
      </c>
      <c r="H793">
        <v>53.873448099999997</v>
      </c>
      <c r="I793">
        <v>-120.4904439</v>
      </c>
      <c r="J793" s="1" t="str">
        <f t="shared" si="125"/>
        <v>NGR bulk stream sediment</v>
      </c>
      <c r="K793" s="1" t="str">
        <f t="shared" si="126"/>
        <v>&lt;177 micron (NGR)</v>
      </c>
      <c r="L793">
        <v>8</v>
      </c>
      <c r="M793" t="s">
        <v>163</v>
      </c>
      <c r="N793">
        <v>154</v>
      </c>
      <c r="O793" t="s">
        <v>331</v>
      </c>
      <c r="P793" t="s">
        <v>56</v>
      </c>
      <c r="Q793" t="s">
        <v>43</v>
      </c>
      <c r="R793" t="s">
        <v>39</v>
      </c>
      <c r="S793" t="s">
        <v>93</v>
      </c>
      <c r="T793" t="s">
        <v>40</v>
      </c>
      <c r="U793" t="s">
        <v>244</v>
      </c>
      <c r="V793" t="s">
        <v>622</v>
      </c>
      <c r="W793" t="s">
        <v>40</v>
      </c>
      <c r="X793" t="s">
        <v>62</v>
      </c>
      <c r="Y793" t="s">
        <v>44</v>
      </c>
      <c r="Z793" t="s">
        <v>40</v>
      </c>
      <c r="AA793" t="s">
        <v>44</v>
      </c>
      <c r="AB793" t="s">
        <v>223</v>
      </c>
      <c r="AC793" t="s">
        <v>74</v>
      </c>
      <c r="AD793" t="s">
        <v>153</v>
      </c>
    </row>
    <row r="794" spans="1:30" hidden="1" x14ac:dyDescent="0.3">
      <c r="A794" t="s">
        <v>3471</v>
      </c>
      <c r="B794" t="s">
        <v>3472</v>
      </c>
      <c r="C794" s="1" t="str">
        <f t="shared" si="123"/>
        <v>21:0551</v>
      </c>
      <c r="D794" s="1" t="str">
        <f t="shared" si="124"/>
        <v>21:0180</v>
      </c>
      <c r="E794" t="s">
        <v>3473</v>
      </c>
      <c r="F794" t="s">
        <v>3474</v>
      </c>
      <c r="H794">
        <v>53.7898505</v>
      </c>
      <c r="I794">
        <v>-120.9179378</v>
      </c>
      <c r="J794" s="1" t="str">
        <f t="shared" si="125"/>
        <v>NGR bulk stream sediment</v>
      </c>
      <c r="K794" s="1" t="str">
        <f t="shared" si="126"/>
        <v>&lt;177 micron (NGR)</v>
      </c>
      <c r="L794">
        <v>8</v>
      </c>
      <c r="M794" t="s">
        <v>209</v>
      </c>
      <c r="N794">
        <v>155</v>
      </c>
      <c r="O794" t="s">
        <v>81</v>
      </c>
      <c r="P794" t="s">
        <v>211</v>
      </c>
      <c r="Q794" t="s">
        <v>93</v>
      </c>
      <c r="R794" t="s">
        <v>493</v>
      </c>
      <c r="S794" t="s">
        <v>56</v>
      </c>
      <c r="T794" t="s">
        <v>40</v>
      </c>
      <c r="U794" t="s">
        <v>536</v>
      </c>
      <c r="V794" t="s">
        <v>107</v>
      </c>
      <c r="W794" t="s">
        <v>40</v>
      </c>
      <c r="X794" t="s">
        <v>62</v>
      </c>
      <c r="Y794" t="s">
        <v>44</v>
      </c>
      <c r="Z794" t="s">
        <v>60</v>
      </c>
      <c r="AA794" t="s">
        <v>44</v>
      </c>
      <c r="AB794" t="s">
        <v>134</v>
      </c>
      <c r="AC794" t="s">
        <v>588</v>
      </c>
      <c r="AD794" t="s">
        <v>119</v>
      </c>
    </row>
    <row r="795" spans="1:30" hidden="1" x14ac:dyDescent="0.3">
      <c r="A795" t="s">
        <v>3475</v>
      </c>
      <c r="B795" t="s">
        <v>3476</v>
      </c>
      <c r="C795" s="1" t="str">
        <f t="shared" si="123"/>
        <v>21:0551</v>
      </c>
      <c r="D795" s="1" t="str">
        <f t="shared" si="124"/>
        <v>21:0180</v>
      </c>
      <c r="E795" t="s">
        <v>3477</v>
      </c>
      <c r="F795" t="s">
        <v>3478</v>
      </c>
      <c r="H795">
        <v>53.760433399999997</v>
      </c>
      <c r="I795">
        <v>-120.9080361</v>
      </c>
      <c r="J795" s="1" t="str">
        <f t="shared" si="125"/>
        <v>NGR bulk stream sediment</v>
      </c>
      <c r="K795" s="1" t="str">
        <f t="shared" si="126"/>
        <v>&lt;177 micron (NGR)</v>
      </c>
      <c r="L795">
        <v>8</v>
      </c>
      <c r="M795" t="s">
        <v>220</v>
      </c>
      <c r="N795">
        <v>156</v>
      </c>
      <c r="O795" t="s">
        <v>92</v>
      </c>
      <c r="P795" t="s">
        <v>242</v>
      </c>
      <c r="Q795" t="s">
        <v>37</v>
      </c>
      <c r="R795" t="s">
        <v>512</v>
      </c>
      <c r="S795" t="s">
        <v>39</v>
      </c>
      <c r="T795" t="s">
        <v>40</v>
      </c>
      <c r="U795" t="s">
        <v>168</v>
      </c>
      <c r="V795" t="s">
        <v>186</v>
      </c>
      <c r="W795" t="s">
        <v>40</v>
      </c>
      <c r="X795" t="s">
        <v>42</v>
      </c>
      <c r="Y795" t="s">
        <v>44</v>
      </c>
      <c r="Z795" t="s">
        <v>40</v>
      </c>
      <c r="AA795" t="s">
        <v>44</v>
      </c>
      <c r="AB795" t="s">
        <v>73</v>
      </c>
      <c r="AC795" t="s">
        <v>167</v>
      </c>
      <c r="AD795" t="s">
        <v>119</v>
      </c>
    </row>
    <row r="796" spans="1:30" hidden="1" x14ac:dyDescent="0.3">
      <c r="A796" t="s">
        <v>3479</v>
      </c>
      <c r="B796" t="s">
        <v>3480</v>
      </c>
      <c r="C796" s="1" t="str">
        <f t="shared" si="123"/>
        <v>21:0551</v>
      </c>
      <c r="D796" s="1" t="str">
        <f t="shared" si="124"/>
        <v>21:0180</v>
      </c>
      <c r="E796" t="s">
        <v>3481</v>
      </c>
      <c r="F796" t="s">
        <v>3482</v>
      </c>
      <c r="H796">
        <v>53.740581800000001</v>
      </c>
      <c r="I796">
        <v>-120.9706903</v>
      </c>
      <c r="J796" s="1" t="str">
        <f t="shared" si="125"/>
        <v>NGR bulk stream sediment</v>
      </c>
      <c r="K796" s="1" t="str">
        <f t="shared" si="126"/>
        <v>&lt;177 micron (NGR)</v>
      </c>
      <c r="L796">
        <v>8</v>
      </c>
      <c r="M796" t="s">
        <v>228</v>
      </c>
      <c r="N796">
        <v>157</v>
      </c>
      <c r="O796" t="s">
        <v>445</v>
      </c>
      <c r="P796" t="s">
        <v>212</v>
      </c>
      <c r="Q796" t="s">
        <v>59</v>
      </c>
      <c r="R796" t="s">
        <v>117</v>
      </c>
      <c r="S796" t="s">
        <v>151</v>
      </c>
      <c r="T796" t="s">
        <v>40</v>
      </c>
      <c r="U796" t="s">
        <v>213</v>
      </c>
      <c r="V796" t="s">
        <v>111</v>
      </c>
      <c r="W796" t="s">
        <v>40</v>
      </c>
      <c r="X796" t="s">
        <v>557</v>
      </c>
      <c r="Y796" t="s">
        <v>44</v>
      </c>
      <c r="Z796" t="s">
        <v>60</v>
      </c>
      <c r="AA796" t="s">
        <v>44</v>
      </c>
      <c r="AB796" t="s">
        <v>298</v>
      </c>
      <c r="AC796" t="s">
        <v>47</v>
      </c>
      <c r="AD796" t="s">
        <v>119</v>
      </c>
    </row>
    <row r="797" spans="1:30" hidden="1" x14ac:dyDescent="0.3">
      <c r="A797" t="s">
        <v>3483</v>
      </c>
      <c r="B797" t="s">
        <v>3484</v>
      </c>
      <c r="C797" s="1" t="str">
        <f t="shared" si="123"/>
        <v>21:0551</v>
      </c>
      <c r="D797" s="1" t="str">
        <f t="shared" si="124"/>
        <v>21:0180</v>
      </c>
      <c r="E797" t="s">
        <v>3485</v>
      </c>
      <c r="F797" t="s">
        <v>3486</v>
      </c>
      <c r="H797">
        <v>53.698321999999997</v>
      </c>
      <c r="I797">
        <v>-120.0425501</v>
      </c>
      <c r="J797" s="1" t="str">
        <f t="shared" si="125"/>
        <v>NGR bulk stream sediment</v>
      </c>
      <c r="K797" s="1" t="str">
        <f t="shared" si="126"/>
        <v>&lt;177 micron (NGR)</v>
      </c>
      <c r="L797">
        <v>8</v>
      </c>
      <c r="M797" t="s">
        <v>234</v>
      </c>
      <c r="N797">
        <v>158</v>
      </c>
      <c r="O797" t="s">
        <v>1972</v>
      </c>
      <c r="P797" t="s">
        <v>408</v>
      </c>
      <c r="Q797" t="s">
        <v>194</v>
      </c>
      <c r="R797" t="s">
        <v>512</v>
      </c>
      <c r="S797" t="s">
        <v>221</v>
      </c>
      <c r="T797" t="s">
        <v>40</v>
      </c>
      <c r="U797" t="s">
        <v>433</v>
      </c>
      <c r="V797" t="s">
        <v>1907</v>
      </c>
      <c r="W797" t="s">
        <v>40</v>
      </c>
      <c r="X797" t="s">
        <v>272</v>
      </c>
      <c r="Y797" t="s">
        <v>44</v>
      </c>
      <c r="Z797" t="s">
        <v>40</v>
      </c>
      <c r="AA797" t="s">
        <v>44</v>
      </c>
      <c r="AB797" t="s">
        <v>202</v>
      </c>
      <c r="AC797" t="s">
        <v>2067</v>
      </c>
      <c r="AD797" t="s">
        <v>119</v>
      </c>
    </row>
    <row r="798" spans="1:30" hidden="1" x14ac:dyDescent="0.3">
      <c r="A798" t="s">
        <v>3487</v>
      </c>
      <c r="B798" t="s">
        <v>3488</v>
      </c>
      <c r="C798" s="1" t="str">
        <f t="shared" si="123"/>
        <v>21:0551</v>
      </c>
      <c r="D798" s="1" t="str">
        <f t="shared" si="124"/>
        <v>21:0180</v>
      </c>
      <c r="E798" t="s">
        <v>3489</v>
      </c>
      <c r="F798" t="s">
        <v>3490</v>
      </c>
      <c r="H798">
        <v>53.891661999999997</v>
      </c>
      <c r="I798">
        <v>-120.0241163</v>
      </c>
      <c r="J798" s="1" t="str">
        <f t="shared" si="125"/>
        <v>NGR bulk stream sediment</v>
      </c>
      <c r="K798" s="1" t="str">
        <f t="shared" si="126"/>
        <v>&lt;177 micron (NGR)</v>
      </c>
      <c r="L798">
        <v>8</v>
      </c>
      <c r="M798" t="s">
        <v>240</v>
      </c>
      <c r="N798">
        <v>159</v>
      </c>
      <c r="O798" t="s">
        <v>1572</v>
      </c>
      <c r="P798" t="s">
        <v>81</v>
      </c>
      <c r="Q798" t="s">
        <v>105</v>
      </c>
      <c r="R798" t="s">
        <v>166</v>
      </c>
      <c r="S798" t="s">
        <v>120</v>
      </c>
      <c r="T798" t="s">
        <v>40</v>
      </c>
      <c r="U798" t="s">
        <v>133</v>
      </c>
      <c r="V798" t="s">
        <v>123</v>
      </c>
      <c r="W798" t="s">
        <v>156</v>
      </c>
      <c r="X798" t="s">
        <v>56</v>
      </c>
      <c r="Y798" t="s">
        <v>42</v>
      </c>
      <c r="Z798" t="s">
        <v>1032</v>
      </c>
      <c r="AA798" t="s">
        <v>44</v>
      </c>
      <c r="AB798" t="s">
        <v>202</v>
      </c>
      <c r="AC798" t="s">
        <v>43</v>
      </c>
      <c r="AD798" t="s">
        <v>75</v>
      </c>
    </row>
    <row r="799" spans="1:30" hidden="1" x14ac:dyDescent="0.3">
      <c r="A799" t="s">
        <v>3491</v>
      </c>
      <c r="B799" t="s">
        <v>3492</v>
      </c>
      <c r="C799" s="1" t="str">
        <f t="shared" si="123"/>
        <v>21:0551</v>
      </c>
      <c r="D799" s="1" t="str">
        <f>HYPERLINK("http://geochem.nrcan.gc.ca/cdogs/content/svy/svy_e.htm", "")</f>
        <v/>
      </c>
      <c r="G799" s="1" t="str">
        <f>HYPERLINK("http://geochem.nrcan.gc.ca/cdogs/content/cr_/cr_00064_e.htm", "64")</f>
        <v>64</v>
      </c>
      <c r="J799" t="s">
        <v>198</v>
      </c>
      <c r="K799" t="s">
        <v>199</v>
      </c>
      <c r="L799">
        <v>8</v>
      </c>
      <c r="M799" t="s">
        <v>200</v>
      </c>
      <c r="N799">
        <v>160</v>
      </c>
      <c r="O799" t="s">
        <v>445</v>
      </c>
      <c r="P799" t="s">
        <v>165</v>
      </c>
      <c r="Q799" t="s">
        <v>59</v>
      </c>
      <c r="R799" t="s">
        <v>39</v>
      </c>
      <c r="S799" t="s">
        <v>43</v>
      </c>
      <c r="T799" t="s">
        <v>40</v>
      </c>
      <c r="U799" t="s">
        <v>213</v>
      </c>
      <c r="V799" t="s">
        <v>62</v>
      </c>
      <c r="W799" t="s">
        <v>40</v>
      </c>
      <c r="X799" t="s">
        <v>62</v>
      </c>
      <c r="Y799" t="s">
        <v>44</v>
      </c>
      <c r="Z799" t="s">
        <v>40</v>
      </c>
      <c r="AA799" t="s">
        <v>44</v>
      </c>
      <c r="AB799" t="s">
        <v>279</v>
      </c>
      <c r="AC799" t="s">
        <v>93</v>
      </c>
      <c r="AD799" t="s">
        <v>194</v>
      </c>
    </row>
    <row r="800" spans="1:30" hidden="1" x14ac:dyDescent="0.3">
      <c r="A800" t="s">
        <v>3493</v>
      </c>
      <c r="B800" t="s">
        <v>3494</v>
      </c>
      <c r="C800" s="1" t="str">
        <f t="shared" si="123"/>
        <v>21:0551</v>
      </c>
      <c r="D800" s="1" t="str">
        <f t="shared" ref="D800:D805" si="127">HYPERLINK("http://geochem.nrcan.gc.ca/cdogs/content/svy/svy210180_e.htm", "21:0180")</f>
        <v>21:0180</v>
      </c>
      <c r="E800" t="s">
        <v>3495</v>
      </c>
      <c r="F800" t="s">
        <v>3496</v>
      </c>
      <c r="H800">
        <v>53.563860699999999</v>
      </c>
      <c r="I800">
        <v>-120.6221345</v>
      </c>
      <c r="J800" s="1" t="str">
        <f t="shared" ref="J800:J805" si="128">HYPERLINK("http://geochem.nrcan.gc.ca/cdogs/content/kwd/kwd020030_e.htm", "NGR bulk stream sediment")</f>
        <v>NGR bulk stream sediment</v>
      </c>
      <c r="K800" s="1" t="str">
        <f t="shared" ref="K800:K805" si="129">HYPERLINK("http://geochem.nrcan.gc.ca/cdogs/content/kwd/kwd080006_e.htm", "&lt;177 micron (NGR)")</f>
        <v>&lt;177 micron (NGR)</v>
      </c>
      <c r="L800">
        <v>9</v>
      </c>
      <c r="M800" t="s">
        <v>34</v>
      </c>
      <c r="N800">
        <v>161</v>
      </c>
      <c r="O800" t="s">
        <v>86</v>
      </c>
      <c r="P800" t="s">
        <v>378</v>
      </c>
      <c r="Q800" t="s">
        <v>151</v>
      </c>
      <c r="R800" t="s">
        <v>177</v>
      </c>
      <c r="S800" t="s">
        <v>56</v>
      </c>
      <c r="T800" t="s">
        <v>40</v>
      </c>
      <c r="U800" t="s">
        <v>1563</v>
      </c>
      <c r="V800" t="s">
        <v>167</v>
      </c>
      <c r="W800" t="s">
        <v>40</v>
      </c>
      <c r="X800" t="s">
        <v>272</v>
      </c>
      <c r="Y800" t="s">
        <v>44</v>
      </c>
      <c r="Z800" t="s">
        <v>40</v>
      </c>
      <c r="AA800" t="s">
        <v>44</v>
      </c>
      <c r="AB800" t="s">
        <v>134</v>
      </c>
      <c r="AC800" t="s">
        <v>627</v>
      </c>
      <c r="AD800" t="s">
        <v>194</v>
      </c>
    </row>
    <row r="801" spans="1:30" hidden="1" x14ac:dyDescent="0.3">
      <c r="A801" t="s">
        <v>3497</v>
      </c>
      <c r="B801" t="s">
        <v>3498</v>
      </c>
      <c r="C801" s="1" t="str">
        <f t="shared" si="123"/>
        <v>21:0551</v>
      </c>
      <c r="D801" s="1" t="str">
        <f t="shared" si="127"/>
        <v>21:0180</v>
      </c>
      <c r="E801" t="s">
        <v>3499</v>
      </c>
      <c r="F801" t="s">
        <v>3500</v>
      </c>
      <c r="H801">
        <v>53.878854500000003</v>
      </c>
      <c r="I801">
        <v>-120.90912109999999</v>
      </c>
      <c r="J801" s="1" t="str">
        <f t="shared" si="128"/>
        <v>NGR bulk stream sediment</v>
      </c>
      <c r="K801" s="1" t="str">
        <f t="shared" si="129"/>
        <v>&lt;177 micron (NGR)</v>
      </c>
      <c r="L801">
        <v>9</v>
      </c>
      <c r="M801" t="s">
        <v>53</v>
      </c>
      <c r="N801">
        <v>162</v>
      </c>
      <c r="O801" t="s">
        <v>210</v>
      </c>
      <c r="P801" t="s">
        <v>39</v>
      </c>
      <c r="Q801" t="s">
        <v>93</v>
      </c>
      <c r="R801" t="s">
        <v>117</v>
      </c>
      <c r="S801" t="s">
        <v>118</v>
      </c>
      <c r="T801" t="s">
        <v>40</v>
      </c>
      <c r="U801" t="s">
        <v>215</v>
      </c>
      <c r="V801" t="s">
        <v>107</v>
      </c>
      <c r="W801" t="s">
        <v>40</v>
      </c>
      <c r="X801" t="s">
        <v>42</v>
      </c>
      <c r="Y801" t="s">
        <v>44</v>
      </c>
      <c r="Z801" t="s">
        <v>40</v>
      </c>
      <c r="AA801" t="s">
        <v>44</v>
      </c>
      <c r="AB801" t="s">
        <v>484</v>
      </c>
      <c r="AC801" t="s">
        <v>155</v>
      </c>
      <c r="AD801" t="s">
        <v>36</v>
      </c>
    </row>
    <row r="802" spans="1:30" hidden="1" x14ac:dyDescent="0.3">
      <c r="A802" t="s">
        <v>3501</v>
      </c>
      <c r="B802" t="s">
        <v>3502</v>
      </c>
      <c r="C802" s="1" t="str">
        <f t="shared" si="123"/>
        <v>21:0551</v>
      </c>
      <c r="D802" s="1" t="str">
        <f t="shared" si="127"/>
        <v>21:0180</v>
      </c>
      <c r="E802" t="s">
        <v>3503</v>
      </c>
      <c r="F802" t="s">
        <v>3504</v>
      </c>
      <c r="H802">
        <v>53.885882000000002</v>
      </c>
      <c r="I802">
        <v>-120.90585110000001</v>
      </c>
      <c r="J802" s="1" t="str">
        <f t="shared" si="128"/>
        <v>NGR bulk stream sediment</v>
      </c>
      <c r="K802" s="1" t="str">
        <f t="shared" si="129"/>
        <v>&lt;177 micron (NGR)</v>
      </c>
      <c r="L802">
        <v>9</v>
      </c>
      <c r="M802" t="s">
        <v>68</v>
      </c>
      <c r="N802">
        <v>163</v>
      </c>
      <c r="O802" t="s">
        <v>304</v>
      </c>
      <c r="P802" t="s">
        <v>108</v>
      </c>
      <c r="Q802" t="s">
        <v>59</v>
      </c>
      <c r="R802" t="s">
        <v>378</v>
      </c>
      <c r="S802" t="s">
        <v>37</v>
      </c>
      <c r="T802" t="s">
        <v>40</v>
      </c>
      <c r="U802" t="s">
        <v>342</v>
      </c>
      <c r="V802" t="s">
        <v>58</v>
      </c>
      <c r="W802" t="s">
        <v>40</v>
      </c>
      <c r="X802" t="s">
        <v>272</v>
      </c>
      <c r="Y802" t="s">
        <v>44</v>
      </c>
      <c r="Z802" t="s">
        <v>40</v>
      </c>
      <c r="AA802" t="s">
        <v>44</v>
      </c>
      <c r="AB802" t="s">
        <v>265</v>
      </c>
      <c r="AC802" t="s">
        <v>343</v>
      </c>
      <c r="AD802" t="s">
        <v>119</v>
      </c>
    </row>
    <row r="803" spans="1:30" hidden="1" x14ac:dyDescent="0.3">
      <c r="A803" t="s">
        <v>3505</v>
      </c>
      <c r="B803" t="s">
        <v>3506</v>
      </c>
      <c r="C803" s="1" t="str">
        <f t="shared" si="123"/>
        <v>21:0551</v>
      </c>
      <c r="D803" s="1" t="str">
        <f t="shared" si="127"/>
        <v>21:0180</v>
      </c>
      <c r="E803" t="s">
        <v>3507</v>
      </c>
      <c r="F803" t="s">
        <v>3508</v>
      </c>
      <c r="H803">
        <v>53.953957600000003</v>
      </c>
      <c r="I803">
        <v>-120.80181</v>
      </c>
      <c r="J803" s="1" t="str">
        <f t="shared" si="128"/>
        <v>NGR bulk stream sediment</v>
      </c>
      <c r="K803" s="1" t="str">
        <f t="shared" si="129"/>
        <v>&lt;177 micron (NGR)</v>
      </c>
      <c r="L803">
        <v>9</v>
      </c>
      <c r="M803" t="s">
        <v>80</v>
      </c>
      <c r="N803">
        <v>164</v>
      </c>
      <c r="O803" t="s">
        <v>119</v>
      </c>
      <c r="P803" t="s">
        <v>120</v>
      </c>
      <c r="Q803" t="s">
        <v>43</v>
      </c>
      <c r="R803" t="s">
        <v>242</v>
      </c>
      <c r="S803" t="s">
        <v>151</v>
      </c>
      <c r="T803" t="s">
        <v>40</v>
      </c>
      <c r="U803" t="s">
        <v>1147</v>
      </c>
      <c r="V803" t="s">
        <v>111</v>
      </c>
      <c r="W803" t="s">
        <v>40</v>
      </c>
      <c r="X803" t="s">
        <v>62</v>
      </c>
      <c r="Y803" t="s">
        <v>44</v>
      </c>
      <c r="Z803" t="s">
        <v>40</v>
      </c>
      <c r="AA803" t="s">
        <v>44</v>
      </c>
      <c r="AB803" t="s">
        <v>266</v>
      </c>
      <c r="AC803" t="s">
        <v>2067</v>
      </c>
      <c r="AD803" t="s">
        <v>194</v>
      </c>
    </row>
    <row r="804" spans="1:30" hidden="1" x14ac:dyDescent="0.3">
      <c r="A804" t="s">
        <v>3509</v>
      </c>
      <c r="B804" t="s">
        <v>3510</v>
      </c>
      <c r="C804" s="1" t="str">
        <f t="shared" si="123"/>
        <v>21:0551</v>
      </c>
      <c r="D804" s="1" t="str">
        <f t="shared" si="127"/>
        <v>21:0180</v>
      </c>
      <c r="E804" t="s">
        <v>3511</v>
      </c>
      <c r="F804" t="s">
        <v>3512</v>
      </c>
      <c r="H804">
        <v>53.888091299999999</v>
      </c>
      <c r="I804">
        <v>-120.5472656</v>
      </c>
      <c r="J804" s="1" t="str">
        <f t="shared" si="128"/>
        <v>NGR bulk stream sediment</v>
      </c>
      <c r="K804" s="1" t="str">
        <f t="shared" si="129"/>
        <v>&lt;177 micron (NGR)</v>
      </c>
      <c r="L804">
        <v>9</v>
      </c>
      <c r="M804" t="s">
        <v>149</v>
      </c>
      <c r="N804">
        <v>165</v>
      </c>
      <c r="O804" t="s">
        <v>81</v>
      </c>
      <c r="P804" t="s">
        <v>212</v>
      </c>
      <c r="Q804" t="s">
        <v>39</v>
      </c>
      <c r="R804" t="s">
        <v>221</v>
      </c>
      <c r="S804" t="s">
        <v>37</v>
      </c>
      <c r="T804" t="s">
        <v>40</v>
      </c>
      <c r="U804" t="s">
        <v>298</v>
      </c>
      <c r="V804" t="s">
        <v>58</v>
      </c>
      <c r="W804" t="s">
        <v>40</v>
      </c>
      <c r="X804" t="s">
        <v>93</v>
      </c>
      <c r="Y804" t="s">
        <v>44</v>
      </c>
      <c r="Z804" t="s">
        <v>60</v>
      </c>
      <c r="AA804" t="s">
        <v>44</v>
      </c>
      <c r="AB804" t="s">
        <v>223</v>
      </c>
      <c r="AC804" t="s">
        <v>1341</v>
      </c>
      <c r="AD804" t="s">
        <v>119</v>
      </c>
    </row>
    <row r="805" spans="1:30" hidden="1" x14ac:dyDescent="0.3">
      <c r="A805" t="s">
        <v>3513</v>
      </c>
      <c r="B805" t="s">
        <v>3514</v>
      </c>
      <c r="C805" s="1" t="str">
        <f t="shared" si="123"/>
        <v>21:0551</v>
      </c>
      <c r="D805" s="1" t="str">
        <f t="shared" si="127"/>
        <v>21:0180</v>
      </c>
      <c r="E805" t="s">
        <v>3511</v>
      </c>
      <c r="F805" t="s">
        <v>3515</v>
      </c>
      <c r="H805">
        <v>53.888091299999999</v>
      </c>
      <c r="I805">
        <v>-120.5472656</v>
      </c>
      <c r="J805" s="1" t="str">
        <f t="shared" si="128"/>
        <v>NGR bulk stream sediment</v>
      </c>
      <c r="K805" s="1" t="str">
        <f t="shared" si="129"/>
        <v>&lt;177 micron (NGR)</v>
      </c>
      <c r="L805">
        <v>9</v>
      </c>
      <c r="M805" t="s">
        <v>163</v>
      </c>
      <c r="N805">
        <v>166</v>
      </c>
      <c r="O805" t="s">
        <v>81</v>
      </c>
      <c r="P805" t="s">
        <v>120</v>
      </c>
      <c r="Q805" t="s">
        <v>151</v>
      </c>
      <c r="R805" t="s">
        <v>70</v>
      </c>
      <c r="S805" t="s">
        <v>43</v>
      </c>
      <c r="T805" t="s">
        <v>40</v>
      </c>
      <c r="U805" t="s">
        <v>524</v>
      </c>
      <c r="V805" t="s">
        <v>58</v>
      </c>
      <c r="W805" t="s">
        <v>40</v>
      </c>
      <c r="X805" t="s">
        <v>151</v>
      </c>
      <c r="Y805" t="s">
        <v>44</v>
      </c>
      <c r="Z805" t="s">
        <v>60</v>
      </c>
      <c r="AA805" t="s">
        <v>44</v>
      </c>
      <c r="AB805" t="s">
        <v>332</v>
      </c>
      <c r="AC805" t="s">
        <v>1485</v>
      </c>
      <c r="AD805" t="s">
        <v>194</v>
      </c>
    </row>
    <row r="806" spans="1:30" hidden="1" x14ac:dyDescent="0.3">
      <c r="A806" t="s">
        <v>3516</v>
      </c>
      <c r="B806" t="s">
        <v>3517</v>
      </c>
      <c r="C806" s="1" t="str">
        <f t="shared" si="123"/>
        <v>21:0551</v>
      </c>
      <c r="D806" s="1" t="str">
        <f>HYPERLINK("http://geochem.nrcan.gc.ca/cdogs/content/svy/svy_e.htm", "")</f>
        <v/>
      </c>
      <c r="G806" s="1" t="str">
        <f>HYPERLINK("http://geochem.nrcan.gc.ca/cdogs/content/cr_/cr_00069_e.htm", "69")</f>
        <v>69</v>
      </c>
      <c r="J806" t="s">
        <v>198</v>
      </c>
      <c r="K806" t="s">
        <v>199</v>
      </c>
      <c r="L806">
        <v>9</v>
      </c>
      <c r="M806" t="s">
        <v>200</v>
      </c>
      <c r="N806">
        <v>167</v>
      </c>
      <c r="O806" t="s">
        <v>81</v>
      </c>
      <c r="P806" t="s">
        <v>315</v>
      </c>
      <c r="Q806" t="s">
        <v>42</v>
      </c>
      <c r="R806" t="s">
        <v>119</v>
      </c>
      <c r="S806" t="s">
        <v>151</v>
      </c>
      <c r="T806" t="s">
        <v>40</v>
      </c>
      <c r="U806" t="s">
        <v>265</v>
      </c>
      <c r="V806" t="s">
        <v>252</v>
      </c>
      <c r="W806" t="s">
        <v>40</v>
      </c>
      <c r="X806" t="s">
        <v>272</v>
      </c>
      <c r="Y806" t="s">
        <v>44</v>
      </c>
      <c r="Z806" t="s">
        <v>60</v>
      </c>
      <c r="AA806" t="s">
        <v>44</v>
      </c>
      <c r="AB806" t="s">
        <v>933</v>
      </c>
      <c r="AC806" t="s">
        <v>111</v>
      </c>
      <c r="AD806" t="s">
        <v>159</v>
      </c>
    </row>
    <row r="807" spans="1:30" hidden="1" x14ac:dyDescent="0.3">
      <c r="A807" t="s">
        <v>3518</v>
      </c>
      <c r="B807" t="s">
        <v>3519</v>
      </c>
      <c r="C807" s="1" t="str">
        <f t="shared" si="123"/>
        <v>21:0551</v>
      </c>
      <c r="D807" s="1" t="str">
        <f t="shared" ref="D807:D836" si="130">HYPERLINK("http://geochem.nrcan.gc.ca/cdogs/content/svy/svy210180_e.htm", "21:0180")</f>
        <v>21:0180</v>
      </c>
      <c r="E807" t="s">
        <v>3520</v>
      </c>
      <c r="F807" t="s">
        <v>3521</v>
      </c>
      <c r="H807">
        <v>53.951095600000002</v>
      </c>
      <c r="I807">
        <v>-120.8143563</v>
      </c>
      <c r="J807" s="1" t="str">
        <f t="shared" ref="J807:J836" si="131">HYPERLINK("http://geochem.nrcan.gc.ca/cdogs/content/kwd/kwd020030_e.htm", "NGR bulk stream sediment")</f>
        <v>NGR bulk stream sediment</v>
      </c>
      <c r="K807" s="1" t="str">
        <f t="shared" ref="K807:K836" si="132">HYPERLINK("http://geochem.nrcan.gc.ca/cdogs/content/kwd/kwd080006_e.htm", "&lt;177 micron (NGR)")</f>
        <v>&lt;177 micron (NGR)</v>
      </c>
      <c r="L807">
        <v>9</v>
      </c>
      <c r="M807" t="s">
        <v>103</v>
      </c>
      <c r="N807">
        <v>168</v>
      </c>
      <c r="O807" t="s">
        <v>201</v>
      </c>
      <c r="P807" t="s">
        <v>120</v>
      </c>
      <c r="Q807" t="s">
        <v>43</v>
      </c>
      <c r="R807" t="s">
        <v>117</v>
      </c>
      <c r="S807" t="s">
        <v>37</v>
      </c>
      <c r="T807" t="s">
        <v>40</v>
      </c>
      <c r="U807" t="s">
        <v>326</v>
      </c>
      <c r="V807" t="s">
        <v>107</v>
      </c>
      <c r="W807" t="s">
        <v>40</v>
      </c>
      <c r="X807" t="s">
        <v>42</v>
      </c>
      <c r="Y807" t="s">
        <v>44</v>
      </c>
      <c r="Z807" t="s">
        <v>40</v>
      </c>
      <c r="AA807" t="s">
        <v>44</v>
      </c>
      <c r="AB807" t="s">
        <v>454</v>
      </c>
      <c r="AC807" t="s">
        <v>588</v>
      </c>
      <c r="AD807" t="s">
        <v>194</v>
      </c>
    </row>
    <row r="808" spans="1:30" hidden="1" x14ac:dyDescent="0.3">
      <c r="A808" t="s">
        <v>3522</v>
      </c>
      <c r="B808" t="s">
        <v>3523</v>
      </c>
      <c r="C808" s="1" t="str">
        <f t="shared" si="123"/>
        <v>21:0551</v>
      </c>
      <c r="D808" s="1" t="str">
        <f t="shared" si="130"/>
        <v>21:0180</v>
      </c>
      <c r="E808" t="s">
        <v>3524</v>
      </c>
      <c r="F808" t="s">
        <v>3525</v>
      </c>
      <c r="H808">
        <v>53.919274100000003</v>
      </c>
      <c r="I808">
        <v>-120.6439687</v>
      </c>
      <c r="J808" s="1" t="str">
        <f t="shared" si="131"/>
        <v>NGR bulk stream sediment</v>
      </c>
      <c r="K808" s="1" t="str">
        <f t="shared" si="132"/>
        <v>&lt;177 micron (NGR)</v>
      </c>
      <c r="L808">
        <v>9</v>
      </c>
      <c r="M808" t="s">
        <v>116</v>
      </c>
      <c r="N808">
        <v>169</v>
      </c>
      <c r="O808" t="s">
        <v>91</v>
      </c>
      <c r="P808" t="s">
        <v>185</v>
      </c>
      <c r="Q808" t="s">
        <v>194</v>
      </c>
      <c r="R808" t="s">
        <v>242</v>
      </c>
      <c r="S808" t="s">
        <v>212</v>
      </c>
      <c r="T808" t="s">
        <v>40</v>
      </c>
      <c r="U808" t="s">
        <v>433</v>
      </c>
      <c r="V808" t="s">
        <v>2067</v>
      </c>
      <c r="W808" t="s">
        <v>40</v>
      </c>
      <c r="X808" t="s">
        <v>151</v>
      </c>
      <c r="Y808" t="s">
        <v>44</v>
      </c>
      <c r="Z808" t="s">
        <v>40</v>
      </c>
      <c r="AA808" t="s">
        <v>44</v>
      </c>
      <c r="AB808" t="s">
        <v>402</v>
      </c>
      <c r="AC808" t="s">
        <v>3526</v>
      </c>
      <c r="AD808" t="s">
        <v>86</v>
      </c>
    </row>
    <row r="809" spans="1:30" hidden="1" x14ac:dyDescent="0.3">
      <c r="A809" t="s">
        <v>3527</v>
      </c>
      <c r="B809" t="s">
        <v>3528</v>
      </c>
      <c r="C809" s="1" t="str">
        <f t="shared" si="123"/>
        <v>21:0551</v>
      </c>
      <c r="D809" s="1" t="str">
        <f t="shared" si="130"/>
        <v>21:0180</v>
      </c>
      <c r="E809" t="s">
        <v>3495</v>
      </c>
      <c r="F809" t="s">
        <v>3529</v>
      </c>
      <c r="H809">
        <v>53.563860699999999</v>
      </c>
      <c r="I809">
        <v>-120.6221345</v>
      </c>
      <c r="J809" s="1" t="str">
        <f t="shared" si="131"/>
        <v>NGR bulk stream sediment</v>
      </c>
      <c r="K809" s="1" t="str">
        <f t="shared" si="132"/>
        <v>&lt;177 micron (NGR)</v>
      </c>
      <c r="L809">
        <v>9</v>
      </c>
      <c r="M809" t="s">
        <v>90</v>
      </c>
      <c r="N809">
        <v>170</v>
      </c>
      <c r="O809" t="s">
        <v>152</v>
      </c>
      <c r="P809" t="s">
        <v>315</v>
      </c>
      <c r="Q809" t="s">
        <v>151</v>
      </c>
      <c r="R809" t="s">
        <v>164</v>
      </c>
      <c r="S809" t="s">
        <v>39</v>
      </c>
      <c r="T809" t="s">
        <v>40</v>
      </c>
      <c r="U809" t="s">
        <v>562</v>
      </c>
      <c r="V809" t="s">
        <v>343</v>
      </c>
      <c r="W809" t="s">
        <v>40</v>
      </c>
      <c r="X809" t="s">
        <v>272</v>
      </c>
      <c r="Y809" t="s">
        <v>44</v>
      </c>
      <c r="Z809" t="s">
        <v>40</v>
      </c>
      <c r="AA809" t="s">
        <v>44</v>
      </c>
      <c r="AB809" t="s">
        <v>134</v>
      </c>
      <c r="AC809" t="s">
        <v>2067</v>
      </c>
      <c r="AD809" t="s">
        <v>153</v>
      </c>
    </row>
    <row r="810" spans="1:30" hidden="1" x14ac:dyDescent="0.3">
      <c r="A810" t="s">
        <v>3530</v>
      </c>
      <c r="B810" t="s">
        <v>3531</v>
      </c>
      <c r="C810" s="1" t="str">
        <f t="shared" si="123"/>
        <v>21:0551</v>
      </c>
      <c r="D810" s="1" t="str">
        <f t="shared" si="130"/>
        <v>21:0180</v>
      </c>
      <c r="E810" t="s">
        <v>3532</v>
      </c>
      <c r="F810" t="s">
        <v>3533</v>
      </c>
      <c r="H810">
        <v>53.524729299999997</v>
      </c>
      <c r="I810">
        <v>-120.6179626</v>
      </c>
      <c r="J810" s="1" t="str">
        <f t="shared" si="131"/>
        <v>NGR bulk stream sediment</v>
      </c>
      <c r="K810" s="1" t="str">
        <f t="shared" si="132"/>
        <v>&lt;177 micron (NGR)</v>
      </c>
      <c r="L810">
        <v>9</v>
      </c>
      <c r="M810" t="s">
        <v>129</v>
      </c>
      <c r="N810">
        <v>171</v>
      </c>
      <c r="O810" t="s">
        <v>38</v>
      </c>
      <c r="P810" t="s">
        <v>105</v>
      </c>
      <c r="Q810" t="s">
        <v>59</v>
      </c>
      <c r="R810" t="s">
        <v>315</v>
      </c>
      <c r="S810" t="s">
        <v>37</v>
      </c>
      <c r="T810" t="s">
        <v>40</v>
      </c>
      <c r="U810" t="s">
        <v>658</v>
      </c>
      <c r="V810" t="s">
        <v>74</v>
      </c>
      <c r="W810" t="s">
        <v>40</v>
      </c>
      <c r="X810" t="s">
        <v>272</v>
      </c>
      <c r="Y810" t="s">
        <v>44</v>
      </c>
      <c r="Z810" t="s">
        <v>143</v>
      </c>
      <c r="AA810" t="s">
        <v>44</v>
      </c>
      <c r="AB810" t="s">
        <v>400</v>
      </c>
      <c r="AC810" t="s">
        <v>530</v>
      </c>
      <c r="AD810" t="s">
        <v>153</v>
      </c>
    </row>
    <row r="811" spans="1:30" hidden="1" x14ac:dyDescent="0.3">
      <c r="A811" t="s">
        <v>3534</v>
      </c>
      <c r="B811" t="s">
        <v>3535</v>
      </c>
      <c r="C811" s="1" t="str">
        <f t="shared" si="123"/>
        <v>21:0551</v>
      </c>
      <c r="D811" s="1" t="str">
        <f t="shared" si="130"/>
        <v>21:0180</v>
      </c>
      <c r="E811" t="s">
        <v>3536</v>
      </c>
      <c r="F811" t="s">
        <v>3537</v>
      </c>
      <c r="H811">
        <v>53.549560200000002</v>
      </c>
      <c r="I811">
        <v>-120.5793364</v>
      </c>
      <c r="J811" s="1" t="str">
        <f t="shared" si="131"/>
        <v>NGR bulk stream sediment</v>
      </c>
      <c r="K811" s="1" t="str">
        <f t="shared" si="132"/>
        <v>&lt;177 micron (NGR)</v>
      </c>
      <c r="L811">
        <v>9</v>
      </c>
      <c r="M811" t="s">
        <v>139</v>
      </c>
      <c r="N811">
        <v>172</v>
      </c>
      <c r="O811" t="s">
        <v>297</v>
      </c>
      <c r="P811" t="s">
        <v>105</v>
      </c>
      <c r="Q811" t="s">
        <v>93</v>
      </c>
      <c r="R811" t="s">
        <v>194</v>
      </c>
      <c r="S811" t="s">
        <v>151</v>
      </c>
      <c r="T811" t="s">
        <v>40</v>
      </c>
      <c r="U811" t="s">
        <v>195</v>
      </c>
      <c r="V811" t="s">
        <v>158</v>
      </c>
      <c r="W811" t="s">
        <v>40</v>
      </c>
      <c r="X811" t="s">
        <v>272</v>
      </c>
      <c r="Y811" t="s">
        <v>44</v>
      </c>
      <c r="Z811" t="s">
        <v>60</v>
      </c>
      <c r="AA811" t="s">
        <v>44</v>
      </c>
      <c r="AB811" t="s">
        <v>332</v>
      </c>
      <c r="AC811" t="s">
        <v>1033</v>
      </c>
      <c r="AD811" t="s">
        <v>153</v>
      </c>
    </row>
    <row r="812" spans="1:30" hidden="1" x14ac:dyDescent="0.3">
      <c r="A812" t="s">
        <v>3538</v>
      </c>
      <c r="B812" t="s">
        <v>3539</v>
      </c>
      <c r="C812" s="1" t="str">
        <f t="shared" si="123"/>
        <v>21:0551</v>
      </c>
      <c r="D812" s="1" t="str">
        <f t="shared" si="130"/>
        <v>21:0180</v>
      </c>
      <c r="E812" t="s">
        <v>3540</v>
      </c>
      <c r="F812" t="s">
        <v>3541</v>
      </c>
      <c r="H812">
        <v>53.5470167</v>
      </c>
      <c r="I812">
        <v>-120.56434059999999</v>
      </c>
      <c r="J812" s="1" t="str">
        <f t="shared" si="131"/>
        <v>NGR bulk stream sediment</v>
      </c>
      <c r="K812" s="1" t="str">
        <f t="shared" si="132"/>
        <v>&lt;177 micron (NGR)</v>
      </c>
      <c r="L812">
        <v>9</v>
      </c>
      <c r="M812" t="s">
        <v>174</v>
      </c>
      <c r="N812">
        <v>173</v>
      </c>
      <c r="O812" t="s">
        <v>38</v>
      </c>
      <c r="P812" t="s">
        <v>211</v>
      </c>
      <c r="Q812" t="s">
        <v>37</v>
      </c>
      <c r="R812" t="s">
        <v>185</v>
      </c>
      <c r="S812" t="s">
        <v>56</v>
      </c>
      <c r="T812" t="s">
        <v>40</v>
      </c>
      <c r="U812" t="s">
        <v>420</v>
      </c>
      <c r="V812" t="s">
        <v>58</v>
      </c>
      <c r="W812" t="s">
        <v>40</v>
      </c>
      <c r="X812" t="s">
        <v>43</v>
      </c>
      <c r="Y812" t="s">
        <v>44</v>
      </c>
      <c r="Z812" t="s">
        <v>60</v>
      </c>
      <c r="AA812" t="s">
        <v>44</v>
      </c>
      <c r="AB812" t="s">
        <v>1155</v>
      </c>
      <c r="AC812" t="s">
        <v>354</v>
      </c>
      <c r="AD812" t="s">
        <v>153</v>
      </c>
    </row>
    <row r="813" spans="1:30" hidden="1" x14ac:dyDescent="0.3">
      <c r="A813" t="s">
        <v>3542</v>
      </c>
      <c r="B813" t="s">
        <v>3543</v>
      </c>
      <c r="C813" s="1" t="str">
        <f t="shared" si="123"/>
        <v>21:0551</v>
      </c>
      <c r="D813" s="1" t="str">
        <f t="shared" si="130"/>
        <v>21:0180</v>
      </c>
      <c r="E813" t="s">
        <v>3544</v>
      </c>
      <c r="F813" t="s">
        <v>3545</v>
      </c>
      <c r="H813">
        <v>53.521681700000002</v>
      </c>
      <c r="I813">
        <v>-120.5433608</v>
      </c>
      <c r="J813" s="1" t="str">
        <f t="shared" si="131"/>
        <v>NGR bulk stream sediment</v>
      </c>
      <c r="K813" s="1" t="str">
        <f t="shared" si="132"/>
        <v>&lt;177 micron (NGR)</v>
      </c>
      <c r="L813">
        <v>9</v>
      </c>
      <c r="M813" t="s">
        <v>184</v>
      </c>
      <c r="N813">
        <v>174</v>
      </c>
      <c r="O813" t="s">
        <v>54</v>
      </c>
      <c r="P813" t="s">
        <v>82</v>
      </c>
      <c r="Q813" t="s">
        <v>272</v>
      </c>
      <c r="R813" t="s">
        <v>108</v>
      </c>
      <c r="S813" t="s">
        <v>93</v>
      </c>
      <c r="T813" t="s">
        <v>40</v>
      </c>
      <c r="U813" t="s">
        <v>733</v>
      </c>
      <c r="V813" t="s">
        <v>353</v>
      </c>
      <c r="W813" t="s">
        <v>40</v>
      </c>
      <c r="X813" t="s">
        <v>272</v>
      </c>
      <c r="Y813" t="s">
        <v>44</v>
      </c>
      <c r="Z813" t="s">
        <v>60</v>
      </c>
      <c r="AA813" t="s">
        <v>44</v>
      </c>
      <c r="AB813" t="s">
        <v>1155</v>
      </c>
      <c r="AC813" t="s">
        <v>155</v>
      </c>
      <c r="AD813" t="s">
        <v>153</v>
      </c>
    </row>
    <row r="814" spans="1:30" hidden="1" x14ac:dyDescent="0.3">
      <c r="A814" t="s">
        <v>3546</v>
      </c>
      <c r="B814" t="s">
        <v>3547</v>
      </c>
      <c r="C814" s="1" t="str">
        <f t="shared" si="123"/>
        <v>21:0551</v>
      </c>
      <c r="D814" s="1" t="str">
        <f t="shared" si="130"/>
        <v>21:0180</v>
      </c>
      <c r="E814" t="s">
        <v>3548</v>
      </c>
      <c r="F814" t="s">
        <v>3549</v>
      </c>
      <c r="H814">
        <v>53.538009700000003</v>
      </c>
      <c r="I814">
        <v>-120.5582776</v>
      </c>
      <c r="J814" s="1" t="str">
        <f t="shared" si="131"/>
        <v>NGR bulk stream sediment</v>
      </c>
      <c r="K814" s="1" t="str">
        <f t="shared" si="132"/>
        <v>&lt;177 micron (NGR)</v>
      </c>
      <c r="L814">
        <v>9</v>
      </c>
      <c r="M814" t="s">
        <v>193</v>
      </c>
      <c r="N814">
        <v>175</v>
      </c>
      <c r="O814" t="s">
        <v>305</v>
      </c>
      <c r="P814" t="s">
        <v>105</v>
      </c>
      <c r="Q814" t="s">
        <v>43</v>
      </c>
      <c r="R814" t="s">
        <v>185</v>
      </c>
      <c r="S814" t="s">
        <v>118</v>
      </c>
      <c r="T814" t="s">
        <v>40</v>
      </c>
      <c r="U814" t="s">
        <v>420</v>
      </c>
      <c r="V814" t="s">
        <v>74</v>
      </c>
      <c r="W814" t="s">
        <v>40</v>
      </c>
      <c r="X814" t="s">
        <v>272</v>
      </c>
      <c r="Y814" t="s">
        <v>44</v>
      </c>
      <c r="Z814" t="s">
        <v>40</v>
      </c>
      <c r="AA814" t="s">
        <v>44</v>
      </c>
      <c r="AB814" t="s">
        <v>484</v>
      </c>
      <c r="AC814" t="s">
        <v>898</v>
      </c>
      <c r="AD814" t="s">
        <v>153</v>
      </c>
    </row>
    <row r="815" spans="1:30" hidden="1" x14ac:dyDescent="0.3">
      <c r="A815" t="s">
        <v>3550</v>
      </c>
      <c r="B815" t="s">
        <v>3551</v>
      </c>
      <c r="C815" s="1" t="str">
        <f t="shared" si="123"/>
        <v>21:0551</v>
      </c>
      <c r="D815" s="1" t="str">
        <f t="shared" si="130"/>
        <v>21:0180</v>
      </c>
      <c r="E815" t="s">
        <v>3552</v>
      </c>
      <c r="F815" t="s">
        <v>3553</v>
      </c>
      <c r="H815">
        <v>53.558001400000002</v>
      </c>
      <c r="I815">
        <v>-120.6069555</v>
      </c>
      <c r="J815" s="1" t="str">
        <f t="shared" si="131"/>
        <v>NGR bulk stream sediment</v>
      </c>
      <c r="K815" s="1" t="str">
        <f t="shared" si="132"/>
        <v>&lt;177 micron (NGR)</v>
      </c>
      <c r="L815">
        <v>9</v>
      </c>
      <c r="M815" t="s">
        <v>209</v>
      </c>
      <c r="N815">
        <v>176</v>
      </c>
      <c r="O815" t="s">
        <v>229</v>
      </c>
      <c r="P815" t="s">
        <v>194</v>
      </c>
      <c r="Q815" t="s">
        <v>118</v>
      </c>
      <c r="R815" t="s">
        <v>119</v>
      </c>
      <c r="S815" t="s">
        <v>120</v>
      </c>
      <c r="T815" t="s">
        <v>40</v>
      </c>
      <c r="U815" t="s">
        <v>251</v>
      </c>
      <c r="V815" t="s">
        <v>711</v>
      </c>
      <c r="W815" t="s">
        <v>40</v>
      </c>
      <c r="X815" t="s">
        <v>43</v>
      </c>
      <c r="Y815" t="s">
        <v>44</v>
      </c>
      <c r="Z815" t="s">
        <v>40</v>
      </c>
      <c r="AA815" t="s">
        <v>44</v>
      </c>
      <c r="AB815" t="s">
        <v>134</v>
      </c>
      <c r="AC815" t="s">
        <v>649</v>
      </c>
      <c r="AD815" t="s">
        <v>194</v>
      </c>
    </row>
    <row r="816" spans="1:30" hidden="1" x14ac:dyDescent="0.3">
      <c r="A816" t="s">
        <v>3554</v>
      </c>
      <c r="B816" t="s">
        <v>3555</v>
      </c>
      <c r="C816" s="1" t="str">
        <f t="shared" si="123"/>
        <v>21:0551</v>
      </c>
      <c r="D816" s="1" t="str">
        <f t="shared" si="130"/>
        <v>21:0180</v>
      </c>
      <c r="E816" t="s">
        <v>3556</v>
      </c>
      <c r="F816" t="s">
        <v>3557</v>
      </c>
      <c r="H816">
        <v>53.418481399999997</v>
      </c>
      <c r="I816">
        <v>-120.0850775</v>
      </c>
      <c r="J816" s="1" t="str">
        <f t="shared" si="131"/>
        <v>NGR bulk stream sediment</v>
      </c>
      <c r="K816" s="1" t="str">
        <f t="shared" si="132"/>
        <v>&lt;177 micron (NGR)</v>
      </c>
      <c r="L816">
        <v>9</v>
      </c>
      <c r="M816" t="s">
        <v>220</v>
      </c>
      <c r="N816">
        <v>177</v>
      </c>
      <c r="O816" t="s">
        <v>331</v>
      </c>
      <c r="P816" t="s">
        <v>56</v>
      </c>
      <c r="Q816" t="s">
        <v>43</v>
      </c>
      <c r="R816" t="s">
        <v>153</v>
      </c>
      <c r="S816" t="s">
        <v>151</v>
      </c>
      <c r="T816" t="s">
        <v>40</v>
      </c>
      <c r="U816" t="s">
        <v>266</v>
      </c>
      <c r="V816" t="s">
        <v>252</v>
      </c>
      <c r="W816" t="s">
        <v>40</v>
      </c>
      <c r="X816" t="s">
        <v>62</v>
      </c>
      <c r="Y816" t="s">
        <v>44</v>
      </c>
      <c r="Z816" t="s">
        <v>40</v>
      </c>
      <c r="AA816" t="s">
        <v>44</v>
      </c>
      <c r="AB816" t="s">
        <v>420</v>
      </c>
      <c r="AC816" t="s">
        <v>853</v>
      </c>
      <c r="AD816" t="s">
        <v>153</v>
      </c>
    </row>
    <row r="817" spans="1:30" hidden="1" x14ac:dyDescent="0.3">
      <c r="A817" t="s">
        <v>3558</v>
      </c>
      <c r="B817" t="s">
        <v>3559</v>
      </c>
      <c r="C817" s="1" t="str">
        <f t="shared" si="123"/>
        <v>21:0551</v>
      </c>
      <c r="D817" s="1" t="str">
        <f t="shared" si="130"/>
        <v>21:0180</v>
      </c>
      <c r="E817" t="s">
        <v>3560</v>
      </c>
      <c r="F817" t="s">
        <v>3561</v>
      </c>
      <c r="H817">
        <v>53.424816999999997</v>
      </c>
      <c r="I817">
        <v>-120.1075404</v>
      </c>
      <c r="J817" s="1" t="str">
        <f t="shared" si="131"/>
        <v>NGR bulk stream sediment</v>
      </c>
      <c r="K817" s="1" t="str">
        <f t="shared" si="132"/>
        <v>&lt;177 micron (NGR)</v>
      </c>
      <c r="L817">
        <v>9</v>
      </c>
      <c r="M817" t="s">
        <v>228</v>
      </c>
      <c r="N817">
        <v>178</v>
      </c>
      <c r="O817" t="s">
        <v>503</v>
      </c>
      <c r="P817" t="s">
        <v>221</v>
      </c>
      <c r="Q817" t="s">
        <v>37</v>
      </c>
      <c r="R817" t="s">
        <v>117</v>
      </c>
      <c r="S817" t="s">
        <v>82</v>
      </c>
      <c r="T817" t="s">
        <v>60</v>
      </c>
      <c r="U817" t="s">
        <v>723</v>
      </c>
      <c r="V817" t="s">
        <v>107</v>
      </c>
      <c r="W817" t="s">
        <v>40</v>
      </c>
      <c r="X817" t="s">
        <v>151</v>
      </c>
      <c r="Y817" t="s">
        <v>44</v>
      </c>
      <c r="Z817" t="s">
        <v>156</v>
      </c>
      <c r="AA817" t="s">
        <v>44</v>
      </c>
      <c r="AB817" t="s">
        <v>1155</v>
      </c>
      <c r="AC817" t="s">
        <v>2755</v>
      </c>
      <c r="AD817" t="s">
        <v>153</v>
      </c>
    </row>
    <row r="818" spans="1:30" hidden="1" x14ac:dyDescent="0.3">
      <c r="A818" t="s">
        <v>3562</v>
      </c>
      <c r="B818" t="s">
        <v>3563</v>
      </c>
      <c r="C818" s="1" t="str">
        <f t="shared" si="123"/>
        <v>21:0551</v>
      </c>
      <c r="D818" s="1" t="str">
        <f t="shared" si="130"/>
        <v>21:0180</v>
      </c>
      <c r="E818" t="s">
        <v>3564</v>
      </c>
      <c r="F818" t="s">
        <v>3565</v>
      </c>
      <c r="H818">
        <v>53.4260576</v>
      </c>
      <c r="I818">
        <v>-120.1235642</v>
      </c>
      <c r="J818" s="1" t="str">
        <f t="shared" si="131"/>
        <v>NGR bulk stream sediment</v>
      </c>
      <c r="K818" s="1" t="str">
        <f t="shared" si="132"/>
        <v>&lt;177 micron (NGR)</v>
      </c>
      <c r="L818">
        <v>9</v>
      </c>
      <c r="M818" t="s">
        <v>234</v>
      </c>
      <c r="N818">
        <v>179</v>
      </c>
      <c r="O818" t="s">
        <v>373</v>
      </c>
      <c r="P818" t="s">
        <v>221</v>
      </c>
      <c r="Q818" t="s">
        <v>82</v>
      </c>
      <c r="R818" t="s">
        <v>117</v>
      </c>
      <c r="S818" t="s">
        <v>56</v>
      </c>
      <c r="T818" t="s">
        <v>40</v>
      </c>
      <c r="U818" t="s">
        <v>524</v>
      </c>
      <c r="V818" t="s">
        <v>107</v>
      </c>
      <c r="W818" t="s">
        <v>40</v>
      </c>
      <c r="X818" t="s">
        <v>43</v>
      </c>
      <c r="Y818" t="s">
        <v>44</v>
      </c>
      <c r="Z818" t="s">
        <v>143</v>
      </c>
      <c r="AA818" t="s">
        <v>44</v>
      </c>
      <c r="AB818" t="s">
        <v>261</v>
      </c>
      <c r="AC818" t="s">
        <v>2067</v>
      </c>
      <c r="AD818" t="s">
        <v>153</v>
      </c>
    </row>
    <row r="819" spans="1:30" hidden="1" x14ac:dyDescent="0.3">
      <c r="A819" t="s">
        <v>3566</v>
      </c>
      <c r="B819" t="s">
        <v>3567</v>
      </c>
      <c r="C819" s="1" t="str">
        <f t="shared" si="123"/>
        <v>21:0551</v>
      </c>
      <c r="D819" s="1" t="str">
        <f t="shared" si="130"/>
        <v>21:0180</v>
      </c>
      <c r="E819" t="s">
        <v>3568</v>
      </c>
      <c r="F819" t="s">
        <v>3569</v>
      </c>
      <c r="H819">
        <v>53.424106199999997</v>
      </c>
      <c r="I819">
        <v>-120.1168315</v>
      </c>
      <c r="J819" s="1" t="str">
        <f t="shared" si="131"/>
        <v>NGR bulk stream sediment</v>
      </c>
      <c r="K819" s="1" t="str">
        <f t="shared" si="132"/>
        <v>&lt;177 micron (NGR)</v>
      </c>
      <c r="L819">
        <v>9</v>
      </c>
      <c r="M819" t="s">
        <v>240</v>
      </c>
      <c r="N819">
        <v>180</v>
      </c>
      <c r="O819" t="s">
        <v>863</v>
      </c>
      <c r="P819" t="s">
        <v>221</v>
      </c>
      <c r="Q819" t="s">
        <v>118</v>
      </c>
      <c r="R819" t="s">
        <v>185</v>
      </c>
      <c r="S819" t="s">
        <v>82</v>
      </c>
      <c r="T819" t="s">
        <v>40</v>
      </c>
      <c r="U819" t="s">
        <v>332</v>
      </c>
      <c r="V819" t="s">
        <v>188</v>
      </c>
      <c r="W819" t="s">
        <v>40</v>
      </c>
      <c r="X819" t="s">
        <v>59</v>
      </c>
      <c r="Y819" t="s">
        <v>44</v>
      </c>
      <c r="Z819" t="s">
        <v>60</v>
      </c>
      <c r="AA819" t="s">
        <v>44</v>
      </c>
      <c r="AB819" t="s">
        <v>266</v>
      </c>
      <c r="AC819" t="s">
        <v>379</v>
      </c>
      <c r="AD819" t="s">
        <v>194</v>
      </c>
    </row>
    <row r="820" spans="1:30" hidden="1" x14ac:dyDescent="0.3">
      <c r="A820" t="s">
        <v>3570</v>
      </c>
      <c r="B820" t="s">
        <v>3571</v>
      </c>
      <c r="C820" s="1" t="str">
        <f t="shared" si="123"/>
        <v>21:0551</v>
      </c>
      <c r="D820" s="1" t="str">
        <f t="shared" si="130"/>
        <v>21:0180</v>
      </c>
      <c r="E820" t="s">
        <v>3572</v>
      </c>
      <c r="F820" t="s">
        <v>3573</v>
      </c>
      <c r="H820">
        <v>53.725964699999999</v>
      </c>
      <c r="I820">
        <v>-120.61178510000001</v>
      </c>
      <c r="J820" s="1" t="str">
        <f t="shared" si="131"/>
        <v>NGR bulk stream sediment</v>
      </c>
      <c r="K820" s="1" t="str">
        <f t="shared" si="132"/>
        <v>&lt;177 micron (NGR)</v>
      </c>
      <c r="L820">
        <v>10</v>
      </c>
      <c r="M820" t="s">
        <v>34</v>
      </c>
      <c r="N820">
        <v>181</v>
      </c>
      <c r="O820" t="s">
        <v>54</v>
      </c>
      <c r="P820" t="s">
        <v>151</v>
      </c>
      <c r="Q820" t="s">
        <v>118</v>
      </c>
      <c r="R820" t="s">
        <v>56</v>
      </c>
      <c r="S820" t="s">
        <v>43</v>
      </c>
      <c r="T820" t="s">
        <v>40</v>
      </c>
      <c r="U820" t="s">
        <v>1411</v>
      </c>
      <c r="V820" t="s">
        <v>622</v>
      </c>
      <c r="W820" t="s">
        <v>40</v>
      </c>
      <c r="X820" t="s">
        <v>557</v>
      </c>
      <c r="Y820" t="s">
        <v>44</v>
      </c>
      <c r="Z820" t="s">
        <v>40</v>
      </c>
      <c r="AA820" t="s">
        <v>62</v>
      </c>
      <c r="AB820" t="s">
        <v>261</v>
      </c>
      <c r="AC820" t="s">
        <v>681</v>
      </c>
      <c r="AD820" t="s">
        <v>153</v>
      </c>
    </row>
    <row r="821" spans="1:30" hidden="1" x14ac:dyDescent="0.3">
      <c r="A821" t="s">
        <v>3574</v>
      </c>
      <c r="B821" t="s">
        <v>3575</v>
      </c>
      <c r="C821" s="1" t="str">
        <f t="shared" si="123"/>
        <v>21:0551</v>
      </c>
      <c r="D821" s="1" t="str">
        <f t="shared" si="130"/>
        <v>21:0180</v>
      </c>
      <c r="E821" t="s">
        <v>3576</v>
      </c>
      <c r="F821" t="s">
        <v>3577</v>
      </c>
      <c r="H821">
        <v>53.738332999999997</v>
      </c>
      <c r="I821">
        <v>-120.1413441</v>
      </c>
      <c r="J821" s="1" t="str">
        <f t="shared" si="131"/>
        <v>NGR bulk stream sediment</v>
      </c>
      <c r="K821" s="1" t="str">
        <f t="shared" si="132"/>
        <v>&lt;177 micron (NGR)</v>
      </c>
      <c r="L821">
        <v>10</v>
      </c>
      <c r="M821" t="s">
        <v>53</v>
      </c>
      <c r="N821">
        <v>182</v>
      </c>
      <c r="O821" t="s">
        <v>304</v>
      </c>
      <c r="P821" t="s">
        <v>221</v>
      </c>
      <c r="Q821" t="s">
        <v>56</v>
      </c>
      <c r="R821" t="s">
        <v>408</v>
      </c>
      <c r="S821" t="s">
        <v>118</v>
      </c>
      <c r="T821" t="s">
        <v>40</v>
      </c>
      <c r="U821" t="s">
        <v>251</v>
      </c>
      <c r="V821" t="s">
        <v>72</v>
      </c>
      <c r="W821" t="s">
        <v>40</v>
      </c>
      <c r="X821" t="s">
        <v>272</v>
      </c>
      <c r="Y821" t="s">
        <v>44</v>
      </c>
      <c r="Z821" t="s">
        <v>40</v>
      </c>
      <c r="AA821" t="s">
        <v>44</v>
      </c>
      <c r="AB821" t="s">
        <v>332</v>
      </c>
      <c r="AC821" t="s">
        <v>390</v>
      </c>
      <c r="AD821" t="s">
        <v>194</v>
      </c>
    </row>
    <row r="822" spans="1:30" hidden="1" x14ac:dyDescent="0.3">
      <c r="A822" t="s">
        <v>3578</v>
      </c>
      <c r="B822" t="s">
        <v>3579</v>
      </c>
      <c r="C822" s="1" t="str">
        <f t="shared" si="123"/>
        <v>21:0551</v>
      </c>
      <c r="D822" s="1" t="str">
        <f t="shared" si="130"/>
        <v>21:0180</v>
      </c>
      <c r="E822" t="s">
        <v>3580</v>
      </c>
      <c r="F822" t="s">
        <v>3581</v>
      </c>
      <c r="H822">
        <v>53.6791263</v>
      </c>
      <c r="I822">
        <v>-120.73723649999999</v>
      </c>
      <c r="J822" s="1" t="str">
        <f t="shared" si="131"/>
        <v>NGR bulk stream sediment</v>
      </c>
      <c r="K822" s="1" t="str">
        <f t="shared" si="132"/>
        <v>&lt;177 micron (NGR)</v>
      </c>
      <c r="L822">
        <v>10</v>
      </c>
      <c r="M822" t="s">
        <v>68</v>
      </c>
      <c r="N822">
        <v>183</v>
      </c>
      <c r="O822" t="s">
        <v>119</v>
      </c>
      <c r="P822" t="s">
        <v>56</v>
      </c>
      <c r="Q822" t="s">
        <v>43</v>
      </c>
      <c r="R822" t="s">
        <v>211</v>
      </c>
      <c r="S822" t="s">
        <v>118</v>
      </c>
      <c r="T822" t="s">
        <v>40</v>
      </c>
      <c r="U822" t="s">
        <v>342</v>
      </c>
      <c r="V822" t="s">
        <v>74</v>
      </c>
      <c r="W822" t="s">
        <v>40</v>
      </c>
      <c r="X822" t="s">
        <v>62</v>
      </c>
      <c r="Y822" t="s">
        <v>44</v>
      </c>
      <c r="Z822" t="s">
        <v>40</v>
      </c>
      <c r="AA822" t="s">
        <v>44</v>
      </c>
      <c r="AB822" t="s">
        <v>400</v>
      </c>
      <c r="AC822" t="s">
        <v>898</v>
      </c>
      <c r="AD822" t="s">
        <v>119</v>
      </c>
    </row>
    <row r="823" spans="1:30" hidden="1" x14ac:dyDescent="0.3">
      <c r="A823" t="s">
        <v>3582</v>
      </c>
      <c r="B823" t="s">
        <v>3583</v>
      </c>
      <c r="C823" s="1" t="str">
        <f t="shared" si="123"/>
        <v>21:0551</v>
      </c>
      <c r="D823" s="1" t="str">
        <f t="shared" si="130"/>
        <v>21:0180</v>
      </c>
      <c r="E823" t="s">
        <v>3584</v>
      </c>
      <c r="F823" t="s">
        <v>3585</v>
      </c>
      <c r="H823">
        <v>53.676733400000003</v>
      </c>
      <c r="I823">
        <v>-120.6317389</v>
      </c>
      <c r="J823" s="1" t="str">
        <f t="shared" si="131"/>
        <v>NGR bulk stream sediment</v>
      </c>
      <c r="K823" s="1" t="str">
        <f t="shared" si="132"/>
        <v>&lt;177 micron (NGR)</v>
      </c>
      <c r="L823">
        <v>10</v>
      </c>
      <c r="M823" t="s">
        <v>80</v>
      </c>
      <c r="N823">
        <v>184</v>
      </c>
      <c r="O823" t="s">
        <v>201</v>
      </c>
      <c r="P823" t="s">
        <v>221</v>
      </c>
      <c r="Q823" t="s">
        <v>151</v>
      </c>
      <c r="R823" t="s">
        <v>242</v>
      </c>
      <c r="S823" t="s">
        <v>118</v>
      </c>
      <c r="T823" t="s">
        <v>40</v>
      </c>
      <c r="U823" t="s">
        <v>326</v>
      </c>
      <c r="V823" t="s">
        <v>188</v>
      </c>
      <c r="W823" t="s">
        <v>40</v>
      </c>
      <c r="X823" t="s">
        <v>151</v>
      </c>
      <c r="Y823" t="s">
        <v>44</v>
      </c>
      <c r="Z823" t="s">
        <v>60</v>
      </c>
      <c r="AA823" t="s">
        <v>44</v>
      </c>
      <c r="AB823" t="s">
        <v>266</v>
      </c>
      <c r="AC823" t="s">
        <v>97</v>
      </c>
      <c r="AD823" t="s">
        <v>153</v>
      </c>
    </row>
    <row r="824" spans="1:30" hidden="1" x14ac:dyDescent="0.3">
      <c r="A824" t="s">
        <v>3586</v>
      </c>
      <c r="B824" t="s">
        <v>3587</v>
      </c>
      <c r="C824" s="1" t="str">
        <f t="shared" si="123"/>
        <v>21:0551</v>
      </c>
      <c r="D824" s="1" t="str">
        <f t="shared" si="130"/>
        <v>21:0180</v>
      </c>
      <c r="E824" t="s">
        <v>3588</v>
      </c>
      <c r="F824" t="s">
        <v>3589</v>
      </c>
      <c r="H824">
        <v>53.683501399999997</v>
      </c>
      <c r="I824">
        <v>-120.74563550000001</v>
      </c>
      <c r="J824" s="1" t="str">
        <f t="shared" si="131"/>
        <v>NGR bulk stream sediment</v>
      </c>
      <c r="K824" s="1" t="str">
        <f t="shared" si="132"/>
        <v>&lt;177 micron (NGR)</v>
      </c>
      <c r="L824">
        <v>10</v>
      </c>
      <c r="M824" t="s">
        <v>103</v>
      </c>
      <c r="N824">
        <v>185</v>
      </c>
      <c r="O824" t="s">
        <v>38</v>
      </c>
      <c r="P824" t="s">
        <v>70</v>
      </c>
      <c r="Q824" t="s">
        <v>44</v>
      </c>
      <c r="R824" t="s">
        <v>69</v>
      </c>
      <c r="S824" t="s">
        <v>194</v>
      </c>
      <c r="T824" t="s">
        <v>40</v>
      </c>
      <c r="U824" t="s">
        <v>3590</v>
      </c>
      <c r="V824" t="s">
        <v>153</v>
      </c>
      <c r="W824" t="s">
        <v>40</v>
      </c>
      <c r="X824" t="s">
        <v>117</v>
      </c>
      <c r="Y824" t="s">
        <v>44</v>
      </c>
      <c r="Z824" t="s">
        <v>40</v>
      </c>
      <c r="AA824" t="s">
        <v>44</v>
      </c>
      <c r="AB824" t="s">
        <v>96</v>
      </c>
      <c r="AC824" t="s">
        <v>97</v>
      </c>
      <c r="AD824" t="s">
        <v>124</v>
      </c>
    </row>
    <row r="825" spans="1:30" hidden="1" x14ac:dyDescent="0.3">
      <c r="A825" t="s">
        <v>3591</v>
      </c>
      <c r="B825" t="s">
        <v>3592</v>
      </c>
      <c r="C825" s="1" t="str">
        <f t="shared" si="123"/>
        <v>21:0551</v>
      </c>
      <c r="D825" s="1" t="str">
        <f t="shared" si="130"/>
        <v>21:0180</v>
      </c>
      <c r="E825" t="s">
        <v>3593</v>
      </c>
      <c r="F825" t="s">
        <v>3594</v>
      </c>
      <c r="H825">
        <v>53.682097300000002</v>
      </c>
      <c r="I825">
        <v>-120.5776719</v>
      </c>
      <c r="J825" s="1" t="str">
        <f t="shared" si="131"/>
        <v>NGR bulk stream sediment</v>
      </c>
      <c r="K825" s="1" t="str">
        <f t="shared" si="132"/>
        <v>&lt;177 micron (NGR)</v>
      </c>
      <c r="L825">
        <v>10</v>
      </c>
      <c r="M825" t="s">
        <v>116</v>
      </c>
      <c r="N825">
        <v>186</v>
      </c>
      <c r="O825" t="s">
        <v>297</v>
      </c>
      <c r="P825" t="s">
        <v>153</v>
      </c>
      <c r="Q825" t="s">
        <v>39</v>
      </c>
      <c r="R825" t="s">
        <v>211</v>
      </c>
      <c r="S825" t="s">
        <v>39</v>
      </c>
      <c r="T825" t="s">
        <v>40</v>
      </c>
      <c r="U825" t="s">
        <v>202</v>
      </c>
      <c r="V825" t="s">
        <v>158</v>
      </c>
      <c r="W825" t="s">
        <v>40</v>
      </c>
      <c r="X825" t="s">
        <v>272</v>
      </c>
      <c r="Y825" t="s">
        <v>44</v>
      </c>
      <c r="Z825" t="s">
        <v>40</v>
      </c>
      <c r="AA825" t="s">
        <v>44</v>
      </c>
      <c r="AB825" t="s">
        <v>484</v>
      </c>
      <c r="AC825" t="s">
        <v>2356</v>
      </c>
      <c r="AD825" t="s">
        <v>194</v>
      </c>
    </row>
    <row r="826" spans="1:30" hidden="1" x14ac:dyDescent="0.3">
      <c r="A826" t="s">
        <v>3595</v>
      </c>
      <c r="B826" t="s">
        <v>3596</v>
      </c>
      <c r="C826" s="1" t="str">
        <f t="shared" si="123"/>
        <v>21:0551</v>
      </c>
      <c r="D826" s="1" t="str">
        <f t="shared" si="130"/>
        <v>21:0180</v>
      </c>
      <c r="E826" t="s">
        <v>3597</v>
      </c>
      <c r="F826" t="s">
        <v>3598</v>
      </c>
      <c r="H826">
        <v>53.518962700000003</v>
      </c>
      <c r="I826">
        <v>-120.0650203</v>
      </c>
      <c r="J826" s="1" t="str">
        <f t="shared" si="131"/>
        <v>NGR bulk stream sediment</v>
      </c>
      <c r="K826" s="1" t="str">
        <f t="shared" si="132"/>
        <v>&lt;177 micron (NGR)</v>
      </c>
      <c r="L826">
        <v>10</v>
      </c>
      <c r="M826" t="s">
        <v>129</v>
      </c>
      <c r="N826">
        <v>187</v>
      </c>
      <c r="O826" t="s">
        <v>201</v>
      </c>
      <c r="P826" t="s">
        <v>427</v>
      </c>
      <c r="Q826" t="s">
        <v>242</v>
      </c>
      <c r="R826" t="s">
        <v>1155</v>
      </c>
      <c r="S826" t="s">
        <v>92</v>
      </c>
      <c r="T826" t="s">
        <v>40</v>
      </c>
      <c r="U826" t="s">
        <v>3599</v>
      </c>
      <c r="V826" t="s">
        <v>681</v>
      </c>
      <c r="W826" t="s">
        <v>40</v>
      </c>
      <c r="X826" t="s">
        <v>249</v>
      </c>
      <c r="Y826" t="s">
        <v>44</v>
      </c>
      <c r="Z826" t="s">
        <v>109</v>
      </c>
      <c r="AA826" t="s">
        <v>44</v>
      </c>
      <c r="AB826" t="s">
        <v>400</v>
      </c>
      <c r="AC826" t="s">
        <v>120</v>
      </c>
      <c r="AD826" t="s">
        <v>86</v>
      </c>
    </row>
    <row r="827" spans="1:30" hidden="1" x14ac:dyDescent="0.3">
      <c r="A827" t="s">
        <v>3600</v>
      </c>
      <c r="B827" t="s">
        <v>3601</v>
      </c>
      <c r="C827" s="1" t="str">
        <f t="shared" si="123"/>
        <v>21:0551</v>
      </c>
      <c r="D827" s="1" t="str">
        <f t="shared" si="130"/>
        <v>21:0180</v>
      </c>
      <c r="E827" t="s">
        <v>3602</v>
      </c>
      <c r="F827" t="s">
        <v>3603</v>
      </c>
      <c r="H827">
        <v>53.551955800000002</v>
      </c>
      <c r="I827">
        <v>-120.123746</v>
      </c>
      <c r="J827" s="1" t="str">
        <f t="shared" si="131"/>
        <v>NGR bulk stream sediment</v>
      </c>
      <c r="K827" s="1" t="str">
        <f t="shared" si="132"/>
        <v>&lt;177 micron (NGR)</v>
      </c>
      <c r="L827">
        <v>10</v>
      </c>
      <c r="M827" t="s">
        <v>139</v>
      </c>
      <c r="N827">
        <v>188</v>
      </c>
      <c r="O827" t="s">
        <v>304</v>
      </c>
      <c r="P827" t="s">
        <v>70</v>
      </c>
      <c r="Q827" t="s">
        <v>120</v>
      </c>
      <c r="R827" t="s">
        <v>221</v>
      </c>
      <c r="S827" t="s">
        <v>42</v>
      </c>
      <c r="T827" t="s">
        <v>40</v>
      </c>
      <c r="U827" t="s">
        <v>400</v>
      </c>
      <c r="V827" t="s">
        <v>711</v>
      </c>
      <c r="W827" t="s">
        <v>40</v>
      </c>
      <c r="X827" t="s">
        <v>43</v>
      </c>
      <c r="Y827" t="s">
        <v>44</v>
      </c>
      <c r="Z827" t="s">
        <v>60</v>
      </c>
      <c r="AA827" t="s">
        <v>44</v>
      </c>
      <c r="AB827" t="s">
        <v>409</v>
      </c>
      <c r="AC827" t="s">
        <v>3604</v>
      </c>
      <c r="AD827" t="s">
        <v>36</v>
      </c>
    </row>
    <row r="828" spans="1:30" hidden="1" x14ac:dyDescent="0.3">
      <c r="A828" t="s">
        <v>3605</v>
      </c>
      <c r="B828" t="s">
        <v>3606</v>
      </c>
      <c r="C828" s="1" t="str">
        <f t="shared" si="123"/>
        <v>21:0551</v>
      </c>
      <c r="D828" s="1" t="str">
        <f t="shared" si="130"/>
        <v>21:0180</v>
      </c>
      <c r="E828" t="s">
        <v>3607</v>
      </c>
      <c r="F828" t="s">
        <v>3608</v>
      </c>
      <c r="H828">
        <v>53.570837699999998</v>
      </c>
      <c r="I828">
        <v>-120.18716689999999</v>
      </c>
      <c r="J828" s="1" t="str">
        <f t="shared" si="131"/>
        <v>NGR bulk stream sediment</v>
      </c>
      <c r="K828" s="1" t="str">
        <f t="shared" si="132"/>
        <v>&lt;177 micron (NGR)</v>
      </c>
      <c r="L828">
        <v>10</v>
      </c>
      <c r="M828" t="s">
        <v>174</v>
      </c>
      <c r="N828">
        <v>189</v>
      </c>
      <c r="O828" t="s">
        <v>3609</v>
      </c>
      <c r="P828" t="s">
        <v>201</v>
      </c>
      <c r="Q828" t="s">
        <v>445</v>
      </c>
      <c r="R828" t="s">
        <v>81</v>
      </c>
      <c r="S828" t="s">
        <v>221</v>
      </c>
      <c r="T828" t="s">
        <v>40</v>
      </c>
      <c r="U828" t="s">
        <v>154</v>
      </c>
      <c r="V828" t="s">
        <v>711</v>
      </c>
      <c r="W828" t="s">
        <v>40</v>
      </c>
      <c r="X828" t="s">
        <v>81</v>
      </c>
      <c r="Y828" t="s">
        <v>44</v>
      </c>
      <c r="Z828" t="s">
        <v>1457</v>
      </c>
      <c r="AA828" t="s">
        <v>272</v>
      </c>
      <c r="AB828" t="s">
        <v>409</v>
      </c>
      <c r="AC828" t="s">
        <v>3248</v>
      </c>
      <c r="AD828" t="s">
        <v>124</v>
      </c>
    </row>
    <row r="829" spans="1:30" hidden="1" x14ac:dyDescent="0.3">
      <c r="A829" t="s">
        <v>3610</v>
      </c>
      <c r="B829" t="s">
        <v>3611</v>
      </c>
      <c r="C829" s="1" t="str">
        <f t="shared" si="123"/>
        <v>21:0551</v>
      </c>
      <c r="D829" s="1" t="str">
        <f t="shared" si="130"/>
        <v>21:0180</v>
      </c>
      <c r="E829" t="s">
        <v>3612</v>
      </c>
      <c r="F829" t="s">
        <v>3613</v>
      </c>
      <c r="H829">
        <v>53.736535099999998</v>
      </c>
      <c r="I829">
        <v>-120.28185550000001</v>
      </c>
      <c r="J829" s="1" t="str">
        <f t="shared" si="131"/>
        <v>NGR bulk stream sediment</v>
      </c>
      <c r="K829" s="1" t="str">
        <f t="shared" si="132"/>
        <v>&lt;177 micron (NGR)</v>
      </c>
      <c r="L829">
        <v>10</v>
      </c>
      <c r="M829" t="s">
        <v>149</v>
      </c>
      <c r="N829">
        <v>190</v>
      </c>
      <c r="O829" t="s">
        <v>331</v>
      </c>
      <c r="P829" t="s">
        <v>151</v>
      </c>
      <c r="Q829" t="s">
        <v>272</v>
      </c>
      <c r="R829" t="s">
        <v>70</v>
      </c>
      <c r="S829" t="s">
        <v>93</v>
      </c>
      <c r="T829" t="s">
        <v>40</v>
      </c>
      <c r="U829" t="s">
        <v>400</v>
      </c>
      <c r="V829" t="s">
        <v>616</v>
      </c>
      <c r="W829" t="s">
        <v>40</v>
      </c>
      <c r="X829" t="s">
        <v>42</v>
      </c>
      <c r="Y829" t="s">
        <v>44</v>
      </c>
      <c r="Z829" t="s">
        <v>40</v>
      </c>
      <c r="AA829" t="s">
        <v>44</v>
      </c>
      <c r="AB829" t="s">
        <v>1155</v>
      </c>
      <c r="AC829" t="s">
        <v>343</v>
      </c>
      <c r="AD829" t="s">
        <v>194</v>
      </c>
    </row>
    <row r="830" spans="1:30" hidden="1" x14ac:dyDescent="0.3">
      <c r="A830" t="s">
        <v>3614</v>
      </c>
      <c r="B830" t="s">
        <v>3615</v>
      </c>
      <c r="C830" s="1" t="str">
        <f t="shared" si="123"/>
        <v>21:0551</v>
      </c>
      <c r="D830" s="1" t="str">
        <f t="shared" si="130"/>
        <v>21:0180</v>
      </c>
      <c r="E830" t="s">
        <v>3612</v>
      </c>
      <c r="F830" t="s">
        <v>3616</v>
      </c>
      <c r="H830">
        <v>53.736535099999998</v>
      </c>
      <c r="I830">
        <v>-120.28185550000001</v>
      </c>
      <c r="J830" s="1" t="str">
        <f t="shared" si="131"/>
        <v>NGR bulk stream sediment</v>
      </c>
      <c r="K830" s="1" t="str">
        <f t="shared" si="132"/>
        <v>&lt;177 micron (NGR)</v>
      </c>
      <c r="L830">
        <v>10</v>
      </c>
      <c r="M830" t="s">
        <v>163</v>
      </c>
      <c r="N830">
        <v>191</v>
      </c>
      <c r="O830" t="s">
        <v>378</v>
      </c>
      <c r="P830" t="s">
        <v>151</v>
      </c>
      <c r="Q830" t="s">
        <v>44</v>
      </c>
      <c r="R830" t="s">
        <v>165</v>
      </c>
      <c r="S830" t="s">
        <v>93</v>
      </c>
      <c r="T830" t="s">
        <v>40</v>
      </c>
      <c r="U830" t="s">
        <v>1155</v>
      </c>
      <c r="V830" t="s">
        <v>622</v>
      </c>
      <c r="W830" t="s">
        <v>40</v>
      </c>
      <c r="X830" t="s">
        <v>42</v>
      </c>
      <c r="Y830" t="s">
        <v>44</v>
      </c>
      <c r="Z830" t="s">
        <v>40</v>
      </c>
      <c r="AA830" t="s">
        <v>62</v>
      </c>
      <c r="AB830" t="s">
        <v>420</v>
      </c>
      <c r="AC830" t="s">
        <v>111</v>
      </c>
      <c r="AD830" t="s">
        <v>194</v>
      </c>
    </row>
    <row r="831" spans="1:30" hidden="1" x14ac:dyDescent="0.3">
      <c r="A831" t="s">
        <v>3617</v>
      </c>
      <c r="B831" t="s">
        <v>3618</v>
      </c>
      <c r="C831" s="1" t="str">
        <f t="shared" si="123"/>
        <v>21:0551</v>
      </c>
      <c r="D831" s="1" t="str">
        <f t="shared" si="130"/>
        <v>21:0180</v>
      </c>
      <c r="E831" t="s">
        <v>3619</v>
      </c>
      <c r="F831" t="s">
        <v>3620</v>
      </c>
      <c r="H831">
        <v>53.769214699999999</v>
      </c>
      <c r="I831">
        <v>-120.4641487</v>
      </c>
      <c r="J831" s="1" t="str">
        <f t="shared" si="131"/>
        <v>NGR bulk stream sediment</v>
      </c>
      <c r="K831" s="1" t="str">
        <f t="shared" si="132"/>
        <v>&lt;177 micron (NGR)</v>
      </c>
      <c r="L831">
        <v>10</v>
      </c>
      <c r="M831" t="s">
        <v>184</v>
      </c>
      <c r="N831">
        <v>192</v>
      </c>
      <c r="O831" t="s">
        <v>3621</v>
      </c>
      <c r="P831" t="s">
        <v>211</v>
      </c>
      <c r="Q831" t="s">
        <v>221</v>
      </c>
      <c r="R831" t="s">
        <v>185</v>
      </c>
      <c r="S831" t="s">
        <v>165</v>
      </c>
      <c r="T831" t="s">
        <v>40</v>
      </c>
      <c r="U831" t="s">
        <v>279</v>
      </c>
      <c r="V831" t="s">
        <v>364</v>
      </c>
      <c r="W831" t="s">
        <v>40</v>
      </c>
      <c r="X831" t="s">
        <v>93</v>
      </c>
      <c r="Y831" t="s">
        <v>44</v>
      </c>
      <c r="Z831" t="s">
        <v>60</v>
      </c>
      <c r="AA831" t="s">
        <v>44</v>
      </c>
      <c r="AB831" t="s">
        <v>298</v>
      </c>
      <c r="AC831" t="s">
        <v>3622</v>
      </c>
      <c r="AD831" t="s">
        <v>119</v>
      </c>
    </row>
    <row r="832" spans="1:30" hidden="1" x14ac:dyDescent="0.3">
      <c r="A832" t="s">
        <v>3623</v>
      </c>
      <c r="B832" t="s">
        <v>3624</v>
      </c>
      <c r="C832" s="1" t="str">
        <f t="shared" ref="C832:C895" si="133">HYPERLINK("http://geochem.nrcan.gc.ca/cdogs/content/bdl/bdl210551_e.htm", "21:0551")</f>
        <v>21:0551</v>
      </c>
      <c r="D832" s="1" t="str">
        <f t="shared" si="130"/>
        <v>21:0180</v>
      </c>
      <c r="E832" t="s">
        <v>3572</v>
      </c>
      <c r="F832" t="s">
        <v>3625</v>
      </c>
      <c r="H832">
        <v>53.725964699999999</v>
      </c>
      <c r="I832">
        <v>-120.61178510000001</v>
      </c>
      <c r="J832" s="1" t="str">
        <f t="shared" si="131"/>
        <v>NGR bulk stream sediment</v>
      </c>
      <c r="K832" s="1" t="str">
        <f t="shared" si="132"/>
        <v>&lt;177 micron (NGR)</v>
      </c>
      <c r="L832">
        <v>10</v>
      </c>
      <c r="M832" t="s">
        <v>90</v>
      </c>
      <c r="N832">
        <v>193</v>
      </c>
      <c r="O832" t="s">
        <v>185</v>
      </c>
      <c r="P832" t="s">
        <v>37</v>
      </c>
      <c r="Q832" t="s">
        <v>37</v>
      </c>
      <c r="R832" t="s">
        <v>118</v>
      </c>
      <c r="S832" t="s">
        <v>43</v>
      </c>
      <c r="T832" t="s">
        <v>40</v>
      </c>
      <c r="U832" t="s">
        <v>744</v>
      </c>
      <c r="V832" t="s">
        <v>622</v>
      </c>
      <c r="W832" t="s">
        <v>40</v>
      </c>
      <c r="X832" t="s">
        <v>557</v>
      </c>
      <c r="Y832" t="s">
        <v>44</v>
      </c>
      <c r="Z832" t="s">
        <v>40</v>
      </c>
      <c r="AA832" t="s">
        <v>62</v>
      </c>
      <c r="AB832" t="s">
        <v>332</v>
      </c>
      <c r="AC832" t="s">
        <v>2381</v>
      </c>
      <c r="AD832" t="s">
        <v>194</v>
      </c>
    </row>
    <row r="833" spans="1:30" hidden="1" x14ac:dyDescent="0.3">
      <c r="A833" t="s">
        <v>3626</v>
      </c>
      <c r="B833" t="s">
        <v>3627</v>
      </c>
      <c r="C833" s="1" t="str">
        <f t="shared" si="133"/>
        <v>21:0551</v>
      </c>
      <c r="D833" s="1" t="str">
        <f t="shared" si="130"/>
        <v>21:0180</v>
      </c>
      <c r="E833" t="s">
        <v>3628</v>
      </c>
      <c r="F833" t="s">
        <v>3629</v>
      </c>
      <c r="H833">
        <v>53.607829899999999</v>
      </c>
      <c r="I833">
        <v>-120.4339926</v>
      </c>
      <c r="J833" s="1" t="str">
        <f t="shared" si="131"/>
        <v>NGR bulk stream sediment</v>
      </c>
      <c r="K833" s="1" t="str">
        <f t="shared" si="132"/>
        <v>&lt;177 micron (NGR)</v>
      </c>
      <c r="L833">
        <v>10</v>
      </c>
      <c r="M833" t="s">
        <v>193</v>
      </c>
      <c r="N833">
        <v>194</v>
      </c>
      <c r="O833" t="s">
        <v>69</v>
      </c>
      <c r="P833" t="s">
        <v>165</v>
      </c>
      <c r="Q833" t="s">
        <v>151</v>
      </c>
      <c r="R833" t="s">
        <v>242</v>
      </c>
      <c r="S833" t="s">
        <v>151</v>
      </c>
      <c r="T833" t="s">
        <v>40</v>
      </c>
      <c r="U833" t="s">
        <v>83</v>
      </c>
      <c r="V833" t="s">
        <v>186</v>
      </c>
      <c r="W833" t="s">
        <v>40</v>
      </c>
      <c r="X833" t="s">
        <v>272</v>
      </c>
      <c r="Y833" t="s">
        <v>62</v>
      </c>
      <c r="Z833" t="s">
        <v>40</v>
      </c>
      <c r="AA833" t="s">
        <v>44</v>
      </c>
      <c r="AB833" t="s">
        <v>420</v>
      </c>
      <c r="AC833" t="s">
        <v>2113</v>
      </c>
      <c r="AD833" t="s">
        <v>36</v>
      </c>
    </row>
    <row r="834" spans="1:30" hidden="1" x14ac:dyDescent="0.3">
      <c r="A834" t="s">
        <v>3630</v>
      </c>
      <c r="B834" t="s">
        <v>3631</v>
      </c>
      <c r="C834" s="1" t="str">
        <f t="shared" si="133"/>
        <v>21:0551</v>
      </c>
      <c r="D834" s="1" t="str">
        <f t="shared" si="130"/>
        <v>21:0180</v>
      </c>
      <c r="E834" t="s">
        <v>3632</v>
      </c>
      <c r="F834" t="s">
        <v>3633</v>
      </c>
      <c r="H834">
        <v>53.600567599999998</v>
      </c>
      <c r="I834">
        <v>-120.4412492</v>
      </c>
      <c r="J834" s="1" t="str">
        <f t="shared" si="131"/>
        <v>NGR bulk stream sediment</v>
      </c>
      <c r="K834" s="1" t="str">
        <f t="shared" si="132"/>
        <v>&lt;177 micron (NGR)</v>
      </c>
      <c r="L834">
        <v>10</v>
      </c>
      <c r="M834" t="s">
        <v>209</v>
      </c>
      <c r="N834">
        <v>195</v>
      </c>
      <c r="O834" t="s">
        <v>130</v>
      </c>
      <c r="P834" t="s">
        <v>211</v>
      </c>
      <c r="Q834" t="s">
        <v>39</v>
      </c>
      <c r="R834" t="s">
        <v>315</v>
      </c>
      <c r="S834" t="s">
        <v>56</v>
      </c>
      <c r="T834" t="s">
        <v>40</v>
      </c>
      <c r="U834" t="s">
        <v>1563</v>
      </c>
      <c r="V834" t="s">
        <v>179</v>
      </c>
      <c r="W834" t="s">
        <v>40</v>
      </c>
      <c r="X834" t="s">
        <v>59</v>
      </c>
      <c r="Y834" t="s">
        <v>44</v>
      </c>
      <c r="Z834" t="s">
        <v>40</v>
      </c>
      <c r="AA834" t="s">
        <v>44</v>
      </c>
      <c r="AB834" t="s">
        <v>454</v>
      </c>
      <c r="AC834" t="s">
        <v>1485</v>
      </c>
      <c r="AD834" t="s">
        <v>153</v>
      </c>
    </row>
    <row r="835" spans="1:30" hidden="1" x14ac:dyDescent="0.3">
      <c r="A835" t="s">
        <v>3634</v>
      </c>
      <c r="B835" t="s">
        <v>3635</v>
      </c>
      <c r="C835" s="1" t="str">
        <f t="shared" si="133"/>
        <v>21:0551</v>
      </c>
      <c r="D835" s="1" t="str">
        <f t="shared" si="130"/>
        <v>21:0180</v>
      </c>
      <c r="E835" t="s">
        <v>3636</v>
      </c>
      <c r="F835" t="s">
        <v>3637</v>
      </c>
      <c r="H835">
        <v>53.633752999999999</v>
      </c>
      <c r="I835">
        <v>-120.6355872</v>
      </c>
      <c r="J835" s="1" t="str">
        <f t="shared" si="131"/>
        <v>NGR bulk stream sediment</v>
      </c>
      <c r="K835" s="1" t="str">
        <f t="shared" si="132"/>
        <v>&lt;177 micron (NGR)</v>
      </c>
      <c r="L835">
        <v>10</v>
      </c>
      <c r="M835" t="s">
        <v>220</v>
      </c>
      <c r="N835">
        <v>196</v>
      </c>
      <c r="O835" t="s">
        <v>131</v>
      </c>
      <c r="P835" t="s">
        <v>212</v>
      </c>
      <c r="Q835" t="s">
        <v>43</v>
      </c>
      <c r="R835" t="s">
        <v>211</v>
      </c>
      <c r="S835" t="s">
        <v>37</v>
      </c>
      <c r="T835" t="s">
        <v>40</v>
      </c>
      <c r="U835" t="s">
        <v>454</v>
      </c>
      <c r="V835" t="s">
        <v>111</v>
      </c>
      <c r="W835" t="s">
        <v>40</v>
      </c>
      <c r="X835" t="s">
        <v>42</v>
      </c>
      <c r="Y835" t="s">
        <v>44</v>
      </c>
      <c r="Z835" t="s">
        <v>40</v>
      </c>
      <c r="AA835" t="s">
        <v>44</v>
      </c>
      <c r="AB835" t="s">
        <v>261</v>
      </c>
      <c r="AC835" t="s">
        <v>348</v>
      </c>
      <c r="AD835" t="s">
        <v>194</v>
      </c>
    </row>
    <row r="836" spans="1:30" hidden="1" x14ac:dyDescent="0.3">
      <c r="A836" t="s">
        <v>3638</v>
      </c>
      <c r="B836" t="s">
        <v>3639</v>
      </c>
      <c r="C836" s="1" t="str">
        <f t="shared" si="133"/>
        <v>21:0551</v>
      </c>
      <c r="D836" s="1" t="str">
        <f t="shared" si="130"/>
        <v>21:0180</v>
      </c>
      <c r="E836" t="s">
        <v>3640</v>
      </c>
      <c r="F836" t="s">
        <v>3641</v>
      </c>
      <c r="H836">
        <v>53.746570699999999</v>
      </c>
      <c r="I836">
        <v>-120.7196201</v>
      </c>
      <c r="J836" s="1" t="str">
        <f t="shared" si="131"/>
        <v>NGR bulk stream sediment</v>
      </c>
      <c r="K836" s="1" t="str">
        <f t="shared" si="132"/>
        <v>&lt;177 micron (NGR)</v>
      </c>
      <c r="L836">
        <v>10</v>
      </c>
      <c r="M836" t="s">
        <v>228</v>
      </c>
      <c r="N836">
        <v>197</v>
      </c>
      <c r="O836" t="s">
        <v>438</v>
      </c>
      <c r="P836" t="s">
        <v>120</v>
      </c>
      <c r="Q836" t="s">
        <v>212</v>
      </c>
      <c r="R836" t="s">
        <v>153</v>
      </c>
      <c r="S836" t="s">
        <v>120</v>
      </c>
      <c r="T836" t="s">
        <v>40</v>
      </c>
      <c r="U836" t="s">
        <v>71</v>
      </c>
      <c r="V836" t="s">
        <v>47</v>
      </c>
      <c r="W836" t="s">
        <v>40</v>
      </c>
      <c r="X836" t="s">
        <v>43</v>
      </c>
      <c r="Y836" t="s">
        <v>44</v>
      </c>
      <c r="Z836" t="s">
        <v>40</v>
      </c>
      <c r="AA836" t="s">
        <v>62</v>
      </c>
      <c r="AB836" t="s">
        <v>402</v>
      </c>
      <c r="AC836" t="s">
        <v>364</v>
      </c>
      <c r="AD836" t="s">
        <v>194</v>
      </c>
    </row>
    <row r="837" spans="1:30" hidden="1" x14ac:dyDescent="0.3">
      <c r="A837" t="s">
        <v>3642</v>
      </c>
      <c r="B837" t="s">
        <v>3643</v>
      </c>
      <c r="C837" s="1" t="str">
        <f t="shared" si="133"/>
        <v>21:0551</v>
      </c>
      <c r="D837" s="1" t="str">
        <f>HYPERLINK("http://geochem.nrcan.gc.ca/cdogs/content/svy/svy_e.htm", "")</f>
        <v/>
      </c>
      <c r="G837" s="1" t="str">
        <f>HYPERLINK("http://geochem.nrcan.gc.ca/cdogs/content/cr_/cr_00070_e.htm", "70")</f>
        <v>70</v>
      </c>
      <c r="J837" t="s">
        <v>198</v>
      </c>
      <c r="K837" t="s">
        <v>199</v>
      </c>
      <c r="L837">
        <v>10</v>
      </c>
      <c r="M837" t="s">
        <v>200</v>
      </c>
      <c r="N837">
        <v>198</v>
      </c>
      <c r="O837" t="s">
        <v>1366</v>
      </c>
      <c r="P837" t="s">
        <v>982</v>
      </c>
      <c r="Q837" t="s">
        <v>221</v>
      </c>
      <c r="R837" t="s">
        <v>3644</v>
      </c>
      <c r="S837" t="s">
        <v>176</v>
      </c>
      <c r="T837" t="s">
        <v>40</v>
      </c>
      <c r="U837" t="s">
        <v>433</v>
      </c>
      <c r="V837" t="s">
        <v>348</v>
      </c>
      <c r="W837" t="s">
        <v>45</v>
      </c>
      <c r="X837" t="s">
        <v>221</v>
      </c>
      <c r="Y837" t="s">
        <v>44</v>
      </c>
      <c r="Z837" t="s">
        <v>45</v>
      </c>
      <c r="AA837" t="s">
        <v>37</v>
      </c>
      <c r="AB837" t="s">
        <v>308</v>
      </c>
      <c r="AC837" t="s">
        <v>364</v>
      </c>
      <c r="AD837" t="s">
        <v>153</v>
      </c>
    </row>
    <row r="838" spans="1:30" hidden="1" x14ac:dyDescent="0.3">
      <c r="A838" t="s">
        <v>3645</v>
      </c>
      <c r="B838" t="s">
        <v>3646</v>
      </c>
      <c r="C838" s="1" t="str">
        <f t="shared" si="133"/>
        <v>21:0551</v>
      </c>
      <c r="D838" s="1" t="str">
        <f>HYPERLINK("http://geochem.nrcan.gc.ca/cdogs/content/svy/svy210180_e.htm", "21:0180")</f>
        <v>21:0180</v>
      </c>
      <c r="E838" t="s">
        <v>3647</v>
      </c>
      <c r="F838" t="s">
        <v>3648</v>
      </c>
      <c r="H838">
        <v>53.745846200000003</v>
      </c>
      <c r="I838">
        <v>-120.7113469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HYPERLINK("http://geochem.nrcan.gc.ca/cdogs/content/kwd/kwd080006_e.htm", "&lt;177 micron (NGR)")</f>
        <v>&lt;177 micron (NGR)</v>
      </c>
      <c r="L838">
        <v>10</v>
      </c>
      <c r="M838" t="s">
        <v>234</v>
      </c>
      <c r="N838">
        <v>199</v>
      </c>
      <c r="O838" t="s">
        <v>478</v>
      </c>
      <c r="P838" t="s">
        <v>70</v>
      </c>
      <c r="Q838" t="s">
        <v>153</v>
      </c>
      <c r="R838" t="s">
        <v>408</v>
      </c>
      <c r="S838" t="s">
        <v>212</v>
      </c>
      <c r="T838" t="s">
        <v>40</v>
      </c>
      <c r="U838" t="s">
        <v>46</v>
      </c>
      <c r="V838" t="s">
        <v>72</v>
      </c>
      <c r="W838" t="s">
        <v>40</v>
      </c>
      <c r="X838" t="s">
        <v>42</v>
      </c>
      <c r="Y838" t="s">
        <v>44</v>
      </c>
      <c r="Z838" t="s">
        <v>40</v>
      </c>
      <c r="AA838" t="s">
        <v>44</v>
      </c>
      <c r="AB838" t="s">
        <v>298</v>
      </c>
      <c r="AC838" t="s">
        <v>853</v>
      </c>
      <c r="AD838" t="s">
        <v>194</v>
      </c>
    </row>
    <row r="839" spans="1:30" hidden="1" x14ac:dyDescent="0.3">
      <c r="A839" t="s">
        <v>3649</v>
      </c>
      <c r="B839" t="s">
        <v>3650</v>
      </c>
      <c r="C839" s="1" t="str">
        <f t="shared" si="133"/>
        <v>21:0551</v>
      </c>
      <c r="D839" s="1" t="str">
        <f>HYPERLINK("http://geochem.nrcan.gc.ca/cdogs/content/svy/svy210180_e.htm", "21:0180")</f>
        <v>21:0180</v>
      </c>
      <c r="E839" t="s">
        <v>3651</v>
      </c>
      <c r="F839" t="s">
        <v>3652</v>
      </c>
      <c r="H839">
        <v>53.772818700000002</v>
      </c>
      <c r="I839">
        <v>-120.7460059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HYPERLINK("http://geochem.nrcan.gc.ca/cdogs/content/kwd/kwd080006_e.htm", "&lt;177 micron (NGR)")</f>
        <v>&lt;177 micron (NGR)</v>
      </c>
      <c r="L839">
        <v>10</v>
      </c>
      <c r="M839" t="s">
        <v>240</v>
      </c>
      <c r="N839">
        <v>200</v>
      </c>
      <c r="O839" t="s">
        <v>512</v>
      </c>
      <c r="P839" t="s">
        <v>39</v>
      </c>
      <c r="Q839" t="s">
        <v>37</v>
      </c>
      <c r="R839" t="s">
        <v>221</v>
      </c>
      <c r="S839" t="s">
        <v>151</v>
      </c>
      <c r="T839" t="s">
        <v>40</v>
      </c>
      <c r="U839" t="s">
        <v>733</v>
      </c>
      <c r="V839" t="s">
        <v>415</v>
      </c>
      <c r="W839" t="s">
        <v>40</v>
      </c>
      <c r="X839" t="s">
        <v>42</v>
      </c>
      <c r="Y839" t="s">
        <v>44</v>
      </c>
      <c r="Z839" t="s">
        <v>40</v>
      </c>
      <c r="AA839" t="s">
        <v>44</v>
      </c>
      <c r="AB839" t="s">
        <v>266</v>
      </c>
      <c r="AC839" t="s">
        <v>343</v>
      </c>
      <c r="AD839" t="s">
        <v>153</v>
      </c>
    </row>
    <row r="840" spans="1:30" hidden="1" x14ac:dyDescent="0.3">
      <c r="A840" t="s">
        <v>3653</v>
      </c>
      <c r="B840" t="s">
        <v>3654</v>
      </c>
      <c r="C840" s="1" t="str">
        <f t="shared" si="133"/>
        <v>21:0551</v>
      </c>
      <c r="D840" s="1" t="str">
        <f>HYPERLINK("http://geochem.nrcan.gc.ca/cdogs/content/svy/svy210180_e.htm", "21:0180")</f>
        <v>21:0180</v>
      </c>
      <c r="E840" t="s">
        <v>3655</v>
      </c>
      <c r="F840" t="s">
        <v>3656</v>
      </c>
      <c r="H840">
        <v>53.888171900000003</v>
      </c>
      <c r="I840">
        <v>-120.51362570000001</v>
      </c>
      <c r="J840" s="1" t="str">
        <f>HYPERLINK("http://geochem.nrcan.gc.ca/cdogs/content/kwd/kwd020030_e.htm", "NGR bulk stream sediment")</f>
        <v>NGR bulk stream sediment</v>
      </c>
      <c r="K840" s="1" t="str">
        <f>HYPERLINK("http://geochem.nrcan.gc.ca/cdogs/content/kwd/kwd080006_e.htm", "&lt;177 micron (NGR)")</f>
        <v>&lt;177 micron (NGR)</v>
      </c>
      <c r="L840">
        <v>11</v>
      </c>
      <c r="M840" t="s">
        <v>34</v>
      </c>
      <c r="N840">
        <v>201</v>
      </c>
      <c r="O840" t="s">
        <v>177</v>
      </c>
      <c r="P840" t="s">
        <v>82</v>
      </c>
      <c r="Q840" t="s">
        <v>93</v>
      </c>
      <c r="R840" t="s">
        <v>108</v>
      </c>
      <c r="S840" t="s">
        <v>37</v>
      </c>
      <c r="T840" t="s">
        <v>40</v>
      </c>
      <c r="U840" t="s">
        <v>265</v>
      </c>
      <c r="V840" t="s">
        <v>252</v>
      </c>
      <c r="W840" t="s">
        <v>40</v>
      </c>
      <c r="X840" t="s">
        <v>42</v>
      </c>
      <c r="Y840" t="s">
        <v>44</v>
      </c>
      <c r="Z840" t="s">
        <v>40</v>
      </c>
      <c r="AA840" t="s">
        <v>44</v>
      </c>
      <c r="AB840" t="s">
        <v>484</v>
      </c>
      <c r="AC840" t="s">
        <v>155</v>
      </c>
      <c r="AD840" t="s">
        <v>153</v>
      </c>
    </row>
    <row r="841" spans="1:30" hidden="1" x14ac:dyDescent="0.3">
      <c r="A841" t="s">
        <v>3657</v>
      </c>
      <c r="B841" t="s">
        <v>3658</v>
      </c>
      <c r="C841" s="1" t="str">
        <f t="shared" si="133"/>
        <v>21:0551</v>
      </c>
      <c r="D841" s="1" t="str">
        <f>HYPERLINK("http://geochem.nrcan.gc.ca/cdogs/content/svy/svy_e.htm", "")</f>
        <v/>
      </c>
      <c r="G841" s="1" t="str">
        <f>HYPERLINK("http://geochem.nrcan.gc.ca/cdogs/content/cr_/cr_00069_e.htm", "69")</f>
        <v>69</v>
      </c>
      <c r="J841" t="s">
        <v>198</v>
      </c>
      <c r="K841" t="s">
        <v>199</v>
      </c>
      <c r="L841">
        <v>11</v>
      </c>
      <c r="M841" t="s">
        <v>200</v>
      </c>
      <c r="N841">
        <v>202</v>
      </c>
      <c r="O841" t="s">
        <v>373</v>
      </c>
      <c r="P841" t="s">
        <v>54</v>
      </c>
      <c r="Q841" t="s">
        <v>62</v>
      </c>
      <c r="R841" t="s">
        <v>119</v>
      </c>
      <c r="S841" t="s">
        <v>56</v>
      </c>
      <c r="T841" t="s">
        <v>40</v>
      </c>
      <c r="U841" t="s">
        <v>409</v>
      </c>
      <c r="V841" t="s">
        <v>415</v>
      </c>
      <c r="W841" t="s">
        <v>40</v>
      </c>
      <c r="X841" t="s">
        <v>59</v>
      </c>
      <c r="Y841" t="s">
        <v>44</v>
      </c>
      <c r="Z841" t="s">
        <v>156</v>
      </c>
      <c r="AA841" t="s">
        <v>44</v>
      </c>
      <c r="AB841" t="s">
        <v>83</v>
      </c>
      <c r="AC841" t="s">
        <v>58</v>
      </c>
      <c r="AD841" t="s">
        <v>124</v>
      </c>
    </row>
    <row r="842" spans="1:30" hidden="1" x14ac:dyDescent="0.3">
      <c r="A842" t="s">
        <v>3659</v>
      </c>
      <c r="B842" t="s">
        <v>3660</v>
      </c>
      <c r="C842" s="1" t="str">
        <f t="shared" si="133"/>
        <v>21:0551</v>
      </c>
      <c r="D842" s="1" t="str">
        <f t="shared" ref="D842:D866" si="134">HYPERLINK("http://geochem.nrcan.gc.ca/cdogs/content/svy/svy210180_e.htm", "21:0180")</f>
        <v>21:0180</v>
      </c>
      <c r="E842" t="s">
        <v>3661</v>
      </c>
      <c r="F842" t="s">
        <v>3662</v>
      </c>
      <c r="H842">
        <v>53.831661799999999</v>
      </c>
      <c r="I842">
        <v>-120.2668704</v>
      </c>
      <c r="J842" s="1" t="str">
        <f t="shared" ref="J842:J866" si="135">HYPERLINK("http://geochem.nrcan.gc.ca/cdogs/content/kwd/kwd020030_e.htm", "NGR bulk stream sediment")</f>
        <v>NGR bulk stream sediment</v>
      </c>
      <c r="K842" s="1" t="str">
        <f t="shared" ref="K842:K866" si="136">HYPERLINK("http://geochem.nrcan.gc.ca/cdogs/content/kwd/kwd080006_e.htm", "&lt;177 micron (NGR)")</f>
        <v>&lt;177 micron (NGR)</v>
      </c>
      <c r="L842">
        <v>11</v>
      </c>
      <c r="M842" t="s">
        <v>53</v>
      </c>
      <c r="N842">
        <v>203</v>
      </c>
      <c r="O842" t="s">
        <v>722</v>
      </c>
      <c r="P842" t="s">
        <v>70</v>
      </c>
      <c r="Q842" t="s">
        <v>105</v>
      </c>
      <c r="R842" t="s">
        <v>408</v>
      </c>
      <c r="S842" t="s">
        <v>56</v>
      </c>
      <c r="T842" t="s">
        <v>40</v>
      </c>
      <c r="U842" t="s">
        <v>168</v>
      </c>
      <c r="V842" t="s">
        <v>343</v>
      </c>
      <c r="W842" t="s">
        <v>40</v>
      </c>
      <c r="X842" t="s">
        <v>42</v>
      </c>
      <c r="Y842" t="s">
        <v>44</v>
      </c>
      <c r="Z842" t="s">
        <v>40</v>
      </c>
      <c r="AA842" t="s">
        <v>44</v>
      </c>
      <c r="AB842" t="s">
        <v>332</v>
      </c>
      <c r="AC842" t="s">
        <v>3376</v>
      </c>
      <c r="AD842" t="s">
        <v>194</v>
      </c>
    </row>
    <row r="843" spans="1:30" hidden="1" x14ac:dyDescent="0.3">
      <c r="A843" t="s">
        <v>3663</v>
      </c>
      <c r="B843" t="s">
        <v>3664</v>
      </c>
      <c r="C843" s="1" t="str">
        <f t="shared" si="133"/>
        <v>21:0551</v>
      </c>
      <c r="D843" s="1" t="str">
        <f t="shared" si="134"/>
        <v>21:0180</v>
      </c>
      <c r="E843" t="s">
        <v>3665</v>
      </c>
      <c r="F843" t="s">
        <v>3666</v>
      </c>
      <c r="H843">
        <v>53.836739000000001</v>
      </c>
      <c r="I843">
        <v>-120.30767539999999</v>
      </c>
      <c r="J843" s="1" t="str">
        <f t="shared" si="135"/>
        <v>NGR bulk stream sediment</v>
      </c>
      <c r="K843" s="1" t="str">
        <f t="shared" si="136"/>
        <v>&lt;177 micron (NGR)</v>
      </c>
      <c r="L843">
        <v>11</v>
      </c>
      <c r="M843" t="s">
        <v>149</v>
      </c>
      <c r="N843">
        <v>204</v>
      </c>
      <c r="O843" t="s">
        <v>987</v>
      </c>
      <c r="P843" t="s">
        <v>185</v>
      </c>
      <c r="Q843" t="s">
        <v>120</v>
      </c>
      <c r="R843" t="s">
        <v>164</v>
      </c>
      <c r="S843" t="s">
        <v>153</v>
      </c>
      <c r="T843" t="s">
        <v>40</v>
      </c>
      <c r="U843" t="s">
        <v>1027</v>
      </c>
      <c r="V843" t="s">
        <v>286</v>
      </c>
      <c r="W843" t="s">
        <v>40</v>
      </c>
      <c r="X843" t="s">
        <v>272</v>
      </c>
      <c r="Y843" t="s">
        <v>44</v>
      </c>
      <c r="Z843" t="s">
        <v>60</v>
      </c>
      <c r="AA843" t="s">
        <v>62</v>
      </c>
      <c r="AB843" t="s">
        <v>409</v>
      </c>
      <c r="AC843" t="s">
        <v>286</v>
      </c>
      <c r="AD843" t="s">
        <v>119</v>
      </c>
    </row>
    <row r="844" spans="1:30" hidden="1" x14ac:dyDescent="0.3">
      <c r="A844" t="s">
        <v>3667</v>
      </c>
      <c r="B844" t="s">
        <v>3668</v>
      </c>
      <c r="C844" s="1" t="str">
        <f t="shared" si="133"/>
        <v>21:0551</v>
      </c>
      <c r="D844" s="1" t="str">
        <f t="shared" si="134"/>
        <v>21:0180</v>
      </c>
      <c r="E844" t="s">
        <v>3665</v>
      </c>
      <c r="F844" t="s">
        <v>3669</v>
      </c>
      <c r="H844">
        <v>53.836739000000001</v>
      </c>
      <c r="I844">
        <v>-120.30767539999999</v>
      </c>
      <c r="J844" s="1" t="str">
        <f t="shared" si="135"/>
        <v>NGR bulk stream sediment</v>
      </c>
      <c r="K844" s="1" t="str">
        <f t="shared" si="136"/>
        <v>&lt;177 micron (NGR)</v>
      </c>
      <c r="L844">
        <v>11</v>
      </c>
      <c r="M844" t="s">
        <v>163</v>
      </c>
      <c r="N844">
        <v>205</v>
      </c>
      <c r="O844" t="s">
        <v>130</v>
      </c>
      <c r="P844" t="s">
        <v>315</v>
      </c>
      <c r="Q844" t="s">
        <v>120</v>
      </c>
      <c r="R844" t="s">
        <v>131</v>
      </c>
      <c r="S844" t="s">
        <v>211</v>
      </c>
      <c r="T844" t="s">
        <v>40</v>
      </c>
      <c r="U844" t="s">
        <v>94</v>
      </c>
      <c r="V844" t="s">
        <v>167</v>
      </c>
      <c r="W844" t="s">
        <v>40</v>
      </c>
      <c r="X844" t="s">
        <v>59</v>
      </c>
      <c r="Y844" t="s">
        <v>44</v>
      </c>
      <c r="Z844" t="s">
        <v>40</v>
      </c>
      <c r="AA844" t="s">
        <v>44</v>
      </c>
      <c r="AB844" t="s">
        <v>402</v>
      </c>
      <c r="AC844" t="s">
        <v>588</v>
      </c>
      <c r="AD844" t="s">
        <v>36</v>
      </c>
    </row>
    <row r="845" spans="1:30" hidden="1" x14ac:dyDescent="0.3">
      <c r="A845" t="s">
        <v>3670</v>
      </c>
      <c r="B845" t="s">
        <v>3671</v>
      </c>
      <c r="C845" s="1" t="str">
        <f t="shared" si="133"/>
        <v>21:0551</v>
      </c>
      <c r="D845" s="1" t="str">
        <f t="shared" si="134"/>
        <v>21:0180</v>
      </c>
      <c r="E845" t="s">
        <v>3672</v>
      </c>
      <c r="F845" t="s">
        <v>3673</v>
      </c>
      <c r="H845">
        <v>53.827489100000001</v>
      </c>
      <c r="I845">
        <v>-120.3836986</v>
      </c>
      <c r="J845" s="1" t="str">
        <f t="shared" si="135"/>
        <v>NGR bulk stream sediment</v>
      </c>
      <c r="K845" s="1" t="str">
        <f t="shared" si="136"/>
        <v>&lt;177 micron (NGR)</v>
      </c>
      <c r="L845">
        <v>11</v>
      </c>
      <c r="M845" t="s">
        <v>68</v>
      </c>
      <c r="N845">
        <v>206</v>
      </c>
      <c r="O845" t="s">
        <v>427</v>
      </c>
      <c r="P845" t="s">
        <v>153</v>
      </c>
      <c r="Q845" t="s">
        <v>212</v>
      </c>
      <c r="R845" t="s">
        <v>54</v>
      </c>
      <c r="S845" t="s">
        <v>120</v>
      </c>
      <c r="T845" t="s">
        <v>40</v>
      </c>
      <c r="U845" t="s">
        <v>778</v>
      </c>
      <c r="V845" t="s">
        <v>179</v>
      </c>
      <c r="W845" t="s">
        <v>40</v>
      </c>
      <c r="X845" t="s">
        <v>151</v>
      </c>
      <c r="Y845" t="s">
        <v>44</v>
      </c>
      <c r="Z845" t="s">
        <v>156</v>
      </c>
      <c r="AA845" t="s">
        <v>59</v>
      </c>
      <c r="AB845" t="s">
        <v>484</v>
      </c>
      <c r="AC845" t="s">
        <v>739</v>
      </c>
      <c r="AD845" t="s">
        <v>194</v>
      </c>
    </row>
    <row r="846" spans="1:30" hidden="1" x14ac:dyDescent="0.3">
      <c r="A846" t="s">
        <v>3674</v>
      </c>
      <c r="B846" t="s">
        <v>3675</v>
      </c>
      <c r="C846" s="1" t="str">
        <f t="shared" si="133"/>
        <v>21:0551</v>
      </c>
      <c r="D846" s="1" t="str">
        <f t="shared" si="134"/>
        <v>21:0180</v>
      </c>
      <c r="E846" t="s">
        <v>3676</v>
      </c>
      <c r="F846" t="s">
        <v>3677</v>
      </c>
      <c r="H846">
        <v>53.9016752</v>
      </c>
      <c r="I846">
        <v>-120.4367426</v>
      </c>
      <c r="J846" s="1" t="str">
        <f t="shared" si="135"/>
        <v>NGR bulk stream sediment</v>
      </c>
      <c r="K846" s="1" t="str">
        <f t="shared" si="136"/>
        <v>&lt;177 micron (NGR)</v>
      </c>
      <c r="L846">
        <v>11</v>
      </c>
      <c r="M846" t="s">
        <v>80</v>
      </c>
      <c r="N846">
        <v>207</v>
      </c>
      <c r="O846" t="s">
        <v>493</v>
      </c>
      <c r="P846" t="s">
        <v>82</v>
      </c>
      <c r="Q846" t="s">
        <v>43</v>
      </c>
      <c r="R846" t="s">
        <v>39</v>
      </c>
      <c r="S846" t="s">
        <v>59</v>
      </c>
      <c r="T846" t="s">
        <v>40</v>
      </c>
      <c r="U846" t="s">
        <v>266</v>
      </c>
      <c r="V846" t="s">
        <v>109</v>
      </c>
      <c r="W846" t="s">
        <v>40</v>
      </c>
      <c r="X846" t="s">
        <v>557</v>
      </c>
      <c r="Y846" t="s">
        <v>44</v>
      </c>
      <c r="Z846" t="s">
        <v>40</v>
      </c>
      <c r="AA846" t="s">
        <v>44</v>
      </c>
      <c r="AB846" t="s">
        <v>484</v>
      </c>
      <c r="AC846" t="s">
        <v>84</v>
      </c>
      <c r="AD846" t="s">
        <v>119</v>
      </c>
    </row>
    <row r="847" spans="1:30" hidden="1" x14ac:dyDescent="0.3">
      <c r="A847" t="s">
        <v>3678</v>
      </c>
      <c r="B847" t="s">
        <v>3679</v>
      </c>
      <c r="C847" s="1" t="str">
        <f t="shared" si="133"/>
        <v>21:0551</v>
      </c>
      <c r="D847" s="1" t="str">
        <f t="shared" si="134"/>
        <v>21:0180</v>
      </c>
      <c r="E847" t="s">
        <v>3680</v>
      </c>
      <c r="F847" t="s">
        <v>3681</v>
      </c>
      <c r="H847">
        <v>53.900752400000002</v>
      </c>
      <c r="I847">
        <v>-120.4516591</v>
      </c>
      <c r="J847" s="1" t="str">
        <f t="shared" si="135"/>
        <v>NGR bulk stream sediment</v>
      </c>
      <c r="K847" s="1" t="str">
        <f t="shared" si="136"/>
        <v>&lt;177 micron (NGR)</v>
      </c>
      <c r="L847">
        <v>11</v>
      </c>
      <c r="M847" t="s">
        <v>103</v>
      </c>
      <c r="N847">
        <v>208</v>
      </c>
      <c r="O847" t="s">
        <v>176</v>
      </c>
      <c r="P847" t="s">
        <v>82</v>
      </c>
      <c r="Q847" t="s">
        <v>37</v>
      </c>
      <c r="R847" t="s">
        <v>39</v>
      </c>
      <c r="S847" t="s">
        <v>59</v>
      </c>
      <c r="T847" t="s">
        <v>40</v>
      </c>
      <c r="U847" t="s">
        <v>658</v>
      </c>
      <c r="V847" t="s">
        <v>734</v>
      </c>
      <c r="W847" t="s">
        <v>40</v>
      </c>
      <c r="X847" t="s">
        <v>42</v>
      </c>
      <c r="Y847" t="s">
        <v>44</v>
      </c>
      <c r="Z847" t="s">
        <v>40</v>
      </c>
      <c r="AA847" t="s">
        <v>44</v>
      </c>
      <c r="AB847" t="s">
        <v>1155</v>
      </c>
      <c r="AC847" t="s">
        <v>62</v>
      </c>
      <c r="AD847" t="s">
        <v>194</v>
      </c>
    </row>
    <row r="848" spans="1:30" hidden="1" x14ac:dyDescent="0.3">
      <c r="A848" t="s">
        <v>3682</v>
      </c>
      <c r="B848" t="s">
        <v>3683</v>
      </c>
      <c r="C848" s="1" t="str">
        <f t="shared" si="133"/>
        <v>21:0551</v>
      </c>
      <c r="D848" s="1" t="str">
        <f t="shared" si="134"/>
        <v>21:0180</v>
      </c>
      <c r="E848" t="s">
        <v>3655</v>
      </c>
      <c r="F848" t="s">
        <v>3684</v>
      </c>
      <c r="H848">
        <v>53.888171900000003</v>
      </c>
      <c r="I848">
        <v>-120.51362570000001</v>
      </c>
      <c r="J848" s="1" t="str">
        <f t="shared" si="135"/>
        <v>NGR bulk stream sediment</v>
      </c>
      <c r="K848" s="1" t="str">
        <f t="shared" si="136"/>
        <v>&lt;177 micron (NGR)</v>
      </c>
      <c r="L848">
        <v>11</v>
      </c>
      <c r="M848" t="s">
        <v>90</v>
      </c>
      <c r="N848">
        <v>209</v>
      </c>
      <c r="O848" t="s">
        <v>493</v>
      </c>
      <c r="P848" t="s">
        <v>82</v>
      </c>
      <c r="Q848" t="s">
        <v>93</v>
      </c>
      <c r="R848" t="s">
        <v>165</v>
      </c>
      <c r="S848" t="s">
        <v>93</v>
      </c>
      <c r="T848" t="s">
        <v>40</v>
      </c>
      <c r="U848" t="s">
        <v>133</v>
      </c>
      <c r="V848" t="s">
        <v>616</v>
      </c>
      <c r="W848" t="s">
        <v>40</v>
      </c>
      <c r="X848" t="s">
        <v>42</v>
      </c>
      <c r="Y848" t="s">
        <v>44</v>
      </c>
      <c r="Z848" t="s">
        <v>40</v>
      </c>
      <c r="AA848" t="s">
        <v>44</v>
      </c>
      <c r="AB848" t="s">
        <v>266</v>
      </c>
      <c r="AC848" t="s">
        <v>179</v>
      </c>
      <c r="AD848" t="s">
        <v>194</v>
      </c>
    </row>
    <row r="849" spans="1:30" hidden="1" x14ac:dyDescent="0.3">
      <c r="A849" t="s">
        <v>3685</v>
      </c>
      <c r="B849" t="s">
        <v>3686</v>
      </c>
      <c r="C849" s="1" t="str">
        <f t="shared" si="133"/>
        <v>21:0551</v>
      </c>
      <c r="D849" s="1" t="str">
        <f t="shared" si="134"/>
        <v>21:0180</v>
      </c>
      <c r="E849" t="s">
        <v>3687</v>
      </c>
      <c r="F849" t="s">
        <v>3688</v>
      </c>
      <c r="H849">
        <v>53.897433499999998</v>
      </c>
      <c r="I849">
        <v>-120.5411775</v>
      </c>
      <c r="J849" s="1" t="str">
        <f t="shared" si="135"/>
        <v>NGR bulk stream sediment</v>
      </c>
      <c r="K849" s="1" t="str">
        <f t="shared" si="136"/>
        <v>&lt;177 micron (NGR)</v>
      </c>
      <c r="L849">
        <v>11</v>
      </c>
      <c r="M849" t="s">
        <v>116</v>
      </c>
      <c r="N849">
        <v>210</v>
      </c>
      <c r="O849" t="s">
        <v>81</v>
      </c>
      <c r="P849" t="s">
        <v>212</v>
      </c>
      <c r="Q849" t="s">
        <v>37</v>
      </c>
      <c r="R849" t="s">
        <v>242</v>
      </c>
      <c r="S849" t="s">
        <v>118</v>
      </c>
      <c r="T849" t="s">
        <v>40</v>
      </c>
      <c r="U849" t="s">
        <v>738</v>
      </c>
      <c r="V849" t="s">
        <v>84</v>
      </c>
      <c r="W849" t="s">
        <v>40</v>
      </c>
      <c r="X849" t="s">
        <v>42</v>
      </c>
      <c r="Y849" t="s">
        <v>44</v>
      </c>
      <c r="Z849" t="s">
        <v>60</v>
      </c>
      <c r="AA849" t="s">
        <v>44</v>
      </c>
      <c r="AB849" t="s">
        <v>332</v>
      </c>
      <c r="AC849" t="s">
        <v>167</v>
      </c>
      <c r="AD849" t="s">
        <v>194</v>
      </c>
    </row>
    <row r="850" spans="1:30" hidden="1" x14ac:dyDescent="0.3">
      <c r="A850" t="s">
        <v>3689</v>
      </c>
      <c r="B850" t="s">
        <v>3690</v>
      </c>
      <c r="C850" s="1" t="str">
        <f t="shared" si="133"/>
        <v>21:0551</v>
      </c>
      <c r="D850" s="1" t="str">
        <f t="shared" si="134"/>
        <v>21:0180</v>
      </c>
      <c r="E850" t="s">
        <v>3691</v>
      </c>
      <c r="F850" t="s">
        <v>3692</v>
      </c>
      <c r="H850">
        <v>53.886202300000001</v>
      </c>
      <c r="I850">
        <v>-120.7331343</v>
      </c>
      <c r="J850" s="1" t="str">
        <f t="shared" si="135"/>
        <v>NGR bulk stream sediment</v>
      </c>
      <c r="K850" s="1" t="str">
        <f t="shared" si="136"/>
        <v>&lt;177 micron (NGR)</v>
      </c>
      <c r="L850">
        <v>11</v>
      </c>
      <c r="M850" t="s">
        <v>129</v>
      </c>
      <c r="N850">
        <v>211</v>
      </c>
      <c r="O850" t="s">
        <v>315</v>
      </c>
      <c r="P850" t="s">
        <v>82</v>
      </c>
      <c r="Q850" t="s">
        <v>37</v>
      </c>
      <c r="R850" t="s">
        <v>165</v>
      </c>
      <c r="S850" t="s">
        <v>118</v>
      </c>
      <c r="T850" t="s">
        <v>40</v>
      </c>
      <c r="U850" t="s">
        <v>342</v>
      </c>
      <c r="V850" t="s">
        <v>494</v>
      </c>
      <c r="W850" t="s">
        <v>40</v>
      </c>
      <c r="X850" t="s">
        <v>557</v>
      </c>
      <c r="Y850" t="s">
        <v>44</v>
      </c>
      <c r="Z850" t="s">
        <v>40</v>
      </c>
      <c r="AA850" t="s">
        <v>44</v>
      </c>
      <c r="AB850" t="s">
        <v>332</v>
      </c>
      <c r="AC850" t="s">
        <v>3248</v>
      </c>
      <c r="AD850" t="s">
        <v>119</v>
      </c>
    </row>
    <row r="851" spans="1:30" hidden="1" x14ac:dyDescent="0.3">
      <c r="A851" t="s">
        <v>3693</v>
      </c>
      <c r="B851" t="s">
        <v>3694</v>
      </c>
      <c r="C851" s="1" t="str">
        <f t="shared" si="133"/>
        <v>21:0551</v>
      </c>
      <c r="D851" s="1" t="str">
        <f t="shared" si="134"/>
        <v>21:0180</v>
      </c>
      <c r="E851" t="s">
        <v>3695</v>
      </c>
      <c r="F851" t="s">
        <v>3696</v>
      </c>
      <c r="H851">
        <v>53.886838099999999</v>
      </c>
      <c r="I851">
        <v>-120.6981203</v>
      </c>
      <c r="J851" s="1" t="str">
        <f t="shared" si="135"/>
        <v>NGR bulk stream sediment</v>
      </c>
      <c r="K851" s="1" t="str">
        <f t="shared" si="136"/>
        <v>&lt;177 micron (NGR)</v>
      </c>
      <c r="L851">
        <v>11</v>
      </c>
      <c r="M851" t="s">
        <v>139</v>
      </c>
      <c r="N851">
        <v>212</v>
      </c>
      <c r="O851" t="s">
        <v>35</v>
      </c>
      <c r="P851" t="s">
        <v>165</v>
      </c>
      <c r="Q851" t="s">
        <v>39</v>
      </c>
      <c r="R851" t="s">
        <v>242</v>
      </c>
      <c r="S851" t="s">
        <v>120</v>
      </c>
      <c r="T851" t="s">
        <v>40</v>
      </c>
      <c r="U851" t="s">
        <v>897</v>
      </c>
      <c r="V851" t="s">
        <v>42</v>
      </c>
      <c r="W851" t="s">
        <v>40</v>
      </c>
      <c r="X851" t="s">
        <v>272</v>
      </c>
      <c r="Y851" t="s">
        <v>44</v>
      </c>
      <c r="Z851" t="s">
        <v>60</v>
      </c>
      <c r="AA851" t="s">
        <v>44</v>
      </c>
      <c r="AB851" t="s">
        <v>332</v>
      </c>
      <c r="AC851" t="s">
        <v>2670</v>
      </c>
      <c r="AD851" t="s">
        <v>36</v>
      </c>
    </row>
    <row r="852" spans="1:30" hidden="1" x14ac:dyDescent="0.3">
      <c r="A852" t="s">
        <v>3697</v>
      </c>
      <c r="B852" t="s">
        <v>3698</v>
      </c>
      <c r="C852" s="1" t="str">
        <f t="shared" si="133"/>
        <v>21:0551</v>
      </c>
      <c r="D852" s="1" t="str">
        <f t="shared" si="134"/>
        <v>21:0180</v>
      </c>
      <c r="E852" t="s">
        <v>3699</v>
      </c>
      <c r="F852" t="s">
        <v>3700</v>
      </c>
      <c r="H852">
        <v>53.8627112</v>
      </c>
      <c r="I852">
        <v>-120.7360133</v>
      </c>
      <c r="J852" s="1" t="str">
        <f t="shared" si="135"/>
        <v>NGR bulk stream sediment</v>
      </c>
      <c r="K852" s="1" t="str">
        <f t="shared" si="136"/>
        <v>&lt;177 micron (NGR)</v>
      </c>
      <c r="L852">
        <v>11</v>
      </c>
      <c r="M852" t="s">
        <v>174</v>
      </c>
      <c r="N852">
        <v>213</v>
      </c>
      <c r="O852" t="s">
        <v>314</v>
      </c>
      <c r="P852" t="s">
        <v>82</v>
      </c>
      <c r="Q852" t="s">
        <v>118</v>
      </c>
      <c r="R852" t="s">
        <v>221</v>
      </c>
      <c r="S852" t="s">
        <v>151</v>
      </c>
      <c r="T852" t="s">
        <v>40</v>
      </c>
      <c r="U852" t="s">
        <v>332</v>
      </c>
      <c r="V852" t="s">
        <v>74</v>
      </c>
      <c r="W852" t="s">
        <v>40</v>
      </c>
      <c r="X852" t="s">
        <v>42</v>
      </c>
      <c r="Y852" t="s">
        <v>44</v>
      </c>
      <c r="Z852" t="s">
        <v>40</v>
      </c>
      <c r="AA852" t="s">
        <v>44</v>
      </c>
      <c r="AB852" t="s">
        <v>261</v>
      </c>
      <c r="AC852" t="s">
        <v>3701</v>
      </c>
      <c r="AD852" t="s">
        <v>119</v>
      </c>
    </row>
    <row r="853" spans="1:30" hidden="1" x14ac:dyDescent="0.3">
      <c r="A853" t="s">
        <v>3702</v>
      </c>
      <c r="B853" t="s">
        <v>3703</v>
      </c>
      <c r="C853" s="1" t="str">
        <f t="shared" si="133"/>
        <v>21:0551</v>
      </c>
      <c r="D853" s="1" t="str">
        <f t="shared" si="134"/>
        <v>21:0180</v>
      </c>
      <c r="E853" t="s">
        <v>3704</v>
      </c>
      <c r="F853" t="s">
        <v>3705</v>
      </c>
      <c r="H853">
        <v>53.868608899999998</v>
      </c>
      <c r="I853">
        <v>-120.7642398</v>
      </c>
      <c r="J853" s="1" t="str">
        <f t="shared" si="135"/>
        <v>NGR bulk stream sediment</v>
      </c>
      <c r="K853" s="1" t="str">
        <f t="shared" si="136"/>
        <v>&lt;177 micron (NGR)</v>
      </c>
      <c r="L853">
        <v>11</v>
      </c>
      <c r="M853" t="s">
        <v>184</v>
      </c>
      <c r="N853">
        <v>214</v>
      </c>
      <c r="O853" t="s">
        <v>177</v>
      </c>
      <c r="P853" t="s">
        <v>56</v>
      </c>
      <c r="Q853" t="s">
        <v>37</v>
      </c>
      <c r="R853" t="s">
        <v>165</v>
      </c>
      <c r="S853" t="s">
        <v>59</v>
      </c>
      <c r="T853" t="s">
        <v>40</v>
      </c>
      <c r="U853" t="s">
        <v>244</v>
      </c>
      <c r="V853" t="s">
        <v>494</v>
      </c>
      <c r="W853" t="s">
        <v>40</v>
      </c>
      <c r="X853" t="s">
        <v>62</v>
      </c>
      <c r="Y853" t="s">
        <v>44</v>
      </c>
      <c r="Z853" t="s">
        <v>40</v>
      </c>
      <c r="AA853" t="s">
        <v>44</v>
      </c>
      <c r="AB853" t="s">
        <v>420</v>
      </c>
      <c r="AC853" t="s">
        <v>415</v>
      </c>
      <c r="AD853" t="s">
        <v>194</v>
      </c>
    </row>
    <row r="854" spans="1:30" hidden="1" x14ac:dyDescent="0.3">
      <c r="A854" t="s">
        <v>3706</v>
      </c>
      <c r="B854" t="s">
        <v>3707</v>
      </c>
      <c r="C854" s="1" t="str">
        <f t="shared" si="133"/>
        <v>21:0551</v>
      </c>
      <c r="D854" s="1" t="str">
        <f t="shared" si="134"/>
        <v>21:0180</v>
      </c>
      <c r="E854" t="s">
        <v>3708</v>
      </c>
      <c r="F854" t="s">
        <v>3709</v>
      </c>
      <c r="H854">
        <v>53.795618699999999</v>
      </c>
      <c r="I854">
        <v>-120.8138733</v>
      </c>
      <c r="J854" s="1" t="str">
        <f t="shared" si="135"/>
        <v>NGR bulk stream sediment</v>
      </c>
      <c r="K854" s="1" t="str">
        <f t="shared" si="136"/>
        <v>&lt;177 micron (NGR)</v>
      </c>
      <c r="L854">
        <v>11</v>
      </c>
      <c r="M854" t="s">
        <v>193</v>
      </c>
      <c r="N854">
        <v>215</v>
      </c>
      <c r="O854" t="s">
        <v>194</v>
      </c>
      <c r="P854" t="s">
        <v>56</v>
      </c>
      <c r="Q854" t="s">
        <v>93</v>
      </c>
      <c r="R854" t="s">
        <v>221</v>
      </c>
      <c r="S854" t="s">
        <v>43</v>
      </c>
      <c r="T854" t="s">
        <v>40</v>
      </c>
      <c r="U854" t="s">
        <v>421</v>
      </c>
      <c r="V854" t="s">
        <v>622</v>
      </c>
      <c r="W854" t="s">
        <v>40</v>
      </c>
      <c r="X854" t="s">
        <v>557</v>
      </c>
      <c r="Y854" t="s">
        <v>44</v>
      </c>
      <c r="Z854" t="s">
        <v>40</v>
      </c>
      <c r="AA854" t="s">
        <v>44</v>
      </c>
      <c r="AB854" t="s">
        <v>261</v>
      </c>
      <c r="AC854" t="s">
        <v>97</v>
      </c>
      <c r="AD854" t="s">
        <v>36</v>
      </c>
    </row>
    <row r="855" spans="1:30" hidden="1" x14ac:dyDescent="0.3">
      <c r="A855" t="s">
        <v>3710</v>
      </c>
      <c r="B855" t="s">
        <v>3711</v>
      </c>
      <c r="C855" s="1" t="str">
        <f t="shared" si="133"/>
        <v>21:0551</v>
      </c>
      <c r="D855" s="1" t="str">
        <f t="shared" si="134"/>
        <v>21:0180</v>
      </c>
      <c r="E855" t="s">
        <v>3712</v>
      </c>
      <c r="F855" t="s">
        <v>3713</v>
      </c>
      <c r="H855">
        <v>53.866726200000002</v>
      </c>
      <c r="I855">
        <v>-120.9948667</v>
      </c>
      <c r="J855" s="1" t="str">
        <f t="shared" si="135"/>
        <v>NGR bulk stream sediment</v>
      </c>
      <c r="K855" s="1" t="str">
        <f t="shared" si="136"/>
        <v>&lt;177 micron (NGR)</v>
      </c>
      <c r="L855">
        <v>11</v>
      </c>
      <c r="M855" t="s">
        <v>209</v>
      </c>
      <c r="N855">
        <v>216</v>
      </c>
      <c r="O855" t="s">
        <v>438</v>
      </c>
      <c r="P855" t="s">
        <v>165</v>
      </c>
      <c r="Q855" t="s">
        <v>37</v>
      </c>
      <c r="R855" t="s">
        <v>315</v>
      </c>
      <c r="S855" t="s">
        <v>165</v>
      </c>
      <c r="T855" t="s">
        <v>40</v>
      </c>
      <c r="U855" t="s">
        <v>251</v>
      </c>
      <c r="V855" t="s">
        <v>72</v>
      </c>
      <c r="W855" t="s">
        <v>40</v>
      </c>
      <c r="X855" t="s">
        <v>59</v>
      </c>
      <c r="Y855" t="s">
        <v>44</v>
      </c>
      <c r="Z855" t="s">
        <v>60</v>
      </c>
      <c r="AA855" t="s">
        <v>44</v>
      </c>
      <c r="AB855" t="s">
        <v>223</v>
      </c>
      <c r="AC855" t="s">
        <v>853</v>
      </c>
      <c r="AD855" t="s">
        <v>36</v>
      </c>
    </row>
    <row r="856" spans="1:30" hidden="1" x14ac:dyDescent="0.3">
      <c r="A856" t="s">
        <v>3714</v>
      </c>
      <c r="B856" t="s">
        <v>3715</v>
      </c>
      <c r="C856" s="1" t="str">
        <f t="shared" si="133"/>
        <v>21:0551</v>
      </c>
      <c r="D856" s="1" t="str">
        <f t="shared" si="134"/>
        <v>21:0180</v>
      </c>
      <c r="E856" t="s">
        <v>3716</v>
      </c>
      <c r="F856" t="s">
        <v>3717</v>
      </c>
      <c r="H856">
        <v>53.849047400000003</v>
      </c>
      <c r="I856">
        <v>-120.9903977</v>
      </c>
      <c r="J856" s="1" t="str">
        <f t="shared" si="135"/>
        <v>NGR bulk stream sediment</v>
      </c>
      <c r="K856" s="1" t="str">
        <f t="shared" si="136"/>
        <v>&lt;177 micron (NGR)</v>
      </c>
      <c r="L856">
        <v>11</v>
      </c>
      <c r="M856" t="s">
        <v>220</v>
      </c>
      <c r="N856">
        <v>217</v>
      </c>
      <c r="O856" t="s">
        <v>373</v>
      </c>
      <c r="P856" t="s">
        <v>56</v>
      </c>
      <c r="Q856" t="s">
        <v>272</v>
      </c>
      <c r="R856" t="s">
        <v>408</v>
      </c>
      <c r="S856" t="s">
        <v>82</v>
      </c>
      <c r="T856" t="s">
        <v>40</v>
      </c>
      <c r="U856" t="s">
        <v>420</v>
      </c>
      <c r="V856" t="s">
        <v>111</v>
      </c>
      <c r="W856" t="s">
        <v>40</v>
      </c>
      <c r="X856" t="s">
        <v>272</v>
      </c>
      <c r="Y856" t="s">
        <v>44</v>
      </c>
      <c r="Z856" t="s">
        <v>40</v>
      </c>
      <c r="AA856" t="s">
        <v>44</v>
      </c>
      <c r="AB856" t="s">
        <v>332</v>
      </c>
      <c r="AC856" t="s">
        <v>711</v>
      </c>
      <c r="AD856" t="s">
        <v>119</v>
      </c>
    </row>
    <row r="857" spans="1:30" hidden="1" x14ac:dyDescent="0.3">
      <c r="A857" t="s">
        <v>3718</v>
      </c>
      <c r="B857" t="s">
        <v>3719</v>
      </c>
      <c r="C857" s="1" t="str">
        <f t="shared" si="133"/>
        <v>21:0551</v>
      </c>
      <c r="D857" s="1" t="str">
        <f t="shared" si="134"/>
        <v>21:0180</v>
      </c>
      <c r="E857" t="s">
        <v>3720</v>
      </c>
      <c r="F857" t="s">
        <v>3721</v>
      </c>
      <c r="H857">
        <v>53.822335199999998</v>
      </c>
      <c r="I857">
        <v>-120.96526</v>
      </c>
      <c r="J857" s="1" t="str">
        <f t="shared" si="135"/>
        <v>NGR bulk stream sediment</v>
      </c>
      <c r="K857" s="1" t="str">
        <f t="shared" si="136"/>
        <v>&lt;177 micron (NGR)</v>
      </c>
      <c r="L857">
        <v>11</v>
      </c>
      <c r="M857" t="s">
        <v>228</v>
      </c>
      <c r="N857">
        <v>218</v>
      </c>
      <c r="O857" t="s">
        <v>512</v>
      </c>
      <c r="P857" t="s">
        <v>120</v>
      </c>
      <c r="Q857" t="s">
        <v>59</v>
      </c>
      <c r="R857" t="s">
        <v>117</v>
      </c>
      <c r="S857" t="s">
        <v>151</v>
      </c>
      <c r="T857" t="s">
        <v>40</v>
      </c>
      <c r="U857" t="s">
        <v>663</v>
      </c>
      <c r="V857" t="s">
        <v>494</v>
      </c>
      <c r="W857" t="s">
        <v>40</v>
      </c>
      <c r="X857" t="s">
        <v>42</v>
      </c>
      <c r="Y857" t="s">
        <v>44</v>
      </c>
      <c r="Z857" t="s">
        <v>40</v>
      </c>
      <c r="AA857" t="s">
        <v>44</v>
      </c>
      <c r="AB857" t="s">
        <v>94</v>
      </c>
      <c r="AC857" t="s">
        <v>167</v>
      </c>
      <c r="AD857" t="s">
        <v>36</v>
      </c>
    </row>
    <row r="858" spans="1:30" hidden="1" x14ac:dyDescent="0.3">
      <c r="A858" t="s">
        <v>3722</v>
      </c>
      <c r="B858" t="s">
        <v>3723</v>
      </c>
      <c r="C858" s="1" t="str">
        <f t="shared" si="133"/>
        <v>21:0551</v>
      </c>
      <c r="D858" s="1" t="str">
        <f t="shared" si="134"/>
        <v>21:0180</v>
      </c>
      <c r="E858" t="s">
        <v>3724</v>
      </c>
      <c r="F858" t="s">
        <v>3725</v>
      </c>
      <c r="H858">
        <v>53.8248617</v>
      </c>
      <c r="I858">
        <v>-120.9463124</v>
      </c>
      <c r="J858" s="1" t="str">
        <f t="shared" si="135"/>
        <v>NGR bulk stream sediment</v>
      </c>
      <c r="K858" s="1" t="str">
        <f t="shared" si="136"/>
        <v>&lt;177 micron (NGR)</v>
      </c>
      <c r="L858">
        <v>11</v>
      </c>
      <c r="M858" t="s">
        <v>234</v>
      </c>
      <c r="N858">
        <v>219</v>
      </c>
      <c r="O858" t="s">
        <v>445</v>
      </c>
      <c r="P858" t="s">
        <v>56</v>
      </c>
      <c r="Q858" t="s">
        <v>43</v>
      </c>
      <c r="R858" t="s">
        <v>242</v>
      </c>
      <c r="S858" t="s">
        <v>151</v>
      </c>
      <c r="T858" t="s">
        <v>40</v>
      </c>
      <c r="U858" t="s">
        <v>946</v>
      </c>
      <c r="V858" t="s">
        <v>62</v>
      </c>
      <c r="W858" t="s">
        <v>40</v>
      </c>
      <c r="X858" t="s">
        <v>42</v>
      </c>
      <c r="Y858" t="s">
        <v>44</v>
      </c>
      <c r="Z858" t="s">
        <v>40</v>
      </c>
      <c r="AA858" t="s">
        <v>44</v>
      </c>
      <c r="AB858" t="s">
        <v>215</v>
      </c>
      <c r="AC858" t="s">
        <v>348</v>
      </c>
      <c r="AD858" t="s">
        <v>119</v>
      </c>
    </row>
    <row r="859" spans="1:30" hidden="1" x14ac:dyDescent="0.3">
      <c r="A859" t="s">
        <v>3726</v>
      </c>
      <c r="B859" t="s">
        <v>3727</v>
      </c>
      <c r="C859" s="1" t="str">
        <f t="shared" si="133"/>
        <v>21:0551</v>
      </c>
      <c r="D859" s="1" t="str">
        <f t="shared" si="134"/>
        <v>21:0180</v>
      </c>
      <c r="E859" t="s">
        <v>3728</v>
      </c>
      <c r="F859" t="s">
        <v>3729</v>
      </c>
      <c r="H859">
        <v>53.803710000000002</v>
      </c>
      <c r="I859">
        <v>-120.9250157</v>
      </c>
      <c r="J859" s="1" t="str">
        <f t="shared" si="135"/>
        <v>NGR bulk stream sediment</v>
      </c>
      <c r="K859" s="1" t="str">
        <f t="shared" si="136"/>
        <v>&lt;177 micron (NGR)</v>
      </c>
      <c r="L859">
        <v>11</v>
      </c>
      <c r="M859" t="s">
        <v>240</v>
      </c>
      <c r="N859">
        <v>220</v>
      </c>
      <c r="O859" t="s">
        <v>314</v>
      </c>
      <c r="P859" t="s">
        <v>153</v>
      </c>
      <c r="Q859" t="s">
        <v>93</v>
      </c>
      <c r="R859" t="s">
        <v>493</v>
      </c>
      <c r="S859" t="s">
        <v>39</v>
      </c>
      <c r="T859" t="s">
        <v>40</v>
      </c>
      <c r="U859" t="s">
        <v>1147</v>
      </c>
      <c r="V859" t="s">
        <v>58</v>
      </c>
      <c r="W859" t="s">
        <v>40</v>
      </c>
      <c r="X859" t="s">
        <v>272</v>
      </c>
      <c r="Y859" t="s">
        <v>44</v>
      </c>
      <c r="Z859" t="s">
        <v>40</v>
      </c>
      <c r="AA859" t="s">
        <v>44</v>
      </c>
      <c r="AB859" t="s">
        <v>299</v>
      </c>
      <c r="AC859" t="s">
        <v>348</v>
      </c>
      <c r="AD859" t="s">
        <v>36</v>
      </c>
    </row>
    <row r="860" spans="1:30" hidden="1" x14ac:dyDescent="0.3">
      <c r="A860" t="s">
        <v>3730</v>
      </c>
      <c r="B860" t="s">
        <v>3731</v>
      </c>
      <c r="C860" s="1" t="str">
        <f t="shared" si="133"/>
        <v>21:0551</v>
      </c>
      <c r="D860" s="1" t="str">
        <f t="shared" si="134"/>
        <v>21:0180</v>
      </c>
      <c r="E860" t="s">
        <v>3732</v>
      </c>
      <c r="F860" t="s">
        <v>3733</v>
      </c>
      <c r="H860">
        <v>53.8915601</v>
      </c>
      <c r="I860">
        <v>-120.03089679999999</v>
      </c>
      <c r="J860" s="1" t="str">
        <f t="shared" si="135"/>
        <v>NGR bulk stream sediment</v>
      </c>
      <c r="K860" s="1" t="str">
        <f t="shared" si="136"/>
        <v>&lt;177 micron (NGR)</v>
      </c>
      <c r="L860">
        <v>12</v>
      </c>
      <c r="M860" t="s">
        <v>34</v>
      </c>
      <c r="N860">
        <v>221</v>
      </c>
      <c r="O860" t="s">
        <v>830</v>
      </c>
      <c r="P860" t="s">
        <v>165</v>
      </c>
      <c r="Q860" t="s">
        <v>43</v>
      </c>
      <c r="R860" t="s">
        <v>185</v>
      </c>
      <c r="S860" t="s">
        <v>59</v>
      </c>
      <c r="T860" t="s">
        <v>40</v>
      </c>
      <c r="U860" t="s">
        <v>292</v>
      </c>
      <c r="V860" t="s">
        <v>109</v>
      </c>
      <c r="W860" t="s">
        <v>45</v>
      </c>
      <c r="X860" t="s">
        <v>43</v>
      </c>
      <c r="Y860" t="s">
        <v>44</v>
      </c>
      <c r="Z860" t="s">
        <v>156</v>
      </c>
      <c r="AA860" t="s">
        <v>44</v>
      </c>
      <c r="AB860" t="s">
        <v>1155</v>
      </c>
      <c r="AC860" t="s">
        <v>1907</v>
      </c>
      <c r="AD860" t="s">
        <v>36</v>
      </c>
    </row>
    <row r="861" spans="1:30" hidden="1" x14ac:dyDescent="0.3">
      <c r="A861" t="s">
        <v>3734</v>
      </c>
      <c r="B861" t="s">
        <v>3735</v>
      </c>
      <c r="C861" s="1" t="str">
        <f t="shared" si="133"/>
        <v>21:0551</v>
      </c>
      <c r="D861" s="1" t="str">
        <f t="shared" si="134"/>
        <v>21:0180</v>
      </c>
      <c r="E861" t="s">
        <v>3736</v>
      </c>
      <c r="F861" t="s">
        <v>3737</v>
      </c>
      <c r="H861">
        <v>53.981647000000002</v>
      </c>
      <c r="I861">
        <v>-120.0233223</v>
      </c>
      <c r="J861" s="1" t="str">
        <f t="shared" si="135"/>
        <v>NGR bulk stream sediment</v>
      </c>
      <c r="K861" s="1" t="str">
        <f t="shared" si="136"/>
        <v>&lt;177 micron (NGR)</v>
      </c>
      <c r="L861">
        <v>12</v>
      </c>
      <c r="M861" t="s">
        <v>149</v>
      </c>
      <c r="N861">
        <v>222</v>
      </c>
      <c r="O861" t="s">
        <v>201</v>
      </c>
      <c r="P861" t="s">
        <v>120</v>
      </c>
      <c r="Q861" t="s">
        <v>59</v>
      </c>
      <c r="R861" t="s">
        <v>120</v>
      </c>
      <c r="S861" t="s">
        <v>272</v>
      </c>
      <c r="T861" t="s">
        <v>40</v>
      </c>
      <c r="U861" t="s">
        <v>946</v>
      </c>
      <c r="V861" t="s">
        <v>109</v>
      </c>
      <c r="W861" t="s">
        <v>40</v>
      </c>
      <c r="X861" t="s">
        <v>59</v>
      </c>
      <c r="Y861" t="s">
        <v>44</v>
      </c>
      <c r="Z861" t="s">
        <v>40</v>
      </c>
      <c r="AA861" t="s">
        <v>44</v>
      </c>
      <c r="AB861" t="s">
        <v>658</v>
      </c>
      <c r="AC861" t="s">
        <v>188</v>
      </c>
      <c r="AD861" t="s">
        <v>86</v>
      </c>
    </row>
    <row r="862" spans="1:30" hidden="1" x14ac:dyDescent="0.3">
      <c r="A862" t="s">
        <v>3738</v>
      </c>
      <c r="B862" t="s">
        <v>3739</v>
      </c>
      <c r="C862" s="1" t="str">
        <f t="shared" si="133"/>
        <v>21:0551</v>
      </c>
      <c r="D862" s="1" t="str">
        <f t="shared" si="134"/>
        <v>21:0180</v>
      </c>
      <c r="E862" t="s">
        <v>3736</v>
      </c>
      <c r="F862" t="s">
        <v>3740</v>
      </c>
      <c r="H862">
        <v>53.981647000000002</v>
      </c>
      <c r="I862">
        <v>-120.0233223</v>
      </c>
      <c r="J862" s="1" t="str">
        <f t="shared" si="135"/>
        <v>NGR bulk stream sediment</v>
      </c>
      <c r="K862" s="1" t="str">
        <f t="shared" si="136"/>
        <v>&lt;177 micron (NGR)</v>
      </c>
      <c r="L862">
        <v>12</v>
      </c>
      <c r="M862" t="s">
        <v>163</v>
      </c>
      <c r="N862">
        <v>223</v>
      </c>
      <c r="O862" t="s">
        <v>373</v>
      </c>
      <c r="P862" t="s">
        <v>39</v>
      </c>
      <c r="Q862" t="s">
        <v>43</v>
      </c>
      <c r="R862" t="s">
        <v>212</v>
      </c>
      <c r="S862" t="s">
        <v>272</v>
      </c>
      <c r="T862" t="s">
        <v>40</v>
      </c>
      <c r="U862" t="s">
        <v>195</v>
      </c>
      <c r="V862" t="s">
        <v>109</v>
      </c>
      <c r="W862" t="s">
        <v>40</v>
      </c>
      <c r="X862" t="s">
        <v>272</v>
      </c>
      <c r="Y862" t="s">
        <v>44</v>
      </c>
      <c r="Z862" t="s">
        <v>40</v>
      </c>
      <c r="AA862" t="s">
        <v>44</v>
      </c>
      <c r="AB862" t="s">
        <v>788</v>
      </c>
      <c r="AC862" t="s">
        <v>286</v>
      </c>
      <c r="AD862" t="s">
        <v>86</v>
      </c>
    </row>
    <row r="863" spans="1:30" hidden="1" x14ac:dyDescent="0.3">
      <c r="A863" t="s">
        <v>3741</v>
      </c>
      <c r="B863" t="s">
        <v>3742</v>
      </c>
      <c r="C863" s="1" t="str">
        <f t="shared" si="133"/>
        <v>21:0551</v>
      </c>
      <c r="D863" s="1" t="str">
        <f t="shared" si="134"/>
        <v>21:0180</v>
      </c>
      <c r="E863" t="s">
        <v>3743</v>
      </c>
      <c r="F863" t="s">
        <v>3744</v>
      </c>
      <c r="H863">
        <v>53.937215199999997</v>
      </c>
      <c r="I863">
        <v>-120.0389866</v>
      </c>
      <c r="J863" s="1" t="str">
        <f t="shared" si="135"/>
        <v>NGR bulk stream sediment</v>
      </c>
      <c r="K863" s="1" t="str">
        <f t="shared" si="136"/>
        <v>&lt;177 micron (NGR)</v>
      </c>
      <c r="L863">
        <v>12</v>
      </c>
      <c r="M863" t="s">
        <v>53</v>
      </c>
      <c r="N863">
        <v>224</v>
      </c>
      <c r="O863" t="s">
        <v>305</v>
      </c>
      <c r="P863" t="s">
        <v>56</v>
      </c>
      <c r="Q863" t="s">
        <v>93</v>
      </c>
      <c r="R863" t="s">
        <v>108</v>
      </c>
      <c r="S863" t="s">
        <v>37</v>
      </c>
      <c r="T863" t="s">
        <v>40</v>
      </c>
      <c r="U863" t="s">
        <v>1147</v>
      </c>
      <c r="V863" t="s">
        <v>415</v>
      </c>
      <c r="W863" t="s">
        <v>40</v>
      </c>
      <c r="X863" t="s">
        <v>272</v>
      </c>
      <c r="Y863" t="s">
        <v>44</v>
      </c>
      <c r="Z863" t="s">
        <v>40</v>
      </c>
      <c r="AA863" t="s">
        <v>44</v>
      </c>
      <c r="AB863" t="s">
        <v>223</v>
      </c>
      <c r="AC863" t="s">
        <v>107</v>
      </c>
      <c r="AD863" t="s">
        <v>119</v>
      </c>
    </row>
    <row r="864" spans="1:30" hidden="1" x14ac:dyDescent="0.3">
      <c r="A864" t="s">
        <v>3745</v>
      </c>
      <c r="B864" t="s">
        <v>3746</v>
      </c>
      <c r="C864" s="1" t="str">
        <f t="shared" si="133"/>
        <v>21:0551</v>
      </c>
      <c r="D864" s="1" t="str">
        <f t="shared" si="134"/>
        <v>21:0180</v>
      </c>
      <c r="E864" t="s">
        <v>3747</v>
      </c>
      <c r="F864" t="s">
        <v>3748</v>
      </c>
      <c r="H864">
        <v>53.921036800000003</v>
      </c>
      <c r="I864">
        <v>-120.0341851</v>
      </c>
      <c r="J864" s="1" t="str">
        <f t="shared" si="135"/>
        <v>NGR bulk stream sediment</v>
      </c>
      <c r="K864" s="1" t="str">
        <f t="shared" si="136"/>
        <v>&lt;177 micron (NGR)</v>
      </c>
      <c r="L864">
        <v>12</v>
      </c>
      <c r="M864" t="s">
        <v>68</v>
      </c>
      <c r="N864">
        <v>225</v>
      </c>
      <c r="O864" t="s">
        <v>1222</v>
      </c>
      <c r="P864" t="s">
        <v>194</v>
      </c>
      <c r="Q864" t="s">
        <v>39</v>
      </c>
      <c r="R864" t="s">
        <v>201</v>
      </c>
      <c r="S864" t="s">
        <v>39</v>
      </c>
      <c r="T864" t="s">
        <v>40</v>
      </c>
      <c r="U864" t="s">
        <v>332</v>
      </c>
      <c r="V864" t="s">
        <v>72</v>
      </c>
      <c r="W864" t="s">
        <v>40</v>
      </c>
      <c r="X864" t="s">
        <v>151</v>
      </c>
      <c r="Y864" t="s">
        <v>62</v>
      </c>
      <c r="Z864" t="s">
        <v>156</v>
      </c>
      <c r="AA864" t="s">
        <v>44</v>
      </c>
      <c r="AB864" t="s">
        <v>484</v>
      </c>
      <c r="AC864" t="s">
        <v>379</v>
      </c>
      <c r="AD864" t="s">
        <v>124</v>
      </c>
    </row>
    <row r="865" spans="1:30" hidden="1" x14ac:dyDescent="0.3">
      <c r="A865" t="s">
        <v>3749</v>
      </c>
      <c r="B865" t="s">
        <v>3750</v>
      </c>
      <c r="C865" s="1" t="str">
        <f t="shared" si="133"/>
        <v>21:0551</v>
      </c>
      <c r="D865" s="1" t="str">
        <f t="shared" si="134"/>
        <v>21:0180</v>
      </c>
      <c r="E865" t="s">
        <v>3732</v>
      </c>
      <c r="F865" t="s">
        <v>3751</v>
      </c>
      <c r="H865">
        <v>53.8915601</v>
      </c>
      <c r="I865">
        <v>-120.03089679999999</v>
      </c>
      <c r="J865" s="1" t="str">
        <f t="shared" si="135"/>
        <v>NGR bulk stream sediment</v>
      </c>
      <c r="K865" s="1" t="str">
        <f t="shared" si="136"/>
        <v>&lt;177 micron (NGR)</v>
      </c>
      <c r="L865">
        <v>12</v>
      </c>
      <c r="M865" t="s">
        <v>90</v>
      </c>
      <c r="N865">
        <v>226</v>
      </c>
      <c r="O865" t="s">
        <v>55</v>
      </c>
      <c r="P865" t="s">
        <v>212</v>
      </c>
      <c r="Q865" t="s">
        <v>93</v>
      </c>
      <c r="R865" t="s">
        <v>408</v>
      </c>
      <c r="S865" t="s">
        <v>59</v>
      </c>
      <c r="T865" t="s">
        <v>40</v>
      </c>
      <c r="U865" t="s">
        <v>733</v>
      </c>
      <c r="V865" t="s">
        <v>109</v>
      </c>
      <c r="W865" t="s">
        <v>45</v>
      </c>
      <c r="X865" t="s">
        <v>43</v>
      </c>
      <c r="Y865" t="s">
        <v>44</v>
      </c>
      <c r="Z865" t="s">
        <v>447</v>
      </c>
      <c r="AA865" t="s">
        <v>44</v>
      </c>
      <c r="AB865" t="s">
        <v>1155</v>
      </c>
      <c r="AC865" t="s">
        <v>364</v>
      </c>
      <c r="AD865" t="s">
        <v>36</v>
      </c>
    </row>
    <row r="866" spans="1:30" hidden="1" x14ac:dyDescent="0.3">
      <c r="A866" t="s">
        <v>3752</v>
      </c>
      <c r="B866" t="s">
        <v>3753</v>
      </c>
      <c r="C866" s="1" t="str">
        <f t="shared" si="133"/>
        <v>21:0551</v>
      </c>
      <c r="D866" s="1" t="str">
        <f t="shared" si="134"/>
        <v>21:0180</v>
      </c>
      <c r="E866" t="s">
        <v>3754</v>
      </c>
      <c r="F866" t="s">
        <v>3755</v>
      </c>
      <c r="H866">
        <v>53.8593057</v>
      </c>
      <c r="I866">
        <v>-120.0077931</v>
      </c>
      <c r="J866" s="1" t="str">
        <f t="shared" si="135"/>
        <v>NGR bulk stream sediment</v>
      </c>
      <c r="K866" s="1" t="str">
        <f t="shared" si="136"/>
        <v>&lt;177 micron (NGR)</v>
      </c>
      <c r="L866">
        <v>12</v>
      </c>
      <c r="M866" t="s">
        <v>80</v>
      </c>
      <c r="N866">
        <v>227</v>
      </c>
      <c r="O866" t="s">
        <v>473</v>
      </c>
      <c r="P866" t="s">
        <v>221</v>
      </c>
      <c r="Q866" t="s">
        <v>118</v>
      </c>
      <c r="R866" t="s">
        <v>194</v>
      </c>
      <c r="S866" t="s">
        <v>43</v>
      </c>
      <c r="T866" t="s">
        <v>40</v>
      </c>
      <c r="U866" t="s">
        <v>1155</v>
      </c>
      <c r="V866" t="s">
        <v>415</v>
      </c>
      <c r="W866" t="s">
        <v>40</v>
      </c>
      <c r="X866" t="s">
        <v>42</v>
      </c>
      <c r="Y866" t="s">
        <v>44</v>
      </c>
      <c r="Z866" t="s">
        <v>143</v>
      </c>
      <c r="AA866" t="s">
        <v>44</v>
      </c>
      <c r="AB866" t="s">
        <v>658</v>
      </c>
      <c r="AC866" t="s">
        <v>188</v>
      </c>
      <c r="AD866" t="s">
        <v>119</v>
      </c>
    </row>
    <row r="867" spans="1:30" hidden="1" x14ac:dyDescent="0.3">
      <c r="A867" t="s">
        <v>3756</v>
      </c>
      <c r="B867" t="s">
        <v>3757</v>
      </c>
      <c r="C867" s="1" t="str">
        <f t="shared" si="133"/>
        <v>21:0551</v>
      </c>
      <c r="D867" s="1" t="str">
        <f>HYPERLINK("http://geochem.nrcan.gc.ca/cdogs/content/svy/svy_e.htm", "")</f>
        <v/>
      </c>
      <c r="G867" s="1" t="str">
        <f>HYPERLINK("http://geochem.nrcan.gc.ca/cdogs/content/cr_/cr_00070_e.htm", "70")</f>
        <v>70</v>
      </c>
      <c r="J867" t="s">
        <v>198</v>
      </c>
      <c r="K867" t="s">
        <v>199</v>
      </c>
      <c r="L867">
        <v>12</v>
      </c>
      <c r="M867" t="s">
        <v>200</v>
      </c>
      <c r="N867">
        <v>228</v>
      </c>
      <c r="O867" t="s">
        <v>3758</v>
      </c>
      <c r="P867" t="s">
        <v>982</v>
      </c>
      <c r="Q867" t="s">
        <v>221</v>
      </c>
      <c r="R867" t="s">
        <v>244</v>
      </c>
      <c r="S867" t="s">
        <v>164</v>
      </c>
      <c r="T867" t="s">
        <v>40</v>
      </c>
      <c r="U867" t="s">
        <v>433</v>
      </c>
      <c r="V867" t="s">
        <v>47</v>
      </c>
      <c r="W867" t="s">
        <v>1367</v>
      </c>
      <c r="X867" t="s">
        <v>221</v>
      </c>
      <c r="Y867" t="s">
        <v>44</v>
      </c>
      <c r="Z867" t="s">
        <v>156</v>
      </c>
      <c r="AA867" t="s">
        <v>37</v>
      </c>
      <c r="AB867" t="s">
        <v>563</v>
      </c>
      <c r="AC867" t="s">
        <v>1033</v>
      </c>
      <c r="AD867" t="s">
        <v>119</v>
      </c>
    </row>
    <row r="868" spans="1:30" hidden="1" x14ac:dyDescent="0.3">
      <c r="A868" t="s">
        <v>3759</v>
      </c>
      <c r="B868" t="s">
        <v>3760</v>
      </c>
      <c r="C868" s="1" t="str">
        <f t="shared" si="133"/>
        <v>21:0551</v>
      </c>
      <c r="D868" s="1" t="str">
        <f t="shared" ref="D868:D891" si="137">HYPERLINK("http://geochem.nrcan.gc.ca/cdogs/content/svy/svy210180_e.htm", "21:0180")</f>
        <v>21:0180</v>
      </c>
      <c r="E868" t="s">
        <v>3761</v>
      </c>
      <c r="F868" t="s">
        <v>3762</v>
      </c>
      <c r="H868">
        <v>53.834858400000002</v>
      </c>
      <c r="I868">
        <v>-120.0054136</v>
      </c>
      <c r="J868" s="1" t="str">
        <f t="shared" ref="J868:J891" si="138">HYPERLINK("http://geochem.nrcan.gc.ca/cdogs/content/kwd/kwd020030_e.htm", "NGR bulk stream sediment")</f>
        <v>NGR bulk stream sediment</v>
      </c>
      <c r="K868" s="1" t="str">
        <f t="shared" ref="K868:K891" si="139">HYPERLINK("http://geochem.nrcan.gc.ca/cdogs/content/kwd/kwd080006_e.htm", "&lt;177 micron (NGR)")</f>
        <v>&lt;177 micron (NGR)</v>
      </c>
      <c r="L868">
        <v>12</v>
      </c>
      <c r="M868" t="s">
        <v>103</v>
      </c>
      <c r="N868">
        <v>229</v>
      </c>
      <c r="O868" t="s">
        <v>814</v>
      </c>
      <c r="P868" t="s">
        <v>242</v>
      </c>
      <c r="Q868" t="s">
        <v>39</v>
      </c>
      <c r="R868" t="s">
        <v>177</v>
      </c>
      <c r="S868" t="s">
        <v>93</v>
      </c>
      <c r="T868" t="s">
        <v>40</v>
      </c>
      <c r="U868" t="s">
        <v>723</v>
      </c>
      <c r="V868" t="s">
        <v>107</v>
      </c>
      <c r="W868" t="s">
        <v>1032</v>
      </c>
      <c r="X868" t="s">
        <v>93</v>
      </c>
      <c r="Y868" t="s">
        <v>62</v>
      </c>
      <c r="Z868" t="s">
        <v>734</v>
      </c>
      <c r="AA868" t="s">
        <v>42</v>
      </c>
      <c r="AB868" t="s">
        <v>484</v>
      </c>
      <c r="AC868" t="s">
        <v>1018</v>
      </c>
      <c r="AD868" t="s">
        <v>159</v>
      </c>
    </row>
    <row r="869" spans="1:30" hidden="1" x14ac:dyDescent="0.3">
      <c r="A869" t="s">
        <v>3763</v>
      </c>
      <c r="B869" t="s">
        <v>3764</v>
      </c>
      <c r="C869" s="1" t="str">
        <f t="shared" si="133"/>
        <v>21:0551</v>
      </c>
      <c r="D869" s="1" t="str">
        <f t="shared" si="137"/>
        <v>21:0180</v>
      </c>
      <c r="E869" t="s">
        <v>3765</v>
      </c>
      <c r="F869" t="s">
        <v>3766</v>
      </c>
      <c r="H869">
        <v>53.763854199999997</v>
      </c>
      <c r="I869">
        <v>-120.0108549</v>
      </c>
      <c r="J869" s="1" t="str">
        <f t="shared" si="138"/>
        <v>NGR bulk stream sediment</v>
      </c>
      <c r="K869" s="1" t="str">
        <f t="shared" si="139"/>
        <v>&lt;177 micron (NGR)</v>
      </c>
      <c r="L869">
        <v>12</v>
      </c>
      <c r="M869" t="s">
        <v>116</v>
      </c>
      <c r="N869">
        <v>230</v>
      </c>
      <c r="O869" t="s">
        <v>529</v>
      </c>
      <c r="P869" t="s">
        <v>242</v>
      </c>
      <c r="Q869" t="s">
        <v>118</v>
      </c>
      <c r="R869" t="s">
        <v>185</v>
      </c>
      <c r="S869" t="s">
        <v>37</v>
      </c>
      <c r="T869" t="s">
        <v>40</v>
      </c>
      <c r="U869" t="s">
        <v>133</v>
      </c>
      <c r="V869" t="s">
        <v>74</v>
      </c>
      <c r="W869" t="s">
        <v>95</v>
      </c>
      <c r="X869" t="s">
        <v>151</v>
      </c>
      <c r="Y869" t="s">
        <v>59</v>
      </c>
      <c r="Z869" t="s">
        <v>557</v>
      </c>
      <c r="AA869" t="s">
        <v>44</v>
      </c>
      <c r="AB869" t="s">
        <v>454</v>
      </c>
      <c r="AC869" t="s">
        <v>2113</v>
      </c>
      <c r="AD869" t="s">
        <v>124</v>
      </c>
    </row>
    <row r="870" spans="1:30" hidden="1" x14ac:dyDescent="0.3">
      <c r="A870" t="s">
        <v>3767</v>
      </c>
      <c r="B870" t="s">
        <v>3768</v>
      </c>
      <c r="C870" s="1" t="str">
        <f t="shared" si="133"/>
        <v>21:0551</v>
      </c>
      <c r="D870" s="1" t="str">
        <f t="shared" si="137"/>
        <v>21:0180</v>
      </c>
      <c r="E870" t="s">
        <v>3769</v>
      </c>
      <c r="F870" t="s">
        <v>3770</v>
      </c>
      <c r="H870">
        <v>53.700838900000001</v>
      </c>
      <c r="I870">
        <v>-120.03706990000001</v>
      </c>
      <c r="J870" s="1" t="str">
        <f t="shared" si="138"/>
        <v>NGR bulk stream sediment</v>
      </c>
      <c r="K870" s="1" t="str">
        <f t="shared" si="139"/>
        <v>&lt;177 micron (NGR)</v>
      </c>
      <c r="L870">
        <v>12</v>
      </c>
      <c r="M870" t="s">
        <v>129</v>
      </c>
      <c r="N870">
        <v>231</v>
      </c>
      <c r="O870" t="s">
        <v>395</v>
      </c>
      <c r="P870" t="s">
        <v>242</v>
      </c>
      <c r="Q870" t="s">
        <v>315</v>
      </c>
      <c r="R870" t="s">
        <v>512</v>
      </c>
      <c r="S870" t="s">
        <v>221</v>
      </c>
      <c r="T870" t="s">
        <v>40</v>
      </c>
      <c r="U870" t="s">
        <v>279</v>
      </c>
      <c r="V870" t="s">
        <v>853</v>
      </c>
      <c r="W870" t="s">
        <v>40</v>
      </c>
      <c r="X870" t="s">
        <v>43</v>
      </c>
      <c r="Y870" t="s">
        <v>44</v>
      </c>
      <c r="Z870" t="s">
        <v>143</v>
      </c>
      <c r="AA870" t="s">
        <v>62</v>
      </c>
      <c r="AB870" t="s">
        <v>265</v>
      </c>
      <c r="AC870" t="s">
        <v>513</v>
      </c>
      <c r="AD870" t="s">
        <v>36</v>
      </c>
    </row>
    <row r="871" spans="1:30" hidden="1" x14ac:dyDescent="0.3">
      <c r="A871" t="s">
        <v>3771</v>
      </c>
      <c r="B871" t="s">
        <v>3772</v>
      </c>
      <c r="C871" s="1" t="str">
        <f t="shared" si="133"/>
        <v>21:0551</v>
      </c>
      <c r="D871" s="1" t="str">
        <f t="shared" si="137"/>
        <v>21:0180</v>
      </c>
      <c r="E871" t="s">
        <v>3773</v>
      </c>
      <c r="F871" t="s">
        <v>3774</v>
      </c>
      <c r="H871">
        <v>53.703397899999999</v>
      </c>
      <c r="I871">
        <v>-120.05807590000001</v>
      </c>
      <c r="J871" s="1" t="str">
        <f t="shared" si="138"/>
        <v>NGR bulk stream sediment</v>
      </c>
      <c r="K871" s="1" t="str">
        <f t="shared" si="139"/>
        <v>&lt;177 micron (NGR)</v>
      </c>
      <c r="L871">
        <v>12</v>
      </c>
      <c r="M871" t="s">
        <v>139</v>
      </c>
      <c r="N871">
        <v>232</v>
      </c>
      <c r="O871" t="s">
        <v>3775</v>
      </c>
      <c r="P871" t="s">
        <v>211</v>
      </c>
      <c r="Q871" t="s">
        <v>108</v>
      </c>
      <c r="R871" t="s">
        <v>241</v>
      </c>
      <c r="S871" t="s">
        <v>165</v>
      </c>
      <c r="T871" t="s">
        <v>40</v>
      </c>
      <c r="U871" t="s">
        <v>106</v>
      </c>
      <c r="V871" t="s">
        <v>627</v>
      </c>
      <c r="W871" t="s">
        <v>40</v>
      </c>
      <c r="X871" t="s">
        <v>272</v>
      </c>
      <c r="Y871" t="s">
        <v>44</v>
      </c>
      <c r="Z871" t="s">
        <v>60</v>
      </c>
      <c r="AA871" t="s">
        <v>44</v>
      </c>
      <c r="AB871" t="s">
        <v>454</v>
      </c>
      <c r="AC871" t="s">
        <v>309</v>
      </c>
      <c r="AD871" t="s">
        <v>36</v>
      </c>
    </row>
    <row r="872" spans="1:30" hidden="1" x14ac:dyDescent="0.3">
      <c r="A872" t="s">
        <v>3776</v>
      </c>
      <c r="B872" t="s">
        <v>3777</v>
      </c>
      <c r="C872" s="1" t="str">
        <f t="shared" si="133"/>
        <v>21:0551</v>
      </c>
      <c r="D872" s="1" t="str">
        <f t="shared" si="137"/>
        <v>21:0180</v>
      </c>
      <c r="E872" t="s">
        <v>3778</v>
      </c>
      <c r="F872" t="s">
        <v>3779</v>
      </c>
      <c r="H872">
        <v>53.7044079</v>
      </c>
      <c r="I872">
        <v>-120.1028026</v>
      </c>
      <c r="J872" s="1" t="str">
        <f t="shared" si="138"/>
        <v>NGR bulk stream sediment</v>
      </c>
      <c r="K872" s="1" t="str">
        <f t="shared" si="139"/>
        <v>&lt;177 micron (NGR)</v>
      </c>
      <c r="L872">
        <v>12</v>
      </c>
      <c r="M872" t="s">
        <v>174</v>
      </c>
      <c r="N872">
        <v>233</v>
      </c>
      <c r="O872" t="s">
        <v>3780</v>
      </c>
      <c r="P872" t="s">
        <v>221</v>
      </c>
      <c r="Q872" t="s">
        <v>165</v>
      </c>
      <c r="R872" t="s">
        <v>119</v>
      </c>
      <c r="S872" t="s">
        <v>221</v>
      </c>
      <c r="T872" t="s">
        <v>40</v>
      </c>
      <c r="U872" t="s">
        <v>831</v>
      </c>
      <c r="V872" t="s">
        <v>59</v>
      </c>
      <c r="W872" t="s">
        <v>40</v>
      </c>
      <c r="X872" t="s">
        <v>272</v>
      </c>
      <c r="Y872" t="s">
        <v>44</v>
      </c>
      <c r="Z872" t="s">
        <v>40</v>
      </c>
      <c r="AA872" t="s">
        <v>62</v>
      </c>
      <c r="AB872" t="s">
        <v>223</v>
      </c>
      <c r="AC872" t="s">
        <v>364</v>
      </c>
      <c r="AD872" t="s">
        <v>36</v>
      </c>
    </row>
    <row r="873" spans="1:30" hidden="1" x14ac:dyDescent="0.3">
      <c r="A873" t="s">
        <v>3781</v>
      </c>
      <c r="B873" t="s">
        <v>3782</v>
      </c>
      <c r="C873" s="1" t="str">
        <f t="shared" si="133"/>
        <v>21:0551</v>
      </c>
      <c r="D873" s="1" t="str">
        <f t="shared" si="137"/>
        <v>21:0180</v>
      </c>
      <c r="E873" t="s">
        <v>3783</v>
      </c>
      <c r="F873" t="s">
        <v>3784</v>
      </c>
      <c r="H873">
        <v>53.757514299999997</v>
      </c>
      <c r="I873">
        <v>-120.0730336</v>
      </c>
      <c r="J873" s="1" t="str">
        <f t="shared" si="138"/>
        <v>NGR bulk stream sediment</v>
      </c>
      <c r="K873" s="1" t="str">
        <f t="shared" si="139"/>
        <v>&lt;177 micron (NGR)</v>
      </c>
      <c r="L873">
        <v>12</v>
      </c>
      <c r="M873" t="s">
        <v>184</v>
      </c>
      <c r="N873">
        <v>234</v>
      </c>
      <c r="O873" t="s">
        <v>473</v>
      </c>
      <c r="P873" t="s">
        <v>211</v>
      </c>
      <c r="Q873" t="s">
        <v>39</v>
      </c>
      <c r="R873" t="s">
        <v>315</v>
      </c>
      <c r="S873" t="s">
        <v>82</v>
      </c>
      <c r="T873" t="s">
        <v>40</v>
      </c>
      <c r="U873" t="s">
        <v>195</v>
      </c>
      <c r="V873" t="s">
        <v>123</v>
      </c>
      <c r="W873" t="s">
        <v>60</v>
      </c>
      <c r="X873" t="s">
        <v>272</v>
      </c>
      <c r="Y873" t="s">
        <v>62</v>
      </c>
      <c r="Z873" t="s">
        <v>60</v>
      </c>
      <c r="AA873" t="s">
        <v>42</v>
      </c>
      <c r="AB873" t="s">
        <v>187</v>
      </c>
      <c r="AC873" t="s">
        <v>1018</v>
      </c>
      <c r="AD873" t="s">
        <v>86</v>
      </c>
    </row>
    <row r="874" spans="1:30" hidden="1" x14ac:dyDescent="0.3">
      <c r="A874" t="s">
        <v>3785</v>
      </c>
      <c r="B874" t="s">
        <v>3786</v>
      </c>
      <c r="C874" s="1" t="str">
        <f t="shared" si="133"/>
        <v>21:0551</v>
      </c>
      <c r="D874" s="1" t="str">
        <f t="shared" si="137"/>
        <v>21:0180</v>
      </c>
      <c r="E874" t="s">
        <v>3787</v>
      </c>
      <c r="F874" t="s">
        <v>3788</v>
      </c>
      <c r="H874">
        <v>53.753544099999999</v>
      </c>
      <c r="I874">
        <v>-120.07026020000001</v>
      </c>
      <c r="J874" s="1" t="str">
        <f t="shared" si="138"/>
        <v>NGR bulk stream sediment</v>
      </c>
      <c r="K874" s="1" t="str">
        <f t="shared" si="139"/>
        <v>&lt;177 micron (NGR)</v>
      </c>
      <c r="L874">
        <v>12</v>
      </c>
      <c r="M874" t="s">
        <v>193</v>
      </c>
      <c r="N874">
        <v>235</v>
      </c>
      <c r="O874" t="s">
        <v>3789</v>
      </c>
      <c r="P874" t="s">
        <v>105</v>
      </c>
      <c r="Q874" t="s">
        <v>56</v>
      </c>
      <c r="R874" t="s">
        <v>315</v>
      </c>
      <c r="S874" t="s">
        <v>151</v>
      </c>
      <c r="T874" t="s">
        <v>40</v>
      </c>
      <c r="U874" t="s">
        <v>582</v>
      </c>
      <c r="V874" t="s">
        <v>186</v>
      </c>
      <c r="W874" t="s">
        <v>40</v>
      </c>
      <c r="X874" t="s">
        <v>272</v>
      </c>
      <c r="Y874" t="s">
        <v>44</v>
      </c>
      <c r="Z874" t="s">
        <v>60</v>
      </c>
      <c r="AA874" t="s">
        <v>42</v>
      </c>
      <c r="AB874" t="s">
        <v>85</v>
      </c>
      <c r="AC874" t="s">
        <v>1485</v>
      </c>
      <c r="AD874" t="s">
        <v>86</v>
      </c>
    </row>
    <row r="875" spans="1:30" hidden="1" x14ac:dyDescent="0.3">
      <c r="A875" t="s">
        <v>3790</v>
      </c>
      <c r="B875" t="s">
        <v>3791</v>
      </c>
      <c r="C875" s="1" t="str">
        <f t="shared" si="133"/>
        <v>21:0551</v>
      </c>
      <c r="D875" s="1" t="str">
        <f t="shared" si="137"/>
        <v>21:0180</v>
      </c>
      <c r="E875" t="s">
        <v>3792</v>
      </c>
      <c r="F875" t="s">
        <v>3793</v>
      </c>
      <c r="H875">
        <v>53.738546100000001</v>
      </c>
      <c r="I875">
        <v>-120.0801764</v>
      </c>
      <c r="J875" s="1" t="str">
        <f t="shared" si="138"/>
        <v>NGR bulk stream sediment</v>
      </c>
      <c r="K875" s="1" t="str">
        <f t="shared" si="139"/>
        <v>&lt;177 micron (NGR)</v>
      </c>
      <c r="L875">
        <v>12</v>
      </c>
      <c r="M875" t="s">
        <v>209</v>
      </c>
      <c r="N875">
        <v>236</v>
      </c>
      <c r="O875" t="s">
        <v>813</v>
      </c>
      <c r="P875" t="s">
        <v>315</v>
      </c>
      <c r="Q875" t="s">
        <v>108</v>
      </c>
      <c r="R875" t="s">
        <v>331</v>
      </c>
      <c r="S875" t="s">
        <v>39</v>
      </c>
      <c r="T875" t="s">
        <v>40</v>
      </c>
      <c r="U875" t="s">
        <v>46</v>
      </c>
      <c r="V875" t="s">
        <v>47</v>
      </c>
      <c r="W875" t="s">
        <v>40</v>
      </c>
      <c r="X875" t="s">
        <v>118</v>
      </c>
      <c r="Y875" t="s">
        <v>44</v>
      </c>
      <c r="Z875" t="s">
        <v>143</v>
      </c>
      <c r="AA875" t="s">
        <v>62</v>
      </c>
      <c r="AB875" t="s">
        <v>265</v>
      </c>
      <c r="AC875" t="s">
        <v>513</v>
      </c>
      <c r="AD875" t="s">
        <v>36</v>
      </c>
    </row>
    <row r="876" spans="1:30" hidden="1" x14ac:dyDescent="0.3">
      <c r="A876" t="s">
        <v>3794</v>
      </c>
      <c r="B876" t="s">
        <v>3795</v>
      </c>
      <c r="C876" s="1" t="str">
        <f t="shared" si="133"/>
        <v>21:0551</v>
      </c>
      <c r="D876" s="1" t="str">
        <f t="shared" si="137"/>
        <v>21:0180</v>
      </c>
      <c r="E876" t="s">
        <v>3796</v>
      </c>
      <c r="F876" t="s">
        <v>3797</v>
      </c>
      <c r="H876">
        <v>53.746419000000003</v>
      </c>
      <c r="I876">
        <v>-120.09592290000001</v>
      </c>
      <c r="J876" s="1" t="str">
        <f t="shared" si="138"/>
        <v>NGR bulk stream sediment</v>
      </c>
      <c r="K876" s="1" t="str">
        <f t="shared" si="139"/>
        <v>&lt;177 micron (NGR)</v>
      </c>
      <c r="L876">
        <v>12</v>
      </c>
      <c r="M876" t="s">
        <v>220</v>
      </c>
      <c r="N876">
        <v>237</v>
      </c>
      <c r="O876" t="s">
        <v>427</v>
      </c>
      <c r="P876" t="s">
        <v>105</v>
      </c>
      <c r="Q876" t="s">
        <v>165</v>
      </c>
      <c r="R876" t="s">
        <v>512</v>
      </c>
      <c r="S876" t="s">
        <v>39</v>
      </c>
      <c r="T876" t="s">
        <v>40</v>
      </c>
      <c r="U876" t="s">
        <v>858</v>
      </c>
      <c r="V876" t="s">
        <v>179</v>
      </c>
      <c r="W876" t="s">
        <v>40</v>
      </c>
      <c r="X876" t="s">
        <v>59</v>
      </c>
      <c r="Y876" t="s">
        <v>44</v>
      </c>
      <c r="Z876" t="s">
        <v>40</v>
      </c>
      <c r="AA876" t="s">
        <v>44</v>
      </c>
      <c r="AB876" t="s">
        <v>265</v>
      </c>
      <c r="AC876" t="s">
        <v>711</v>
      </c>
      <c r="AD876" t="s">
        <v>119</v>
      </c>
    </row>
    <row r="877" spans="1:30" hidden="1" x14ac:dyDescent="0.3">
      <c r="A877" t="s">
        <v>3798</v>
      </c>
      <c r="B877" t="s">
        <v>3799</v>
      </c>
      <c r="C877" s="1" t="str">
        <f t="shared" si="133"/>
        <v>21:0551</v>
      </c>
      <c r="D877" s="1" t="str">
        <f t="shared" si="137"/>
        <v>21:0180</v>
      </c>
      <c r="E877" t="s">
        <v>3800</v>
      </c>
      <c r="F877" t="s">
        <v>3801</v>
      </c>
      <c r="H877">
        <v>53.740925099999998</v>
      </c>
      <c r="I877">
        <v>-120.1373155</v>
      </c>
      <c r="J877" s="1" t="str">
        <f t="shared" si="138"/>
        <v>NGR bulk stream sediment</v>
      </c>
      <c r="K877" s="1" t="str">
        <f t="shared" si="139"/>
        <v>&lt;177 micron (NGR)</v>
      </c>
      <c r="L877">
        <v>12</v>
      </c>
      <c r="M877" t="s">
        <v>228</v>
      </c>
      <c r="N877">
        <v>238</v>
      </c>
      <c r="O877" t="s">
        <v>813</v>
      </c>
      <c r="P877" t="s">
        <v>54</v>
      </c>
      <c r="Q877" t="s">
        <v>117</v>
      </c>
      <c r="R877" t="s">
        <v>285</v>
      </c>
      <c r="S877" t="s">
        <v>39</v>
      </c>
      <c r="T877" t="s">
        <v>40</v>
      </c>
      <c r="U877" t="s">
        <v>1512</v>
      </c>
      <c r="V877" t="s">
        <v>898</v>
      </c>
      <c r="W877" t="s">
        <v>40</v>
      </c>
      <c r="X877" t="s">
        <v>93</v>
      </c>
      <c r="Y877" t="s">
        <v>44</v>
      </c>
      <c r="Z877" t="s">
        <v>40</v>
      </c>
      <c r="AA877" t="s">
        <v>62</v>
      </c>
      <c r="AB877" t="s">
        <v>409</v>
      </c>
      <c r="AC877" t="s">
        <v>1346</v>
      </c>
      <c r="AD877" t="s">
        <v>36</v>
      </c>
    </row>
    <row r="878" spans="1:30" hidden="1" x14ac:dyDescent="0.3">
      <c r="A878" t="s">
        <v>3802</v>
      </c>
      <c r="B878" t="s">
        <v>3803</v>
      </c>
      <c r="C878" s="1" t="str">
        <f t="shared" si="133"/>
        <v>21:0551</v>
      </c>
      <c r="D878" s="1" t="str">
        <f t="shared" si="137"/>
        <v>21:0180</v>
      </c>
      <c r="E878" t="s">
        <v>3804</v>
      </c>
      <c r="F878" t="s">
        <v>3805</v>
      </c>
      <c r="H878">
        <v>53.7303882</v>
      </c>
      <c r="I878">
        <v>-120.15998879999999</v>
      </c>
      <c r="J878" s="1" t="str">
        <f t="shared" si="138"/>
        <v>NGR bulk stream sediment</v>
      </c>
      <c r="K878" s="1" t="str">
        <f t="shared" si="139"/>
        <v>&lt;177 micron (NGR)</v>
      </c>
      <c r="L878">
        <v>12</v>
      </c>
      <c r="M878" t="s">
        <v>234</v>
      </c>
      <c r="N878">
        <v>239</v>
      </c>
      <c r="O878" t="s">
        <v>529</v>
      </c>
      <c r="P878" t="s">
        <v>117</v>
      </c>
      <c r="Q878" t="s">
        <v>221</v>
      </c>
      <c r="R878" t="s">
        <v>241</v>
      </c>
      <c r="S878" t="s">
        <v>70</v>
      </c>
      <c r="T878" t="s">
        <v>40</v>
      </c>
      <c r="U878" t="s">
        <v>433</v>
      </c>
      <c r="V878" t="s">
        <v>898</v>
      </c>
      <c r="W878" t="s">
        <v>40</v>
      </c>
      <c r="X878" t="s">
        <v>59</v>
      </c>
      <c r="Y878" t="s">
        <v>44</v>
      </c>
      <c r="Z878" t="s">
        <v>143</v>
      </c>
      <c r="AA878" t="s">
        <v>44</v>
      </c>
      <c r="AB878" t="s">
        <v>298</v>
      </c>
      <c r="AC878" t="s">
        <v>617</v>
      </c>
      <c r="AD878" t="s">
        <v>36</v>
      </c>
    </row>
    <row r="879" spans="1:30" hidden="1" x14ac:dyDescent="0.3">
      <c r="A879" t="s">
        <v>3806</v>
      </c>
      <c r="B879" t="s">
        <v>3807</v>
      </c>
      <c r="C879" s="1" t="str">
        <f t="shared" si="133"/>
        <v>21:0551</v>
      </c>
      <c r="D879" s="1" t="str">
        <f t="shared" si="137"/>
        <v>21:0180</v>
      </c>
      <c r="E879" t="s">
        <v>3808</v>
      </c>
      <c r="F879" t="s">
        <v>3809</v>
      </c>
      <c r="H879">
        <v>53.736479500000002</v>
      </c>
      <c r="I879">
        <v>-120.19524850000001</v>
      </c>
      <c r="J879" s="1" t="str">
        <f t="shared" si="138"/>
        <v>NGR bulk stream sediment</v>
      </c>
      <c r="K879" s="1" t="str">
        <f t="shared" si="139"/>
        <v>&lt;177 micron (NGR)</v>
      </c>
      <c r="L879">
        <v>12</v>
      </c>
      <c r="M879" t="s">
        <v>240</v>
      </c>
      <c r="N879">
        <v>240</v>
      </c>
      <c r="O879" t="s">
        <v>863</v>
      </c>
      <c r="P879" t="s">
        <v>212</v>
      </c>
      <c r="Q879" t="s">
        <v>118</v>
      </c>
      <c r="R879" t="s">
        <v>105</v>
      </c>
      <c r="S879" t="s">
        <v>82</v>
      </c>
      <c r="T879" t="s">
        <v>40</v>
      </c>
      <c r="U879" t="s">
        <v>202</v>
      </c>
      <c r="V879" t="s">
        <v>72</v>
      </c>
      <c r="W879" t="s">
        <v>40</v>
      </c>
      <c r="X879" t="s">
        <v>272</v>
      </c>
      <c r="Y879" t="s">
        <v>44</v>
      </c>
      <c r="Z879" t="s">
        <v>40</v>
      </c>
      <c r="AA879" t="s">
        <v>44</v>
      </c>
      <c r="AB879" t="s">
        <v>332</v>
      </c>
      <c r="AC879" t="s">
        <v>711</v>
      </c>
      <c r="AD879" t="s">
        <v>194</v>
      </c>
    </row>
    <row r="880" spans="1:30" hidden="1" x14ac:dyDescent="0.3">
      <c r="A880" t="s">
        <v>3810</v>
      </c>
      <c r="B880" t="s">
        <v>3811</v>
      </c>
      <c r="C880" s="1" t="str">
        <f t="shared" si="133"/>
        <v>21:0551</v>
      </c>
      <c r="D880" s="1" t="str">
        <f t="shared" si="137"/>
        <v>21:0180</v>
      </c>
      <c r="E880" t="s">
        <v>3812</v>
      </c>
      <c r="F880" t="s">
        <v>3813</v>
      </c>
      <c r="H880">
        <v>53.728502900000002</v>
      </c>
      <c r="I880">
        <v>-120.21753820000001</v>
      </c>
      <c r="J880" s="1" t="str">
        <f t="shared" si="138"/>
        <v>NGR bulk stream sediment</v>
      </c>
      <c r="K880" s="1" t="str">
        <f t="shared" si="139"/>
        <v>&lt;177 micron (NGR)</v>
      </c>
      <c r="L880">
        <v>13</v>
      </c>
      <c r="M880" t="s">
        <v>34</v>
      </c>
      <c r="N880">
        <v>241</v>
      </c>
      <c r="O880" t="s">
        <v>177</v>
      </c>
      <c r="P880" t="s">
        <v>118</v>
      </c>
      <c r="Q880" t="s">
        <v>43</v>
      </c>
      <c r="R880" t="s">
        <v>70</v>
      </c>
      <c r="S880" t="s">
        <v>43</v>
      </c>
      <c r="T880" t="s">
        <v>40</v>
      </c>
      <c r="U880" t="s">
        <v>244</v>
      </c>
      <c r="V880" t="s">
        <v>415</v>
      </c>
      <c r="W880" t="s">
        <v>40</v>
      </c>
      <c r="X880" t="s">
        <v>42</v>
      </c>
      <c r="Y880" t="s">
        <v>44</v>
      </c>
      <c r="Z880" t="s">
        <v>40</v>
      </c>
      <c r="AA880" t="s">
        <v>44</v>
      </c>
      <c r="AB880" t="s">
        <v>266</v>
      </c>
      <c r="AC880" t="s">
        <v>186</v>
      </c>
      <c r="AD880" t="s">
        <v>194</v>
      </c>
    </row>
    <row r="881" spans="1:30" hidden="1" x14ac:dyDescent="0.3">
      <c r="A881" t="s">
        <v>3814</v>
      </c>
      <c r="B881" t="s">
        <v>3815</v>
      </c>
      <c r="C881" s="1" t="str">
        <f t="shared" si="133"/>
        <v>21:0551</v>
      </c>
      <c r="D881" s="1" t="str">
        <f t="shared" si="137"/>
        <v>21:0180</v>
      </c>
      <c r="E881" t="s">
        <v>3816</v>
      </c>
      <c r="F881" t="s">
        <v>3817</v>
      </c>
      <c r="H881">
        <v>53.727263200000003</v>
      </c>
      <c r="I881">
        <v>-120.19984959999999</v>
      </c>
      <c r="J881" s="1" t="str">
        <f t="shared" si="138"/>
        <v>NGR bulk stream sediment</v>
      </c>
      <c r="K881" s="1" t="str">
        <f t="shared" si="139"/>
        <v>&lt;177 micron (NGR)</v>
      </c>
      <c r="L881">
        <v>13</v>
      </c>
      <c r="M881" t="s">
        <v>53</v>
      </c>
      <c r="N881">
        <v>242</v>
      </c>
      <c r="O881" t="s">
        <v>152</v>
      </c>
      <c r="P881" t="s">
        <v>108</v>
      </c>
      <c r="Q881" t="s">
        <v>165</v>
      </c>
      <c r="R881" t="s">
        <v>185</v>
      </c>
      <c r="S881" t="s">
        <v>56</v>
      </c>
      <c r="T881" t="s">
        <v>40</v>
      </c>
      <c r="U881" t="s">
        <v>778</v>
      </c>
      <c r="V881" t="s">
        <v>42</v>
      </c>
      <c r="W881" t="s">
        <v>40</v>
      </c>
      <c r="X881" t="s">
        <v>42</v>
      </c>
      <c r="Y881" t="s">
        <v>44</v>
      </c>
      <c r="Z881" t="s">
        <v>40</v>
      </c>
      <c r="AA881" t="s">
        <v>44</v>
      </c>
      <c r="AB881" t="s">
        <v>223</v>
      </c>
      <c r="AC881" t="s">
        <v>2067</v>
      </c>
      <c r="AD881" t="s">
        <v>194</v>
      </c>
    </row>
    <row r="882" spans="1:30" hidden="1" x14ac:dyDescent="0.3">
      <c r="A882" t="s">
        <v>3818</v>
      </c>
      <c r="B882" t="s">
        <v>3819</v>
      </c>
      <c r="C882" s="1" t="str">
        <f t="shared" si="133"/>
        <v>21:0551</v>
      </c>
      <c r="D882" s="1" t="str">
        <f t="shared" si="137"/>
        <v>21:0180</v>
      </c>
      <c r="E882" t="s">
        <v>3812</v>
      </c>
      <c r="F882" t="s">
        <v>3820</v>
      </c>
      <c r="H882">
        <v>53.728502900000002</v>
      </c>
      <c r="I882">
        <v>-120.21753820000001</v>
      </c>
      <c r="J882" s="1" t="str">
        <f t="shared" si="138"/>
        <v>NGR bulk stream sediment</v>
      </c>
      <c r="K882" s="1" t="str">
        <f t="shared" si="139"/>
        <v>&lt;177 micron (NGR)</v>
      </c>
      <c r="L882">
        <v>13</v>
      </c>
      <c r="M882" t="s">
        <v>90</v>
      </c>
      <c r="N882">
        <v>243</v>
      </c>
      <c r="O882" t="s">
        <v>241</v>
      </c>
      <c r="P882" t="s">
        <v>151</v>
      </c>
      <c r="Q882" t="s">
        <v>272</v>
      </c>
      <c r="R882" t="s">
        <v>70</v>
      </c>
      <c r="S882" t="s">
        <v>43</v>
      </c>
      <c r="T882" t="s">
        <v>40</v>
      </c>
      <c r="U882" t="s">
        <v>400</v>
      </c>
      <c r="V882" t="s">
        <v>252</v>
      </c>
      <c r="W882" t="s">
        <v>40</v>
      </c>
      <c r="X882" t="s">
        <v>42</v>
      </c>
      <c r="Y882" t="s">
        <v>44</v>
      </c>
      <c r="Z882" t="s">
        <v>40</v>
      </c>
      <c r="AA882" t="s">
        <v>44</v>
      </c>
      <c r="AB882" t="s">
        <v>261</v>
      </c>
      <c r="AC882" t="s">
        <v>186</v>
      </c>
      <c r="AD882" t="s">
        <v>153</v>
      </c>
    </row>
    <row r="883" spans="1:30" hidden="1" x14ac:dyDescent="0.3">
      <c r="A883" t="s">
        <v>3821</v>
      </c>
      <c r="B883" t="s">
        <v>3822</v>
      </c>
      <c r="C883" s="1" t="str">
        <f t="shared" si="133"/>
        <v>21:0551</v>
      </c>
      <c r="D883" s="1" t="str">
        <f t="shared" si="137"/>
        <v>21:0180</v>
      </c>
      <c r="E883" t="s">
        <v>3823</v>
      </c>
      <c r="F883" t="s">
        <v>3824</v>
      </c>
      <c r="H883">
        <v>53.643506799999997</v>
      </c>
      <c r="I883">
        <v>-120.0160429</v>
      </c>
      <c r="J883" s="1" t="str">
        <f t="shared" si="138"/>
        <v>NGR bulk stream sediment</v>
      </c>
      <c r="K883" s="1" t="str">
        <f t="shared" si="139"/>
        <v>&lt;177 micron (NGR)</v>
      </c>
      <c r="L883">
        <v>13</v>
      </c>
      <c r="M883" t="s">
        <v>68</v>
      </c>
      <c r="N883">
        <v>244</v>
      </c>
      <c r="O883" t="s">
        <v>130</v>
      </c>
      <c r="P883" t="s">
        <v>153</v>
      </c>
      <c r="Q883" t="s">
        <v>39</v>
      </c>
      <c r="R883" t="s">
        <v>408</v>
      </c>
      <c r="S883" t="s">
        <v>118</v>
      </c>
      <c r="T883" t="s">
        <v>40</v>
      </c>
      <c r="U883" t="s">
        <v>582</v>
      </c>
      <c r="V883" t="s">
        <v>343</v>
      </c>
      <c r="W883" t="s">
        <v>40</v>
      </c>
      <c r="X883" t="s">
        <v>93</v>
      </c>
      <c r="Y883" t="s">
        <v>44</v>
      </c>
      <c r="Z883" t="s">
        <v>40</v>
      </c>
      <c r="AA883" t="s">
        <v>62</v>
      </c>
      <c r="AB883" t="s">
        <v>332</v>
      </c>
      <c r="AC883" t="s">
        <v>3825</v>
      </c>
      <c r="AD883" t="s">
        <v>194</v>
      </c>
    </row>
    <row r="884" spans="1:30" hidden="1" x14ac:dyDescent="0.3">
      <c r="A884" t="s">
        <v>3826</v>
      </c>
      <c r="B884" t="s">
        <v>3827</v>
      </c>
      <c r="C884" s="1" t="str">
        <f t="shared" si="133"/>
        <v>21:0551</v>
      </c>
      <c r="D884" s="1" t="str">
        <f t="shared" si="137"/>
        <v>21:0180</v>
      </c>
      <c r="E884" t="s">
        <v>3828</v>
      </c>
      <c r="F884" t="s">
        <v>3829</v>
      </c>
      <c r="H884">
        <v>53.6496675</v>
      </c>
      <c r="I884">
        <v>-120.0196801</v>
      </c>
      <c r="J884" s="1" t="str">
        <f t="shared" si="138"/>
        <v>NGR bulk stream sediment</v>
      </c>
      <c r="K884" s="1" t="str">
        <f t="shared" si="139"/>
        <v>&lt;177 micron (NGR)</v>
      </c>
      <c r="L884">
        <v>13</v>
      </c>
      <c r="M884" t="s">
        <v>80</v>
      </c>
      <c r="N884">
        <v>245</v>
      </c>
      <c r="O884" t="s">
        <v>388</v>
      </c>
      <c r="P884" t="s">
        <v>211</v>
      </c>
      <c r="Q884" t="s">
        <v>120</v>
      </c>
      <c r="R884" t="s">
        <v>331</v>
      </c>
      <c r="S884" t="s">
        <v>56</v>
      </c>
      <c r="T884" t="s">
        <v>40</v>
      </c>
      <c r="U884" t="s">
        <v>85</v>
      </c>
      <c r="V884" t="s">
        <v>588</v>
      </c>
      <c r="W884" t="s">
        <v>40</v>
      </c>
      <c r="X884" t="s">
        <v>59</v>
      </c>
      <c r="Y884" t="s">
        <v>44</v>
      </c>
      <c r="Z884" t="s">
        <v>60</v>
      </c>
      <c r="AA884" t="s">
        <v>44</v>
      </c>
      <c r="AB884" t="s">
        <v>223</v>
      </c>
      <c r="AC884" t="s">
        <v>2318</v>
      </c>
      <c r="AD884" t="s">
        <v>194</v>
      </c>
    </row>
    <row r="885" spans="1:30" hidden="1" x14ac:dyDescent="0.3">
      <c r="A885" t="s">
        <v>3830</v>
      </c>
      <c r="B885" t="s">
        <v>3831</v>
      </c>
      <c r="C885" s="1" t="str">
        <f t="shared" si="133"/>
        <v>21:0551</v>
      </c>
      <c r="D885" s="1" t="str">
        <f t="shared" si="137"/>
        <v>21:0180</v>
      </c>
      <c r="E885" t="s">
        <v>3832</v>
      </c>
      <c r="F885" t="s">
        <v>3833</v>
      </c>
      <c r="H885">
        <v>53.641882199999998</v>
      </c>
      <c r="I885">
        <v>-120.05243040000001</v>
      </c>
      <c r="J885" s="1" t="str">
        <f t="shared" si="138"/>
        <v>NGR bulk stream sediment</v>
      </c>
      <c r="K885" s="1" t="str">
        <f t="shared" si="139"/>
        <v>&lt;177 micron (NGR)</v>
      </c>
      <c r="L885">
        <v>13</v>
      </c>
      <c r="M885" t="s">
        <v>103</v>
      </c>
      <c r="N885">
        <v>246</v>
      </c>
      <c r="O885" t="s">
        <v>863</v>
      </c>
      <c r="P885" t="s">
        <v>212</v>
      </c>
      <c r="Q885" t="s">
        <v>56</v>
      </c>
      <c r="R885" t="s">
        <v>408</v>
      </c>
      <c r="S885" t="s">
        <v>82</v>
      </c>
      <c r="T885" t="s">
        <v>40</v>
      </c>
      <c r="U885" t="s">
        <v>409</v>
      </c>
      <c r="V885" t="s">
        <v>158</v>
      </c>
      <c r="W885" t="s">
        <v>40</v>
      </c>
      <c r="X885" t="s">
        <v>59</v>
      </c>
      <c r="Y885" t="s">
        <v>44</v>
      </c>
      <c r="Z885" t="s">
        <v>40</v>
      </c>
      <c r="AA885" t="s">
        <v>44</v>
      </c>
      <c r="AB885" t="s">
        <v>332</v>
      </c>
      <c r="AC885" t="s">
        <v>627</v>
      </c>
      <c r="AD885" t="s">
        <v>194</v>
      </c>
    </row>
    <row r="886" spans="1:30" hidden="1" x14ac:dyDescent="0.3">
      <c r="A886" t="s">
        <v>3834</v>
      </c>
      <c r="B886" t="s">
        <v>3835</v>
      </c>
      <c r="C886" s="1" t="str">
        <f t="shared" si="133"/>
        <v>21:0551</v>
      </c>
      <c r="D886" s="1" t="str">
        <f t="shared" si="137"/>
        <v>21:0180</v>
      </c>
      <c r="E886" t="s">
        <v>3836</v>
      </c>
      <c r="F886" t="s">
        <v>3837</v>
      </c>
      <c r="H886">
        <v>53.615995499999997</v>
      </c>
      <c r="I886">
        <v>-120.0947323</v>
      </c>
      <c r="J886" s="1" t="str">
        <f t="shared" si="138"/>
        <v>NGR bulk stream sediment</v>
      </c>
      <c r="K886" s="1" t="str">
        <f t="shared" si="139"/>
        <v>&lt;177 micron (NGR)</v>
      </c>
      <c r="L886">
        <v>13</v>
      </c>
      <c r="M886" t="s">
        <v>116</v>
      </c>
      <c r="N886">
        <v>247</v>
      </c>
      <c r="O886" t="s">
        <v>91</v>
      </c>
      <c r="P886" t="s">
        <v>108</v>
      </c>
      <c r="Q886" t="s">
        <v>56</v>
      </c>
      <c r="R886" t="s">
        <v>315</v>
      </c>
      <c r="S886" t="s">
        <v>39</v>
      </c>
      <c r="T886" t="s">
        <v>40</v>
      </c>
      <c r="U886" t="s">
        <v>1563</v>
      </c>
      <c r="V886" t="s">
        <v>286</v>
      </c>
      <c r="W886" t="s">
        <v>40</v>
      </c>
      <c r="X886" t="s">
        <v>43</v>
      </c>
      <c r="Y886" t="s">
        <v>44</v>
      </c>
      <c r="Z886" t="s">
        <v>156</v>
      </c>
      <c r="AA886" t="s">
        <v>44</v>
      </c>
      <c r="AB886" t="s">
        <v>299</v>
      </c>
      <c r="AC886" t="s">
        <v>364</v>
      </c>
      <c r="AD886" t="s">
        <v>194</v>
      </c>
    </row>
    <row r="887" spans="1:30" hidden="1" x14ac:dyDescent="0.3">
      <c r="A887" t="s">
        <v>3838</v>
      </c>
      <c r="B887" t="s">
        <v>3839</v>
      </c>
      <c r="C887" s="1" t="str">
        <f t="shared" si="133"/>
        <v>21:0551</v>
      </c>
      <c r="D887" s="1" t="str">
        <f t="shared" si="137"/>
        <v>21:0180</v>
      </c>
      <c r="E887" t="s">
        <v>3840</v>
      </c>
      <c r="F887" t="s">
        <v>3841</v>
      </c>
      <c r="H887">
        <v>53.625125799999999</v>
      </c>
      <c r="I887">
        <v>-120.1220285</v>
      </c>
      <c r="J887" s="1" t="str">
        <f t="shared" si="138"/>
        <v>NGR bulk stream sediment</v>
      </c>
      <c r="K887" s="1" t="str">
        <f t="shared" si="139"/>
        <v>&lt;177 micron (NGR)</v>
      </c>
      <c r="L887">
        <v>13</v>
      </c>
      <c r="M887" t="s">
        <v>129</v>
      </c>
      <c r="N887">
        <v>248</v>
      </c>
      <c r="O887" t="s">
        <v>426</v>
      </c>
      <c r="P887" t="s">
        <v>82</v>
      </c>
      <c r="Q887" t="s">
        <v>120</v>
      </c>
      <c r="R887" t="s">
        <v>211</v>
      </c>
      <c r="S887" t="s">
        <v>37</v>
      </c>
      <c r="T887" t="s">
        <v>40</v>
      </c>
      <c r="U887" t="s">
        <v>744</v>
      </c>
      <c r="V887" t="s">
        <v>272</v>
      </c>
      <c r="W887" t="s">
        <v>40</v>
      </c>
      <c r="X887" t="s">
        <v>120</v>
      </c>
      <c r="Y887" t="s">
        <v>44</v>
      </c>
      <c r="Z887" t="s">
        <v>45</v>
      </c>
      <c r="AA887" t="s">
        <v>44</v>
      </c>
      <c r="AB887" t="s">
        <v>202</v>
      </c>
      <c r="AC887" t="s">
        <v>93</v>
      </c>
      <c r="AD887" t="s">
        <v>194</v>
      </c>
    </row>
    <row r="888" spans="1:30" hidden="1" x14ac:dyDescent="0.3">
      <c r="A888" t="s">
        <v>3842</v>
      </c>
      <c r="B888" t="s">
        <v>3843</v>
      </c>
      <c r="C888" s="1" t="str">
        <f t="shared" si="133"/>
        <v>21:0551</v>
      </c>
      <c r="D888" s="1" t="str">
        <f t="shared" si="137"/>
        <v>21:0180</v>
      </c>
      <c r="E888" t="s">
        <v>3844</v>
      </c>
      <c r="F888" t="s">
        <v>3845</v>
      </c>
      <c r="H888">
        <v>53.683870800000001</v>
      </c>
      <c r="I888">
        <v>-120.1311291</v>
      </c>
      <c r="J888" s="1" t="str">
        <f t="shared" si="138"/>
        <v>NGR bulk stream sediment</v>
      </c>
      <c r="K888" s="1" t="str">
        <f t="shared" si="139"/>
        <v>&lt;177 micron (NGR)</v>
      </c>
      <c r="L888">
        <v>13</v>
      </c>
      <c r="M888" t="s">
        <v>139</v>
      </c>
      <c r="N888">
        <v>249</v>
      </c>
      <c r="O888" t="s">
        <v>913</v>
      </c>
      <c r="P888" t="s">
        <v>194</v>
      </c>
      <c r="Q888" t="s">
        <v>70</v>
      </c>
      <c r="R888" t="s">
        <v>81</v>
      </c>
      <c r="S888" t="s">
        <v>153</v>
      </c>
      <c r="T888" t="s">
        <v>40</v>
      </c>
      <c r="U888" t="s">
        <v>157</v>
      </c>
      <c r="V888" t="s">
        <v>2755</v>
      </c>
      <c r="W888" t="s">
        <v>40</v>
      </c>
      <c r="X888" t="s">
        <v>272</v>
      </c>
      <c r="Y888" t="s">
        <v>44</v>
      </c>
      <c r="Z888" t="s">
        <v>40</v>
      </c>
      <c r="AA888" t="s">
        <v>44</v>
      </c>
      <c r="AB888" t="s">
        <v>223</v>
      </c>
      <c r="AC888" t="s">
        <v>898</v>
      </c>
      <c r="AD888" t="s">
        <v>119</v>
      </c>
    </row>
    <row r="889" spans="1:30" hidden="1" x14ac:dyDescent="0.3">
      <c r="A889" t="s">
        <v>3846</v>
      </c>
      <c r="B889" t="s">
        <v>3847</v>
      </c>
      <c r="C889" s="1" t="str">
        <f t="shared" si="133"/>
        <v>21:0551</v>
      </c>
      <c r="D889" s="1" t="str">
        <f t="shared" si="137"/>
        <v>21:0180</v>
      </c>
      <c r="E889" t="s">
        <v>3848</v>
      </c>
      <c r="F889" t="s">
        <v>3849</v>
      </c>
      <c r="H889">
        <v>53.677947199999998</v>
      </c>
      <c r="I889">
        <v>-120.0976373</v>
      </c>
      <c r="J889" s="1" t="str">
        <f t="shared" si="138"/>
        <v>NGR bulk stream sediment</v>
      </c>
      <c r="K889" s="1" t="str">
        <f t="shared" si="139"/>
        <v>&lt;177 micron (NGR)</v>
      </c>
      <c r="L889">
        <v>13</v>
      </c>
      <c r="M889" t="s">
        <v>174</v>
      </c>
      <c r="N889">
        <v>250</v>
      </c>
      <c r="O889" t="s">
        <v>3609</v>
      </c>
      <c r="P889" t="s">
        <v>315</v>
      </c>
      <c r="Q889" t="s">
        <v>211</v>
      </c>
      <c r="R889" t="s">
        <v>305</v>
      </c>
      <c r="S889" t="s">
        <v>242</v>
      </c>
      <c r="T889" t="s">
        <v>40</v>
      </c>
      <c r="U889" t="s">
        <v>279</v>
      </c>
      <c r="V889" t="s">
        <v>617</v>
      </c>
      <c r="W889" t="s">
        <v>40</v>
      </c>
      <c r="X889" t="s">
        <v>272</v>
      </c>
      <c r="Y889" t="s">
        <v>44</v>
      </c>
      <c r="Z889" t="s">
        <v>40</v>
      </c>
      <c r="AA889" t="s">
        <v>62</v>
      </c>
      <c r="AB889" t="s">
        <v>454</v>
      </c>
      <c r="AC889" t="s">
        <v>97</v>
      </c>
      <c r="AD889" t="s">
        <v>36</v>
      </c>
    </row>
    <row r="890" spans="1:30" hidden="1" x14ac:dyDescent="0.3">
      <c r="A890" t="s">
        <v>3850</v>
      </c>
      <c r="B890" t="s">
        <v>3851</v>
      </c>
      <c r="C890" s="1" t="str">
        <f t="shared" si="133"/>
        <v>21:0551</v>
      </c>
      <c r="D890" s="1" t="str">
        <f t="shared" si="137"/>
        <v>21:0180</v>
      </c>
      <c r="E890" t="s">
        <v>3852</v>
      </c>
      <c r="F890" t="s">
        <v>3853</v>
      </c>
      <c r="H890">
        <v>53.685492500000002</v>
      </c>
      <c r="I890">
        <v>-120.151968</v>
      </c>
      <c r="J890" s="1" t="str">
        <f t="shared" si="138"/>
        <v>NGR bulk stream sediment</v>
      </c>
      <c r="K890" s="1" t="str">
        <f t="shared" si="139"/>
        <v>&lt;177 micron (NGR)</v>
      </c>
      <c r="L890">
        <v>13</v>
      </c>
      <c r="M890" t="s">
        <v>149</v>
      </c>
      <c r="N890">
        <v>251</v>
      </c>
      <c r="O890" t="s">
        <v>1572</v>
      </c>
      <c r="P890" t="s">
        <v>194</v>
      </c>
      <c r="Q890" t="s">
        <v>105</v>
      </c>
      <c r="R890" t="s">
        <v>81</v>
      </c>
      <c r="S890" t="s">
        <v>211</v>
      </c>
      <c r="T890" t="s">
        <v>40</v>
      </c>
      <c r="U890" t="s">
        <v>1004</v>
      </c>
      <c r="V890" t="s">
        <v>2755</v>
      </c>
      <c r="W890" t="s">
        <v>40</v>
      </c>
      <c r="X890" t="s">
        <v>59</v>
      </c>
      <c r="Y890" t="s">
        <v>44</v>
      </c>
      <c r="Z890" t="s">
        <v>40</v>
      </c>
      <c r="AA890" t="s">
        <v>44</v>
      </c>
      <c r="AB890" t="s">
        <v>223</v>
      </c>
      <c r="AC890" t="s">
        <v>627</v>
      </c>
      <c r="AD890" t="s">
        <v>36</v>
      </c>
    </row>
    <row r="891" spans="1:30" hidden="1" x14ac:dyDescent="0.3">
      <c r="A891" t="s">
        <v>3854</v>
      </c>
      <c r="B891" t="s">
        <v>3855</v>
      </c>
      <c r="C891" s="1" t="str">
        <f t="shared" si="133"/>
        <v>21:0551</v>
      </c>
      <c r="D891" s="1" t="str">
        <f t="shared" si="137"/>
        <v>21:0180</v>
      </c>
      <c r="E891" t="s">
        <v>3852</v>
      </c>
      <c r="F891" t="s">
        <v>3856</v>
      </c>
      <c r="H891">
        <v>53.685492500000002</v>
      </c>
      <c r="I891">
        <v>-120.151968</v>
      </c>
      <c r="J891" s="1" t="str">
        <f t="shared" si="138"/>
        <v>NGR bulk stream sediment</v>
      </c>
      <c r="K891" s="1" t="str">
        <f t="shared" si="139"/>
        <v>&lt;177 micron (NGR)</v>
      </c>
      <c r="L891">
        <v>13</v>
      </c>
      <c r="M891" t="s">
        <v>163</v>
      </c>
      <c r="N891">
        <v>252</v>
      </c>
      <c r="O891" t="s">
        <v>140</v>
      </c>
      <c r="P891" t="s">
        <v>185</v>
      </c>
      <c r="Q891" t="s">
        <v>70</v>
      </c>
      <c r="R891" t="s">
        <v>38</v>
      </c>
      <c r="S891" t="s">
        <v>153</v>
      </c>
      <c r="T891" t="s">
        <v>40</v>
      </c>
      <c r="U891" t="s">
        <v>897</v>
      </c>
      <c r="V891" t="s">
        <v>379</v>
      </c>
      <c r="W891" t="s">
        <v>40</v>
      </c>
      <c r="X891" t="s">
        <v>272</v>
      </c>
      <c r="Y891" t="s">
        <v>44</v>
      </c>
      <c r="Z891" t="s">
        <v>40</v>
      </c>
      <c r="AA891" t="s">
        <v>44</v>
      </c>
      <c r="AB891" t="s">
        <v>454</v>
      </c>
      <c r="AC891" t="s">
        <v>47</v>
      </c>
      <c r="AD891" t="s">
        <v>119</v>
      </c>
    </row>
    <row r="892" spans="1:30" hidden="1" x14ac:dyDescent="0.3">
      <c r="A892" t="s">
        <v>3857</v>
      </c>
      <c r="B892" t="s">
        <v>3858</v>
      </c>
      <c r="C892" s="1" t="str">
        <f t="shared" si="133"/>
        <v>21:0551</v>
      </c>
      <c r="D892" s="1" t="str">
        <f>HYPERLINK("http://geochem.nrcan.gc.ca/cdogs/content/svy/svy_e.htm", "")</f>
        <v/>
      </c>
      <c r="G892" s="1" t="str">
        <f>HYPERLINK("http://geochem.nrcan.gc.ca/cdogs/content/cr_/cr_00069_e.htm", "69")</f>
        <v>69</v>
      </c>
      <c r="J892" t="s">
        <v>198</v>
      </c>
      <c r="K892" t="s">
        <v>199</v>
      </c>
      <c r="L892">
        <v>13</v>
      </c>
      <c r="M892" t="s">
        <v>200</v>
      </c>
      <c r="N892">
        <v>253</v>
      </c>
      <c r="O892" t="s">
        <v>373</v>
      </c>
      <c r="P892" t="s">
        <v>185</v>
      </c>
      <c r="Q892" t="s">
        <v>44</v>
      </c>
      <c r="R892" t="s">
        <v>164</v>
      </c>
      <c r="S892" t="s">
        <v>82</v>
      </c>
      <c r="T892" t="s">
        <v>40</v>
      </c>
      <c r="U892" t="s">
        <v>1563</v>
      </c>
      <c r="V892" t="s">
        <v>415</v>
      </c>
      <c r="W892" t="s">
        <v>40</v>
      </c>
      <c r="X892" t="s">
        <v>272</v>
      </c>
      <c r="Y892" t="s">
        <v>44</v>
      </c>
      <c r="Z892" t="s">
        <v>60</v>
      </c>
      <c r="AA892" t="s">
        <v>44</v>
      </c>
      <c r="AB892" t="s">
        <v>507</v>
      </c>
      <c r="AC892" t="s">
        <v>62</v>
      </c>
      <c r="AD892" t="s">
        <v>124</v>
      </c>
    </row>
    <row r="893" spans="1:30" hidden="1" x14ac:dyDescent="0.3">
      <c r="A893" t="s">
        <v>3859</v>
      </c>
      <c r="B893" t="s">
        <v>3860</v>
      </c>
      <c r="C893" s="1" t="str">
        <f t="shared" si="133"/>
        <v>21:0551</v>
      </c>
      <c r="D893" s="1" t="str">
        <f t="shared" ref="D893:D907" si="140">HYPERLINK("http://geochem.nrcan.gc.ca/cdogs/content/svy/svy210180_e.htm", "21:0180")</f>
        <v>21:0180</v>
      </c>
      <c r="E893" t="s">
        <v>3861</v>
      </c>
      <c r="F893" t="s">
        <v>3862</v>
      </c>
      <c r="H893">
        <v>53.640172999999997</v>
      </c>
      <c r="I893">
        <v>-120.166263</v>
      </c>
      <c r="J893" s="1" t="str">
        <f t="shared" ref="J893:J907" si="141">HYPERLINK("http://geochem.nrcan.gc.ca/cdogs/content/kwd/kwd020030_e.htm", "NGR bulk stream sediment")</f>
        <v>NGR bulk stream sediment</v>
      </c>
      <c r="K893" s="1" t="str">
        <f t="shared" ref="K893:K907" si="142">HYPERLINK("http://geochem.nrcan.gc.ca/cdogs/content/kwd/kwd080006_e.htm", "&lt;177 micron (NGR)")</f>
        <v>&lt;177 micron (NGR)</v>
      </c>
      <c r="L893">
        <v>13</v>
      </c>
      <c r="M893" t="s">
        <v>184</v>
      </c>
      <c r="N893">
        <v>254</v>
      </c>
      <c r="O893" t="s">
        <v>987</v>
      </c>
      <c r="P893" t="s">
        <v>108</v>
      </c>
      <c r="Q893" t="s">
        <v>56</v>
      </c>
      <c r="R893" t="s">
        <v>105</v>
      </c>
      <c r="S893" t="s">
        <v>82</v>
      </c>
      <c r="T893" t="s">
        <v>40</v>
      </c>
      <c r="U893" t="s">
        <v>519</v>
      </c>
      <c r="V893" t="s">
        <v>123</v>
      </c>
      <c r="W893" t="s">
        <v>40</v>
      </c>
      <c r="X893" t="s">
        <v>118</v>
      </c>
      <c r="Y893" t="s">
        <v>44</v>
      </c>
      <c r="Z893" t="s">
        <v>143</v>
      </c>
      <c r="AA893" t="s">
        <v>44</v>
      </c>
      <c r="AB893" t="s">
        <v>266</v>
      </c>
      <c r="AC893" t="s">
        <v>649</v>
      </c>
      <c r="AD893" t="s">
        <v>153</v>
      </c>
    </row>
    <row r="894" spans="1:30" hidden="1" x14ac:dyDescent="0.3">
      <c r="A894" t="s">
        <v>3863</v>
      </c>
      <c r="B894" t="s">
        <v>3864</v>
      </c>
      <c r="C894" s="1" t="str">
        <f t="shared" si="133"/>
        <v>21:0551</v>
      </c>
      <c r="D894" s="1" t="str">
        <f t="shared" si="140"/>
        <v>21:0180</v>
      </c>
      <c r="E894" t="s">
        <v>3865</v>
      </c>
      <c r="F894" t="s">
        <v>3866</v>
      </c>
      <c r="H894">
        <v>53.655242299999998</v>
      </c>
      <c r="I894">
        <v>-120.2152487</v>
      </c>
      <c r="J894" s="1" t="str">
        <f t="shared" si="141"/>
        <v>NGR bulk stream sediment</v>
      </c>
      <c r="K894" s="1" t="str">
        <f t="shared" si="142"/>
        <v>&lt;177 micron (NGR)</v>
      </c>
      <c r="L894">
        <v>13</v>
      </c>
      <c r="M894" t="s">
        <v>193</v>
      </c>
      <c r="N894">
        <v>255</v>
      </c>
      <c r="O894" t="s">
        <v>373</v>
      </c>
      <c r="P894" t="s">
        <v>212</v>
      </c>
      <c r="Q894" t="s">
        <v>82</v>
      </c>
      <c r="R894" t="s">
        <v>211</v>
      </c>
      <c r="S894" t="s">
        <v>151</v>
      </c>
      <c r="T894" t="s">
        <v>40</v>
      </c>
      <c r="U894" t="s">
        <v>265</v>
      </c>
      <c r="V894" t="s">
        <v>58</v>
      </c>
      <c r="W894" t="s">
        <v>40</v>
      </c>
      <c r="X894" t="s">
        <v>59</v>
      </c>
      <c r="Y894" t="s">
        <v>44</v>
      </c>
      <c r="Z894" t="s">
        <v>60</v>
      </c>
      <c r="AA894" t="s">
        <v>44</v>
      </c>
      <c r="AB894" t="s">
        <v>332</v>
      </c>
      <c r="AC894" t="s">
        <v>627</v>
      </c>
      <c r="AD894" t="s">
        <v>153</v>
      </c>
    </row>
    <row r="895" spans="1:30" hidden="1" x14ac:dyDescent="0.3">
      <c r="A895" t="s">
        <v>3867</v>
      </c>
      <c r="B895" t="s">
        <v>3868</v>
      </c>
      <c r="C895" s="1" t="str">
        <f t="shared" si="133"/>
        <v>21:0551</v>
      </c>
      <c r="D895" s="1" t="str">
        <f t="shared" si="140"/>
        <v>21:0180</v>
      </c>
      <c r="E895" t="s">
        <v>3869</v>
      </c>
      <c r="F895" t="s">
        <v>3870</v>
      </c>
      <c r="H895">
        <v>53.670289699999998</v>
      </c>
      <c r="I895">
        <v>-120.2224186</v>
      </c>
      <c r="J895" s="1" t="str">
        <f t="shared" si="141"/>
        <v>NGR bulk stream sediment</v>
      </c>
      <c r="K895" s="1" t="str">
        <f t="shared" si="142"/>
        <v>&lt;177 micron (NGR)</v>
      </c>
      <c r="L895">
        <v>13</v>
      </c>
      <c r="M895" t="s">
        <v>209</v>
      </c>
      <c r="N895">
        <v>256</v>
      </c>
      <c r="O895" t="s">
        <v>478</v>
      </c>
      <c r="P895" t="s">
        <v>108</v>
      </c>
      <c r="Q895" t="s">
        <v>39</v>
      </c>
      <c r="R895" t="s">
        <v>54</v>
      </c>
      <c r="S895" t="s">
        <v>56</v>
      </c>
      <c r="T895" t="s">
        <v>40</v>
      </c>
      <c r="U895" t="s">
        <v>202</v>
      </c>
      <c r="V895" t="s">
        <v>343</v>
      </c>
      <c r="W895" t="s">
        <v>40</v>
      </c>
      <c r="X895" t="s">
        <v>42</v>
      </c>
      <c r="Y895" t="s">
        <v>44</v>
      </c>
      <c r="Z895" t="s">
        <v>60</v>
      </c>
      <c r="AA895" t="s">
        <v>44</v>
      </c>
      <c r="AB895" t="s">
        <v>400</v>
      </c>
      <c r="AC895" t="s">
        <v>364</v>
      </c>
      <c r="AD895" t="s">
        <v>194</v>
      </c>
    </row>
    <row r="896" spans="1:30" hidden="1" x14ac:dyDescent="0.3">
      <c r="A896" t="s">
        <v>3871</v>
      </c>
      <c r="B896" t="s">
        <v>3872</v>
      </c>
      <c r="C896" s="1" t="str">
        <f t="shared" ref="C896:C959" si="143">HYPERLINK("http://geochem.nrcan.gc.ca/cdogs/content/bdl/bdl210551_e.htm", "21:0551")</f>
        <v>21:0551</v>
      </c>
      <c r="D896" s="1" t="str">
        <f t="shared" si="140"/>
        <v>21:0180</v>
      </c>
      <c r="E896" t="s">
        <v>3873</v>
      </c>
      <c r="F896" t="s">
        <v>3874</v>
      </c>
      <c r="H896">
        <v>53.672163099999999</v>
      </c>
      <c r="I896">
        <v>-120.25450290000001</v>
      </c>
      <c r="J896" s="1" t="str">
        <f t="shared" si="141"/>
        <v>NGR bulk stream sediment</v>
      </c>
      <c r="K896" s="1" t="str">
        <f t="shared" si="142"/>
        <v>&lt;177 micron (NGR)</v>
      </c>
      <c r="L896">
        <v>13</v>
      </c>
      <c r="M896" t="s">
        <v>220</v>
      </c>
      <c r="N896">
        <v>257</v>
      </c>
      <c r="O896" t="s">
        <v>177</v>
      </c>
      <c r="P896" t="s">
        <v>118</v>
      </c>
      <c r="Q896" t="s">
        <v>43</v>
      </c>
      <c r="R896" t="s">
        <v>212</v>
      </c>
      <c r="S896" t="s">
        <v>93</v>
      </c>
      <c r="T896" t="s">
        <v>40</v>
      </c>
      <c r="U896" t="s">
        <v>400</v>
      </c>
      <c r="V896" t="s">
        <v>84</v>
      </c>
      <c r="W896" t="s">
        <v>40</v>
      </c>
      <c r="X896" t="s">
        <v>272</v>
      </c>
      <c r="Y896" t="s">
        <v>44</v>
      </c>
      <c r="Z896" t="s">
        <v>60</v>
      </c>
      <c r="AA896" t="s">
        <v>44</v>
      </c>
      <c r="AB896" t="s">
        <v>261</v>
      </c>
      <c r="AC896" t="s">
        <v>513</v>
      </c>
      <c r="AD896" t="s">
        <v>194</v>
      </c>
    </row>
    <row r="897" spans="1:30" hidden="1" x14ac:dyDescent="0.3">
      <c r="A897" t="s">
        <v>3875</v>
      </c>
      <c r="B897" t="s">
        <v>3876</v>
      </c>
      <c r="C897" s="1" t="str">
        <f t="shared" si="143"/>
        <v>21:0551</v>
      </c>
      <c r="D897" s="1" t="str">
        <f t="shared" si="140"/>
        <v>21:0180</v>
      </c>
      <c r="E897" t="s">
        <v>3877</v>
      </c>
      <c r="F897" t="s">
        <v>3878</v>
      </c>
      <c r="H897">
        <v>53.679366600000002</v>
      </c>
      <c r="I897">
        <v>-120.32568089999999</v>
      </c>
      <c r="J897" s="1" t="str">
        <f t="shared" si="141"/>
        <v>NGR bulk stream sediment</v>
      </c>
      <c r="K897" s="1" t="str">
        <f t="shared" si="142"/>
        <v>&lt;177 micron (NGR)</v>
      </c>
      <c r="L897">
        <v>13</v>
      </c>
      <c r="M897" t="s">
        <v>228</v>
      </c>
      <c r="N897">
        <v>258</v>
      </c>
      <c r="O897" t="s">
        <v>493</v>
      </c>
      <c r="P897" t="s">
        <v>118</v>
      </c>
      <c r="Q897" t="s">
        <v>43</v>
      </c>
      <c r="R897" t="s">
        <v>70</v>
      </c>
      <c r="S897" t="s">
        <v>37</v>
      </c>
      <c r="T897" t="s">
        <v>40</v>
      </c>
      <c r="U897" t="s">
        <v>663</v>
      </c>
      <c r="V897" t="s">
        <v>252</v>
      </c>
      <c r="W897" t="s">
        <v>40</v>
      </c>
      <c r="X897" t="s">
        <v>42</v>
      </c>
      <c r="Y897" t="s">
        <v>44</v>
      </c>
      <c r="Z897" t="s">
        <v>60</v>
      </c>
      <c r="AA897" t="s">
        <v>44</v>
      </c>
      <c r="AB897" t="s">
        <v>420</v>
      </c>
      <c r="AC897" t="s">
        <v>711</v>
      </c>
      <c r="AD897" t="s">
        <v>153</v>
      </c>
    </row>
    <row r="898" spans="1:30" hidden="1" x14ac:dyDescent="0.3">
      <c r="A898" t="s">
        <v>3879</v>
      </c>
      <c r="B898" t="s">
        <v>3880</v>
      </c>
      <c r="C898" s="1" t="str">
        <f t="shared" si="143"/>
        <v>21:0551</v>
      </c>
      <c r="D898" s="1" t="str">
        <f t="shared" si="140"/>
        <v>21:0180</v>
      </c>
      <c r="E898" t="s">
        <v>3881</v>
      </c>
      <c r="F898" t="s">
        <v>3882</v>
      </c>
      <c r="H898">
        <v>53.681675400000003</v>
      </c>
      <c r="I898">
        <v>-120.48061389999999</v>
      </c>
      <c r="J898" s="1" t="str">
        <f t="shared" si="141"/>
        <v>NGR bulk stream sediment</v>
      </c>
      <c r="K898" s="1" t="str">
        <f t="shared" si="142"/>
        <v>&lt;177 micron (NGR)</v>
      </c>
      <c r="L898">
        <v>13</v>
      </c>
      <c r="M898" t="s">
        <v>234</v>
      </c>
      <c r="N898">
        <v>259</v>
      </c>
      <c r="O898" t="s">
        <v>210</v>
      </c>
      <c r="P898" t="s">
        <v>221</v>
      </c>
      <c r="Q898" t="s">
        <v>108</v>
      </c>
      <c r="R898" t="s">
        <v>408</v>
      </c>
      <c r="S898" t="s">
        <v>56</v>
      </c>
      <c r="T898" t="s">
        <v>40</v>
      </c>
      <c r="U898" t="s">
        <v>133</v>
      </c>
      <c r="V898" t="s">
        <v>286</v>
      </c>
      <c r="W898" t="s">
        <v>40</v>
      </c>
      <c r="X898" t="s">
        <v>151</v>
      </c>
      <c r="Y898" t="s">
        <v>44</v>
      </c>
      <c r="Z898" t="s">
        <v>40</v>
      </c>
      <c r="AA898" t="s">
        <v>44</v>
      </c>
      <c r="AB898" t="s">
        <v>261</v>
      </c>
      <c r="AC898" t="s">
        <v>2062</v>
      </c>
      <c r="AD898" t="s">
        <v>153</v>
      </c>
    </row>
    <row r="899" spans="1:30" hidden="1" x14ac:dyDescent="0.3">
      <c r="A899" t="s">
        <v>3883</v>
      </c>
      <c r="B899" t="s">
        <v>3884</v>
      </c>
      <c r="C899" s="1" t="str">
        <f t="shared" si="143"/>
        <v>21:0551</v>
      </c>
      <c r="D899" s="1" t="str">
        <f t="shared" si="140"/>
        <v>21:0180</v>
      </c>
      <c r="E899" t="s">
        <v>3885</v>
      </c>
      <c r="F899" t="s">
        <v>3886</v>
      </c>
      <c r="H899">
        <v>53.693381799999997</v>
      </c>
      <c r="I899">
        <v>-120.47805200000001</v>
      </c>
      <c r="J899" s="1" t="str">
        <f t="shared" si="141"/>
        <v>NGR bulk stream sediment</v>
      </c>
      <c r="K899" s="1" t="str">
        <f t="shared" si="142"/>
        <v>&lt;177 micron (NGR)</v>
      </c>
      <c r="L899">
        <v>13</v>
      </c>
      <c r="M899" t="s">
        <v>240</v>
      </c>
      <c r="N899">
        <v>260</v>
      </c>
      <c r="O899" t="s">
        <v>159</v>
      </c>
      <c r="P899" t="s">
        <v>177</v>
      </c>
      <c r="Q899" t="s">
        <v>194</v>
      </c>
      <c r="R899" t="s">
        <v>493</v>
      </c>
      <c r="S899" t="s">
        <v>212</v>
      </c>
      <c r="T899" t="s">
        <v>40</v>
      </c>
      <c r="U899" t="s">
        <v>738</v>
      </c>
      <c r="V899" t="s">
        <v>364</v>
      </c>
      <c r="W899" t="s">
        <v>40</v>
      </c>
      <c r="X899" t="s">
        <v>242</v>
      </c>
      <c r="Y899" t="s">
        <v>44</v>
      </c>
      <c r="Z899" t="s">
        <v>156</v>
      </c>
      <c r="AA899" t="s">
        <v>44</v>
      </c>
      <c r="AB899" t="s">
        <v>73</v>
      </c>
      <c r="AC899" t="s">
        <v>513</v>
      </c>
      <c r="AD899" t="s">
        <v>153</v>
      </c>
    </row>
    <row r="900" spans="1:30" hidden="1" x14ac:dyDescent="0.3">
      <c r="A900" t="s">
        <v>3887</v>
      </c>
      <c r="B900" t="s">
        <v>3888</v>
      </c>
      <c r="C900" s="1" t="str">
        <f t="shared" si="143"/>
        <v>21:0551</v>
      </c>
      <c r="D900" s="1" t="str">
        <f t="shared" si="140"/>
        <v>21:0180</v>
      </c>
      <c r="E900" t="s">
        <v>3889</v>
      </c>
      <c r="F900" t="s">
        <v>3890</v>
      </c>
      <c r="H900">
        <v>53.539578400000003</v>
      </c>
      <c r="I900">
        <v>-120.0971704</v>
      </c>
      <c r="J900" s="1" t="str">
        <f t="shared" si="141"/>
        <v>NGR bulk stream sediment</v>
      </c>
      <c r="K900" s="1" t="str">
        <f t="shared" si="142"/>
        <v>&lt;177 micron (NGR)</v>
      </c>
      <c r="L900">
        <v>14</v>
      </c>
      <c r="M900" t="s">
        <v>34</v>
      </c>
      <c r="N900">
        <v>261</v>
      </c>
      <c r="O900" t="s">
        <v>426</v>
      </c>
      <c r="P900" t="s">
        <v>221</v>
      </c>
      <c r="Q900" t="s">
        <v>165</v>
      </c>
      <c r="R900" t="s">
        <v>408</v>
      </c>
      <c r="S900" t="s">
        <v>93</v>
      </c>
      <c r="T900" t="s">
        <v>40</v>
      </c>
      <c r="U900" t="s">
        <v>788</v>
      </c>
      <c r="V900" t="s">
        <v>123</v>
      </c>
      <c r="W900" t="s">
        <v>40</v>
      </c>
      <c r="X900" t="s">
        <v>120</v>
      </c>
      <c r="Y900" t="s">
        <v>44</v>
      </c>
      <c r="Z900" t="s">
        <v>40</v>
      </c>
      <c r="AA900" t="s">
        <v>44</v>
      </c>
      <c r="AB900" t="s">
        <v>484</v>
      </c>
      <c r="AC900" t="s">
        <v>3459</v>
      </c>
      <c r="AD900" t="s">
        <v>194</v>
      </c>
    </row>
    <row r="901" spans="1:30" hidden="1" x14ac:dyDescent="0.3">
      <c r="A901" t="s">
        <v>3891</v>
      </c>
      <c r="B901" t="s">
        <v>3892</v>
      </c>
      <c r="C901" s="1" t="str">
        <f t="shared" si="143"/>
        <v>21:0551</v>
      </c>
      <c r="D901" s="1" t="str">
        <f t="shared" si="140"/>
        <v>21:0180</v>
      </c>
      <c r="E901" t="s">
        <v>3893</v>
      </c>
      <c r="F901" t="s">
        <v>3894</v>
      </c>
      <c r="H901">
        <v>53.659656400000003</v>
      </c>
      <c r="I901">
        <v>-120.624746</v>
      </c>
      <c r="J901" s="1" t="str">
        <f t="shared" si="141"/>
        <v>NGR bulk stream sediment</v>
      </c>
      <c r="K901" s="1" t="str">
        <f t="shared" si="142"/>
        <v>&lt;177 micron (NGR)</v>
      </c>
      <c r="L901">
        <v>14</v>
      </c>
      <c r="M901" t="s">
        <v>53</v>
      </c>
      <c r="N901">
        <v>262</v>
      </c>
      <c r="O901" t="s">
        <v>249</v>
      </c>
      <c r="P901" t="s">
        <v>120</v>
      </c>
      <c r="Q901" t="s">
        <v>59</v>
      </c>
      <c r="R901" t="s">
        <v>108</v>
      </c>
      <c r="S901" t="s">
        <v>37</v>
      </c>
      <c r="T901" t="s">
        <v>40</v>
      </c>
      <c r="U901" t="s">
        <v>1155</v>
      </c>
      <c r="V901" t="s">
        <v>111</v>
      </c>
      <c r="W901" t="s">
        <v>40</v>
      </c>
      <c r="X901" t="s">
        <v>93</v>
      </c>
      <c r="Y901" t="s">
        <v>44</v>
      </c>
      <c r="Z901" t="s">
        <v>40</v>
      </c>
      <c r="AA901" t="s">
        <v>44</v>
      </c>
      <c r="AB901" t="s">
        <v>420</v>
      </c>
      <c r="AC901" t="s">
        <v>627</v>
      </c>
      <c r="AD901" t="s">
        <v>153</v>
      </c>
    </row>
    <row r="902" spans="1:30" hidden="1" x14ac:dyDescent="0.3">
      <c r="A902" t="s">
        <v>3895</v>
      </c>
      <c r="B902" t="s">
        <v>3896</v>
      </c>
      <c r="C902" s="1" t="str">
        <f t="shared" si="143"/>
        <v>21:0551</v>
      </c>
      <c r="D902" s="1" t="str">
        <f t="shared" si="140"/>
        <v>21:0180</v>
      </c>
      <c r="E902" t="s">
        <v>3897</v>
      </c>
      <c r="F902" t="s">
        <v>3898</v>
      </c>
      <c r="H902">
        <v>53.682064599999997</v>
      </c>
      <c r="I902">
        <v>-120.6131748</v>
      </c>
      <c r="J902" s="1" t="str">
        <f t="shared" si="141"/>
        <v>NGR bulk stream sediment</v>
      </c>
      <c r="K902" s="1" t="str">
        <f t="shared" si="142"/>
        <v>&lt;177 micron (NGR)</v>
      </c>
      <c r="L902">
        <v>14</v>
      </c>
      <c r="M902" t="s">
        <v>68</v>
      </c>
      <c r="N902">
        <v>263</v>
      </c>
      <c r="O902" t="s">
        <v>81</v>
      </c>
      <c r="P902" t="s">
        <v>120</v>
      </c>
      <c r="Q902" t="s">
        <v>118</v>
      </c>
      <c r="R902" t="s">
        <v>153</v>
      </c>
      <c r="S902" t="s">
        <v>82</v>
      </c>
      <c r="T902" t="s">
        <v>40</v>
      </c>
      <c r="U902" t="s">
        <v>298</v>
      </c>
      <c r="V902" t="s">
        <v>58</v>
      </c>
      <c r="W902" t="s">
        <v>40</v>
      </c>
      <c r="X902" t="s">
        <v>93</v>
      </c>
      <c r="Y902" t="s">
        <v>44</v>
      </c>
      <c r="Z902" t="s">
        <v>40</v>
      </c>
      <c r="AA902" t="s">
        <v>44</v>
      </c>
      <c r="AB902" t="s">
        <v>261</v>
      </c>
      <c r="AC902" t="s">
        <v>2318</v>
      </c>
      <c r="AD902" t="s">
        <v>194</v>
      </c>
    </row>
    <row r="903" spans="1:30" hidden="1" x14ac:dyDescent="0.3">
      <c r="A903" t="s">
        <v>3899</v>
      </c>
      <c r="B903" t="s">
        <v>3900</v>
      </c>
      <c r="C903" s="1" t="str">
        <f t="shared" si="143"/>
        <v>21:0551</v>
      </c>
      <c r="D903" s="1" t="str">
        <f t="shared" si="140"/>
        <v>21:0180</v>
      </c>
      <c r="E903" t="s">
        <v>3901</v>
      </c>
      <c r="F903" t="s">
        <v>3902</v>
      </c>
      <c r="H903">
        <v>53.669117800000002</v>
      </c>
      <c r="I903">
        <v>-120.5676351</v>
      </c>
      <c r="J903" s="1" t="str">
        <f t="shared" si="141"/>
        <v>NGR bulk stream sediment</v>
      </c>
      <c r="K903" s="1" t="str">
        <f t="shared" si="142"/>
        <v>&lt;177 micron (NGR)</v>
      </c>
      <c r="L903">
        <v>14</v>
      </c>
      <c r="M903" t="s">
        <v>80</v>
      </c>
      <c r="N903">
        <v>264</v>
      </c>
      <c r="O903" t="s">
        <v>104</v>
      </c>
      <c r="P903" t="s">
        <v>70</v>
      </c>
      <c r="Q903" t="s">
        <v>118</v>
      </c>
      <c r="R903" t="s">
        <v>105</v>
      </c>
      <c r="S903" t="s">
        <v>118</v>
      </c>
      <c r="T903" t="s">
        <v>40</v>
      </c>
      <c r="U903" t="s">
        <v>265</v>
      </c>
      <c r="V903" t="s">
        <v>158</v>
      </c>
      <c r="W903" t="s">
        <v>40</v>
      </c>
      <c r="X903" t="s">
        <v>43</v>
      </c>
      <c r="Y903" t="s">
        <v>44</v>
      </c>
      <c r="Z903" t="s">
        <v>40</v>
      </c>
      <c r="AA903" t="s">
        <v>44</v>
      </c>
      <c r="AB903" t="s">
        <v>420</v>
      </c>
      <c r="AC903" t="s">
        <v>1907</v>
      </c>
      <c r="AD903" t="s">
        <v>153</v>
      </c>
    </row>
    <row r="904" spans="1:30" hidden="1" x14ac:dyDescent="0.3">
      <c r="A904" t="s">
        <v>3903</v>
      </c>
      <c r="B904" t="s">
        <v>3904</v>
      </c>
      <c r="C904" s="1" t="str">
        <f t="shared" si="143"/>
        <v>21:0551</v>
      </c>
      <c r="D904" s="1" t="str">
        <f t="shared" si="140"/>
        <v>21:0180</v>
      </c>
      <c r="E904" t="s">
        <v>3905</v>
      </c>
      <c r="F904" t="s">
        <v>3906</v>
      </c>
      <c r="H904">
        <v>53.516772500000002</v>
      </c>
      <c r="I904">
        <v>-120.06882299999999</v>
      </c>
      <c r="J904" s="1" t="str">
        <f t="shared" si="141"/>
        <v>NGR bulk stream sediment</v>
      </c>
      <c r="K904" s="1" t="str">
        <f t="shared" si="142"/>
        <v>&lt;177 micron (NGR)</v>
      </c>
      <c r="L904">
        <v>14</v>
      </c>
      <c r="M904" t="s">
        <v>103</v>
      </c>
      <c r="N904">
        <v>265</v>
      </c>
      <c r="O904" t="s">
        <v>1030</v>
      </c>
      <c r="P904" t="s">
        <v>1972</v>
      </c>
      <c r="Q904" t="s">
        <v>221</v>
      </c>
      <c r="R904" t="s">
        <v>3621</v>
      </c>
      <c r="S904" t="s">
        <v>512</v>
      </c>
      <c r="T904" t="s">
        <v>40</v>
      </c>
      <c r="U904" t="s">
        <v>1540</v>
      </c>
      <c r="V904" t="s">
        <v>43</v>
      </c>
      <c r="W904" t="s">
        <v>40</v>
      </c>
      <c r="X904" t="s">
        <v>141</v>
      </c>
      <c r="Y904" t="s">
        <v>44</v>
      </c>
      <c r="Z904" t="s">
        <v>415</v>
      </c>
      <c r="AA904" t="s">
        <v>44</v>
      </c>
      <c r="AB904" t="s">
        <v>223</v>
      </c>
      <c r="AC904" t="s">
        <v>204</v>
      </c>
      <c r="AD904" t="s">
        <v>153</v>
      </c>
    </row>
    <row r="905" spans="1:30" hidden="1" x14ac:dyDescent="0.3">
      <c r="A905" t="s">
        <v>3907</v>
      </c>
      <c r="B905" t="s">
        <v>3908</v>
      </c>
      <c r="C905" s="1" t="str">
        <f t="shared" si="143"/>
        <v>21:0551</v>
      </c>
      <c r="D905" s="1" t="str">
        <f t="shared" si="140"/>
        <v>21:0180</v>
      </c>
      <c r="E905" t="s">
        <v>3909</v>
      </c>
      <c r="F905" t="s">
        <v>3910</v>
      </c>
      <c r="H905">
        <v>53.527302499999998</v>
      </c>
      <c r="I905">
        <v>-120.0930291</v>
      </c>
      <c r="J905" s="1" t="str">
        <f t="shared" si="141"/>
        <v>NGR bulk stream sediment</v>
      </c>
      <c r="K905" s="1" t="str">
        <f t="shared" si="142"/>
        <v>&lt;177 micron (NGR)</v>
      </c>
      <c r="L905">
        <v>14</v>
      </c>
      <c r="M905" t="s">
        <v>116</v>
      </c>
      <c r="N905">
        <v>266</v>
      </c>
      <c r="O905" t="s">
        <v>913</v>
      </c>
      <c r="P905" t="s">
        <v>86</v>
      </c>
      <c r="Q905" t="s">
        <v>221</v>
      </c>
      <c r="R905" t="s">
        <v>201</v>
      </c>
      <c r="S905" t="s">
        <v>108</v>
      </c>
      <c r="T905" t="s">
        <v>40</v>
      </c>
      <c r="U905" t="s">
        <v>459</v>
      </c>
      <c r="V905" t="s">
        <v>204</v>
      </c>
      <c r="W905" t="s">
        <v>40</v>
      </c>
      <c r="X905" t="s">
        <v>152</v>
      </c>
      <c r="Y905" t="s">
        <v>44</v>
      </c>
      <c r="Z905" t="s">
        <v>62</v>
      </c>
      <c r="AA905" t="s">
        <v>44</v>
      </c>
      <c r="AB905" t="s">
        <v>261</v>
      </c>
      <c r="AC905" t="s">
        <v>2381</v>
      </c>
      <c r="AD905" t="s">
        <v>119</v>
      </c>
    </row>
    <row r="906" spans="1:30" hidden="1" x14ac:dyDescent="0.3">
      <c r="A906" t="s">
        <v>3911</v>
      </c>
      <c r="B906" t="s">
        <v>3912</v>
      </c>
      <c r="C906" s="1" t="str">
        <f t="shared" si="143"/>
        <v>21:0551</v>
      </c>
      <c r="D906" s="1" t="str">
        <f t="shared" si="140"/>
        <v>21:0180</v>
      </c>
      <c r="E906" t="s">
        <v>3913</v>
      </c>
      <c r="F906" t="s">
        <v>3914</v>
      </c>
      <c r="H906">
        <v>53.541055800000002</v>
      </c>
      <c r="I906">
        <v>-120.11994060000001</v>
      </c>
      <c r="J906" s="1" t="str">
        <f t="shared" si="141"/>
        <v>NGR bulk stream sediment</v>
      </c>
      <c r="K906" s="1" t="str">
        <f t="shared" si="142"/>
        <v>&lt;177 micron (NGR)</v>
      </c>
      <c r="L906">
        <v>14</v>
      </c>
      <c r="M906" t="s">
        <v>149</v>
      </c>
      <c r="N906">
        <v>267</v>
      </c>
      <c r="O906" t="s">
        <v>744</v>
      </c>
      <c r="P906" t="s">
        <v>278</v>
      </c>
      <c r="Q906" t="s">
        <v>117</v>
      </c>
      <c r="R906" t="s">
        <v>169</v>
      </c>
      <c r="S906" t="s">
        <v>177</v>
      </c>
      <c r="T906" t="s">
        <v>40</v>
      </c>
      <c r="U906" t="s">
        <v>57</v>
      </c>
      <c r="V906" t="s">
        <v>204</v>
      </c>
      <c r="W906" t="s">
        <v>40</v>
      </c>
      <c r="X906" t="s">
        <v>210</v>
      </c>
      <c r="Y906" t="s">
        <v>44</v>
      </c>
      <c r="Z906" t="s">
        <v>107</v>
      </c>
      <c r="AA906" t="s">
        <v>44</v>
      </c>
      <c r="AB906" t="s">
        <v>332</v>
      </c>
      <c r="AC906" t="s">
        <v>1755</v>
      </c>
      <c r="AD906" t="s">
        <v>119</v>
      </c>
    </row>
    <row r="907" spans="1:30" hidden="1" x14ac:dyDescent="0.3">
      <c r="A907" t="s">
        <v>3915</v>
      </c>
      <c r="B907" t="s">
        <v>3916</v>
      </c>
      <c r="C907" s="1" t="str">
        <f t="shared" si="143"/>
        <v>21:0551</v>
      </c>
      <c r="D907" s="1" t="str">
        <f t="shared" si="140"/>
        <v>21:0180</v>
      </c>
      <c r="E907" t="s">
        <v>3913</v>
      </c>
      <c r="F907" t="s">
        <v>3917</v>
      </c>
      <c r="H907">
        <v>53.541055800000002</v>
      </c>
      <c r="I907">
        <v>-120.11994060000001</v>
      </c>
      <c r="J907" s="1" t="str">
        <f t="shared" si="141"/>
        <v>NGR bulk stream sediment</v>
      </c>
      <c r="K907" s="1" t="str">
        <f t="shared" si="142"/>
        <v>&lt;177 micron (NGR)</v>
      </c>
      <c r="L907">
        <v>14</v>
      </c>
      <c r="M907" t="s">
        <v>163</v>
      </c>
      <c r="N907">
        <v>268</v>
      </c>
      <c r="O907" t="s">
        <v>1411</v>
      </c>
      <c r="P907" t="s">
        <v>529</v>
      </c>
      <c r="Q907" t="s">
        <v>242</v>
      </c>
      <c r="R907" t="s">
        <v>529</v>
      </c>
      <c r="S907" t="s">
        <v>164</v>
      </c>
      <c r="T907" t="s">
        <v>40</v>
      </c>
      <c r="U907" t="s">
        <v>1112</v>
      </c>
      <c r="V907" t="s">
        <v>1018</v>
      </c>
      <c r="W907" t="s">
        <v>40</v>
      </c>
      <c r="X907" t="s">
        <v>722</v>
      </c>
      <c r="Y907" t="s">
        <v>44</v>
      </c>
      <c r="Z907" t="s">
        <v>74</v>
      </c>
      <c r="AA907" t="s">
        <v>44</v>
      </c>
      <c r="AB907" t="s">
        <v>409</v>
      </c>
      <c r="AC907" t="s">
        <v>3701</v>
      </c>
      <c r="AD907" t="s">
        <v>36</v>
      </c>
    </row>
    <row r="908" spans="1:30" hidden="1" x14ac:dyDescent="0.3">
      <c r="A908" t="s">
        <v>3918</v>
      </c>
      <c r="B908" t="s">
        <v>3919</v>
      </c>
      <c r="C908" s="1" t="str">
        <f t="shared" si="143"/>
        <v>21:0551</v>
      </c>
      <c r="D908" s="1" t="str">
        <f>HYPERLINK("http://geochem.nrcan.gc.ca/cdogs/content/svy/svy_e.htm", "")</f>
        <v/>
      </c>
      <c r="G908" s="1" t="str">
        <f>HYPERLINK("http://geochem.nrcan.gc.ca/cdogs/content/cr_/cr_00070_e.htm", "70")</f>
        <v>70</v>
      </c>
      <c r="J908" t="s">
        <v>198</v>
      </c>
      <c r="K908" t="s">
        <v>199</v>
      </c>
      <c r="L908">
        <v>14</v>
      </c>
      <c r="M908" t="s">
        <v>200</v>
      </c>
      <c r="N908">
        <v>269</v>
      </c>
      <c r="O908" t="s">
        <v>1366</v>
      </c>
      <c r="P908" t="s">
        <v>473</v>
      </c>
      <c r="Q908" t="s">
        <v>221</v>
      </c>
      <c r="R908" t="s">
        <v>3920</v>
      </c>
      <c r="S908" t="s">
        <v>176</v>
      </c>
      <c r="T908" t="s">
        <v>40</v>
      </c>
      <c r="U908" t="s">
        <v>433</v>
      </c>
      <c r="V908" t="s">
        <v>711</v>
      </c>
      <c r="W908" t="s">
        <v>1367</v>
      </c>
      <c r="X908" t="s">
        <v>221</v>
      </c>
      <c r="Y908" t="s">
        <v>44</v>
      </c>
      <c r="Z908" t="s">
        <v>156</v>
      </c>
      <c r="AA908" t="s">
        <v>37</v>
      </c>
      <c r="AB908" t="s">
        <v>1522</v>
      </c>
      <c r="AC908" t="s">
        <v>379</v>
      </c>
      <c r="AD908" t="s">
        <v>194</v>
      </c>
    </row>
    <row r="909" spans="1:30" hidden="1" x14ac:dyDescent="0.3">
      <c r="A909" t="s">
        <v>3921</v>
      </c>
      <c r="B909" t="s">
        <v>3922</v>
      </c>
      <c r="C909" s="1" t="str">
        <f t="shared" si="143"/>
        <v>21:0551</v>
      </c>
      <c r="D909" s="1" t="str">
        <f t="shared" ref="D909:D938" si="144">HYPERLINK("http://geochem.nrcan.gc.ca/cdogs/content/svy/svy210180_e.htm", "21:0180")</f>
        <v>21:0180</v>
      </c>
      <c r="E909" t="s">
        <v>3889</v>
      </c>
      <c r="F909" t="s">
        <v>3923</v>
      </c>
      <c r="H909">
        <v>53.539578400000003</v>
      </c>
      <c r="I909">
        <v>-120.0971704</v>
      </c>
      <c r="J909" s="1" t="str">
        <f t="shared" ref="J909:J938" si="145">HYPERLINK("http://geochem.nrcan.gc.ca/cdogs/content/kwd/kwd020030_e.htm", "NGR bulk stream sediment")</f>
        <v>NGR bulk stream sediment</v>
      </c>
      <c r="K909" s="1" t="str">
        <f t="shared" ref="K909:K938" si="146">HYPERLINK("http://geochem.nrcan.gc.ca/cdogs/content/kwd/kwd080006_e.htm", "&lt;177 micron (NGR)")</f>
        <v>&lt;177 micron (NGR)</v>
      </c>
      <c r="L909">
        <v>14</v>
      </c>
      <c r="M909" t="s">
        <v>90</v>
      </c>
      <c r="N909">
        <v>270</v>
      </c>
      <c r="O909" t="s">
        <v>722</v>
      </c>
      <c r="P909" t="s">
        <v>153</v>
      </c>
      <c r="Q909" t="s">
        <v>56</v>
      </c>
      <c r="R909" t="s">
        <v>408</v>
      </c>
      <c r="S909" t="s">
        <v>37</v>
      </c>
      <c r="T909" t="s">
        <v>40</v>
      </c>
      <c r="U909" t="s">
        <v>663</v>
      </c>
      <c r="V909" t="s">
        <v>123</v>
      </c>
      <c r="W909" t="s">
        <v>40</v>
      </c>
      <c r="X909" t="s">
        <v>165</v>
      </c>
      <c r="Y909" t="s">
        <v>44</v>
      </c>
      <c r="Z909" t="s">
        <v>40</v>
      </c>
      <c r="AA909" t="s">
        <v>44</v>
      </c>
      <c r="AB909" t="s">
        <v>332</v>
      </c>
      <c r="AC909" t="s">
        <v>2920</v>
      </c>
      <c r="AD909" t="s">
        <v>194</v>
      </c>
    </row>
    <row r="910" spans="1:30" hidden="1" x14ac:dyDescent="0.3">
      <c r="A910" t="s">
        <v>3924</v>
      </c>
      <c r="B910" t="s">
        <v>3925</v>
      </c>
      <c r="C910" s="1" t="str">
        <f t="shared" si="143"/>
        <v>21:0551</v>
      </c>
      <c r="D910" s="1" t="str">
        <f t="shared" si="144"/>
        <v>21:0180</v>
      </c>
      <c r="E910" t="s">
        <v>3926</v>
      </c>
      <c r="F910" t="s">
        <v>3927</v>
      </c>
      <c r="H910">
        <v>53.571566799999999</v>
      </c>
      <c r="I910">
        <v>-120.15453340000001</v>
      </c>
      <c r="J910" s="1" t="str">
        <f t="shared" si="145"/>
        <v>NGR bulk stream sediment</v>
      </c>
      <c r="K910" s="1" t="str">
        <f t="shared" si="146"/>
        <v>&lt;177 micron (NGR)</v>
      </c>
      <c r="L910">
        <v>14</v>
      </c>
      <c r="M910" t="s">
        <v>129</v>
      </c>
      <c r="N910">
        <v>271</v>
      </c>
      <c r="O910" t="s">
        <v>175</v>
      </c>
      <c r="P910" t="s">
        <v>176</v>
      </c>
      <c r="Q910" t="s">
        <v>105</v>
      </c>
      <c r="R910" t="s">
        <v>378</v>
      </c>
      <c r="S910" t="s">
        <v>212</v>
      </c>
      <c r="T910" t="s">
        <v>40</v>
      </c>
      <c r="U910" t="s">
        <v>858</v>
      </c>
      <c r="V910" t="s">
        <v>167</v>
      </c>
      <c r="W910" t="s">
        <v>40</v>
      </c>
      <c r="X910" t="s">
        <v>153</v>
      </c>
      <c r="Y910" t="s">
        <v>44</v>
      </c>
      <c r="Z910" t="s">
        <v>40</v>
      </c>
      <c r="AA910" t="s">
        <v>44</v>
      </c>
      <c r="AB910" t="s">
        <v>484</v>
      </c>
      <c r="AC910" t="s">
        <v>513</v>
      </c>
      <c r="AD910" t="s">
        <v>153</v>
      </c>
    </row>
    <row r="911" spans="1:30" hidden="1" x14ac:dyDescent="0.3">
      <c r="A911" t="s">
        <v>3928</v>
      </c>
      <c r="B911" t="s">
        <v>3929</v>
      </c>
      <c r="C911" s="1" t="str">
        <f t="shared" si="143"/>
        <v>21:0551</v>
      </c>
      <c r="D911" s="1" t="str">
        <f t="shared" si="144"/>
        <v>21:0180</v>
      </c>
      <c r="E911" t="s">
        <v>3930</v>
      </c>
      <c r="F911" t="s">
        <v>3931</v>
      </c>
      <c r="H911">
        <v>53.561459999999997</v>
      </c>
      <c r="I911">
        <v>-120.1681552</v>
      </c>
      <c r="J911" s="1" t="str">
        <f t="shared" si="145"/>
        <v>NGR bulk stream sediment</v>
      </c>
      <c r="K911" s="1" t="str">
        <f t="shared" si="146"/>
        <v>&lt;177 micron (NGR)</v>
      </c>
      <c r="L911">
        <v>14</v>
      </c>
      <c r="M911" t="s">
        <v>139</v>
      </c>
      <c r="N911">
        <v>272</v>
      </c>
      <c r="O911" t="s">
        <v>534</v>
      </c>
      <c r="P911" t="s">
        <v>38</v>
      </c>
      <c r="Q911" t="s">
        <v>70</v>
      </c>
      <c r="R911" t="s">
        <v>285</v>
      </c>
      <c r="S911" t="s">
        <v>70</v>
      </c>
      <c r="T911" t="s">
        <v>40</v>
      </c>
      <c r="U911" t="s">
        <v>402</v>
      </c>
      <c r="V911" t="s">
        <v>179</v>
      </c>
      <c r="W911" t="s">
        <v>40</v>
      </c>
      <c r="X911" t="s">
        <v>458</v>
      </c>
      <c r="Y911" t="s">
        <v>44</v>
      </c>
      <c r="Z911" t="s">
        <v>272</v>
      </c>
      <c r="AA911" t="s">
        <v>105</v>
      </c>
      <c r="AB911" t="s">
        <v>454</v>
      </c>
      <c r="AC911" t="s">
        <v>1033</v>
      </c>
      <c r="AD911" t="s">
        <v>36</v>
      </c>
    </row>
    <row r="912" spans="1:30" hidden="1" x14ac:dyDescent="0.3">
      <c r="A912" t="s">
        <v>3932</v>
      </c>
      <c r="B912" t="s">
        <v>3933</v>
      </c>
      <c r="C912" s="1" t="str">
        <f t="shared" si="143"/>
        <v>21:0551</v>
      </c>
      <c r="D912" s="1" t="str">
        <f t="shared" si="144"/>
        <v>21:0180</v>
      </c>
      <c r="E912" t="s">
        <v>3934</v>
      </c>
      <c r="F912" t="s">
        <v>3935</v>
      </c>
      <c r="H912">
        <v>53.588538900000003</v>
      </c>
      <c r="I912">
        <v>-120.2504014</v>
      </c>
      <c r="J912" s="1" t="str">
        <f t="shared" si="145"/>
        <v>NGR bulk stream sediment</v>
      </c>
      <c r="K912" s="1" t="str">
        <f t="shared" si="146"/>
        <v>&lt;177 micron (NGR)</v>
      </c>
      <c r="L912">
        <v>14</v>
      </c>
      <c r="M912" t="s">
        <v>174</v>
      </c>
      <c r="N912">
        <v>273</v>
      </c>
      <c r="O912" t="s">
        <v>142</v>
      </c>
      <c r="P912" t="s">
        <v>315</v>
      </c>
      <c r="Q912" t="s">
        <v>120</v>
      </c>
      <c r="R912" t="s">
        <v>408</v>
      </c>
      <c r="S912" t="s">
        <v>82</v>
      </c>
      <c r="T912" t="s">
        <v>40</v>
      </c>
      <c r="U912" t="s">
        <v>265</v>
      </c>
      <c r="V912" t="s">
        <v>107</v>
      </c>
      <c r="W912" t="s">
        <v>40</v>
      </c>
      <c r="X912" t="s">
        <v>314</v>
      </c>
      <c r="Y912" t="s">
        <v>44</v>
      </c>
      <c r="Z912" t="s">
        <v>415</v>
      </c>
      <c r="AA912" t="s">
        <v>44</v>
      </c>
      <c r="AB912" t="s">
        <v>409</v>
      </c>
      <c r="AC912" t="s">
        <v>348</v>
      </c>
      <c r="AD912" t="s">
        <v>194</v>
      </c>
    </row>
    <row r="913" spans="1:30" hidden="1" x14ac:dyDescent="0.3">
      <c r="A913" t="s">
        <v>3936</v>
      </c>
      <c r="B913" t="s">
        <v>3937</v>
      </c>
      <c r="C913" s="1" t="str">
        <f t="shared" si="143"/>
        <v>21:0551</v>
      </c>
      <c r="D913" s="1" t="str">
        <f t="shared" si="144"/>
        <v>21:0180</v>
      </c>
      <c r="E913" t="s">
        <v>3938</v>
      </c>
      <c r="F913" t="s">
        <v>3939</v>
      </c>
      <c r="H913">
        <v>53.610196999999999</v>
      </c>
      <c r="I913">
        <v>-120.32770840000001</v>
      </c>
      <c r="J913" s="1" t="str">
        <f t="shared" si="145"/>
        <v>NGR bulk stream sediment</v>
      </c>
      <c r="K913" s="1" t="str">
        <f t="shared" si="146"/>
        <v>&lt;177 micron (NGR)</v>
      </c>
      <c r="L913">
        <v>14</v>
      </c>
      <c r="M913" t="s">
        <v>184</v>
      </c>
      <c r="N913">
        <v>274</v>
      </c>
      <c r="O913" t="s">
        <v>152</v>
      </c>
      <c r="P913" t="s">
        <v>164</v>
      </c>
      <c r="Q913" t="s">
        <v>82</v>
      </c>
      <c r="R913" t="s">
        <v>176</v>
      </c>
      <c r="S913" t="s">
        <v>212</v>
      </c>
      <c r="T913" t="s">
        <v>40</v>
      </c>
      <c r="U913" t="s">
        <v>897</v>
      </c>
      <c r="V913" t="s">
        <v>186</v>
      </c>
      <c r="W913" t="s">
        <v>40</v>
      </c>
      <c r="X913" t="s">
        <v>212</v>
      </c>
      <c r="Y913" t="s">
        <v>44</v>
      </c>
      <c r="Z913" t="s">
        <v>40</v>
      </c>
      <c r="AA913" t="s">
        <v>44</v>
      </c>
      <c r="AB913" t="s">
        <v>332</v>
      </c>
      <c r="AC913" t="s">
        <v>2381</v>
      </c>
      <c r="AD913" t="s">
        <v>153</v>
      </c>
    </row>
    <row r="914" spans="1:30" hidden="1" x14ac:dyDescent="0.3">
      <c r="A914" t="s">
        <v>3940</v>
      </c>
      <c r="B914" t="s">
        <v>3941</v>
      </c>
      <c r="C914" s="1" t="str">
        <f t="shared" si="143"/>
        <v>21:0551</v>
      </c>
      <c r="D914" s="1" t="str">
        <f t="shared" si="144"/>
        <v>21:0180</v>
      </c>
      <c r="E914" t="s">
        <v>3942</v>
      </c>
      <c r="F914" t="s">
        <v>3943</v>
      </c>
      <c r="H914">
        <v>53.622324200000001</v>
      </c>
      <c r="I914">
        <v>-120.36573629999999</v>
      </c>
      <c r="J914" s="1" t="str">
        <f t="shared" si="145"/>
        <v>NGR bulk stream sediment</v>
      </c>
      <c r="K914" s="1" t="str">
        <f t="shared" si="146"/>
        <v>&lt;177 micron (NGR)</v>
      </c>
      <c r="L914">
        <v>14</v>
      </c>
      <c r="M914" t="s">
        <v>193</v>
      </c>
      <c r="N914">
        <v>275</v>
      </c>
      <c r="O914" t="s">
        <v>152</v>
      </c>
      <c r="P914" t="s">
        <v>176</v>
      </c>
      <c r="Q914" t="s">
        <v>212</v>
      </c>
      <c r="R914" t="s">
        <v>194</v>
      </c>
      <c r="S914" t="s">
        <v>165</v>
      </c>
      <c r="T914" t="s">
        <v>40</v>
      </c>
      <c r="U914" t="s">
        <v>265</v>
      </c>
      <c r="V914" t="s">
        <v>42</v>
      </c>
      <c r="W914" t="s">
        <v>40</v>
      </c>
      <c r="X914" t="s">
        <v>120</v>
      </c>
      <c r="Y914" t="s">
        <v>44</v>
      </c>
      <c r="Z914" t="s">
        <v>40</v>
      </c>
      <c r="AA914" t="s">
        <v>62</v>
      </c>
      <c r="AB914" t="s">
        <v>223</v>
      </c>
      <c r="AC914" t="s">
        <v>681</v>
      </c>
      <c r="AD914" t="s">
        <v>153</v>
      </c>
    </row>
    <row r="915" spans="1:30" hidden="1" x14ac:dyDescent="0.3">
      <c r="A915" t="s">
        <v>3944</v>
      </c>
      <c r="B915" t="s">
        <v>3945</v>
      </c>
      <c r="C915" s="1" t="str">
        <f t="shared" si="143"/>
        <v>21:0551</v>
      </c>
      <c r="D915" s="1" t="str">
        <f t="shared" si="144"/>
        <v>21:0180</v>
      </c>
      <c r="E915" t="s">
        <v>3946</v>
      </c>
      <c r="F915" t="s">
        <v>3947</v>
      </c>
      <c r="H915">
        <v>53.7200688</v>
      </c>
      <c r="I915">
        <v>-120.43326709999999</v>
      </c>
      <c r="J915" s="1" t="str">
        <f t="shared" si="145"/>
        <v>NGR bulk stream sediment</v>
      </c>
      <c r="K915" s="1" t="str">
        <f t="shared" si="146"/>
        <v>&lt;177 micron (NGR)</v>
      </c>
      <c r="L915">
        <v>14</v>
      </c>
      <c r="M915" t="s">
        <v>209</v>
      </c>
      <c r="N915">
        <v>276</v>
      </c>
      <c r="O915" t="s">
        <v>36</v>
      </c>
      <c r="P915" t="s">
        <v>56</v>
      </c>
      <c r="Q915" t="s">
        <v>37</v>
      </c>
      <c r="R915" t="s">
        <v>221</v>
      </c>
      <c r="S915" t="s">
        <v>37</v>
      </c>
      <c r="T915" t="s">
        <v>40</v>
      </c>
      <c r="U915" t="s">
        <v>332</v>
      </c>
      <c r="V915" t="s">
        <v>107</v>
      </c>
      <c r="W915" t="s">
        <v>40</v>
      </c>
      <c r="X915" t="s">
        <v>43</v>
      </c>
      <c r="Y915" t="s">
        <v>44</v>
      </c>
      <c r="Z915" t="s">
        <v>40</v>
      </c>
      <c r="AA915" t="s">
        <v>62</v>
      </c>
      <c r="AB915" t="s">
        <v>261</v>
      </c>
      <c r="AC915" t="s">
        <v>2381</v>
      </c>
      <c r="AD915" t="s">
        <v>194</v>
      </c>
    </row>
    <row r="916" spans="1:30" hidden="1" x14ac:dyDescent="0.3">
      <c r="A916" t="s">
        <v>3948</v>
      </c>
      <c r="B916" t="s">
        <v>3949</v>
      </c>
      <c r="C916" s="1" t="str">
        <f t="shared" si="143"/>
        <v>21:0551</v>
      </c>
      <c r="D916" s="1" t="str">
        <f t="shared" si="144"/>
        <v>21:0180</v>
      </c>
      <c r="E916" t="s">
        <v>3950</v>
      </c>
      <c r="F916" t="s">
        <v>3951</v>
      </c>
      <c r="H916">
        <v>53.7377866</v>
      </c>
      <c r="I916">
        <v>-120.38488649999999</v>
      </c>
      <c r="J916" s="1" t="str">
        <f t="shared" si="145"/>
        <v>NGR bulk stream sediment</v>
      </c>
      <c r="K916" s="1" t="str">
        <f t="shared" si="146"/>
        <v>&lt;177 micron (NGR)</v>
      </c>
      <c r="L916">
        <v>14</v>
      </c>
      <c r="M916" t="s">
        <v>220</v>
      </c>
      <c r="N916">
        <v>277</v>
      </c>
      <c r="O916" t="s">
        <v>863</v>
      </c>
      <c r="P916" t="s">
        <v>70</v>
      </c>
      <c r="Q916" t="s">
        <v>82</v>
      </c>
      <c r="R916" t="s">
        <v>242</v>
      </c>
      <c r="S916" t="s">
        <v>56</v>
      </c>
      <c r="T916" t="s">
        <v>40</v>
      </c>
      <c r="U916" t="s">
        <v>168</v>
      </c>
      <c r="V916" t="s">
        <v>72</v>
      </c>
      <c r="W916" t="s">
        <v>40</v>
      </c>
      <c r="X916" t="s">
        <v>59</v>
      </c>
      <c r="Y916" t="s">
        <v>44</v>
      </c>
      <c r="Z916" t="s">
        <v>40</v>
      </c>
      <c r="AA916" t="s">
        <v>44</v>
      </c>
      <c r="AB916" t="s">
        <v>266</v>
      </c>
      <c r="AC916" t="s">
        <v>1907</v>
      </c>
      <c r="AD916" t="s">
        <v>194</v>
      </c>
    </row>
    <row r="917" spans="1:30" hidden="1" x14ac:dyDescent="0.3">
      <c r="A917" t="s">
        <v>3952</v>
      </c>
      <c r="B917" t="s">
        <v>3953</v>
      </c>
      <c r="C917" s="1" t="str">
        <f t="shared" si="143"/>
        <v>21:0551</v>
      </c>
      <c r="D917" s="1" t="str">
        <f t="shared" si="144"/>
        <v>21:0180</v>
      </c>
      <c r="E917" t="s">
        <v>3954</v>
      </c>
      <c r="F917" t="s">
        <v>3955</v>
      </c>
      <c r="H917">
        <v>53.752948000000004</v>
      </c>
      <c r="I917">
        <v>-120.34047990000001</v>
      </c>
      <c r="J917" s="1" t="str">
        <f t="shared" si="145"/>
        <v>NGR bulk stream sediment</v>
      </c>
      <c r="K917" s="1" t="str">
        <f t="shared" si="146"/>
        <v>&lt;177 micron (NGR)</v>
      </c>
      <c r="L917">
        <v>14</v>
      </c>
      <c r="M917" t="s">
        <v>228</v>
      </c>
      <c r="N917">
        <v>278</v>
      </c>
      <c r="O917" t="s">
        <v>378</v>
      </c>
      <c r="P917" t="s">
        <v>93</v>
      </c>
      <c r="Q917" t="s">
        <v>62</v>
      </c>
      <c r="R917" t="s">
        <v>56</v>
      </c>
      <c r="S917" t="s">
        <v>59</v>
      </c>
      <c r="T917" t="s">
        <v>40</v>
      </c>
      <c r="U917" t="s">
        <v>98</v>
      </c>
      <c r="V917" t="s">
        <v>622</v>
      </c>
      <c r="W917" t="s">
        <v>40</v>
      </c>
      <c r="X917" t="s">
        <v>42</v>
      </c>
      <c r="Y917" t="s">
        <v>44</v>
      </c>
      <c r="Z917" t="s">
        <v>40</v>
      </c>
      <c r="AA917" t="s">
        <v>44</v>
      </c>
      <c r="AB917" t="s">
        <v>788</v>
      </c>
      <c r="AC917" t="s">
        <v>42</v>
      </c>
      <c r="AD917" t="s">
        <v>194</v>
      </c>
    </row>
    <row r="918" spans="1:30" hidden="1" x14ac:dyDescent="0.3">
      <c r="A918" t="s">
        <v>3956</v>
      </c>
      <c r="B918" t="s">
        <v>3957</v>
      </c>
      <c r="C918" s="1" t="str">
        <f t="shared" si="143"/>
        <v>21:0551</v>
      </c>
      <c r="D918" s="1" t="str">
        <f t="shared" si="144"/>
        <v>21:0180</v>
      </c>
      <c r="E918" t="s">
        <v>3958</v>
      </c>
      <c r="F918" t="s">
        <v>3959</v>
      </c>
      <c r="H918">
        <v>53.728993899999999</v>
      </c>
      <c r="I918">
        <v>-120.2348523</v>
      </c>
      <c r="J918" s="1" t="str">
        <f t="shared" si="145"/>
        <v>NGR bulk stream sediment</v>
      </c>
      <c r="K918" s="1" t="str">
        <f t="shared" si="146"/>
        <v>&lt;177 micron (NGR)</v>
      </c>
      <c r="L918">
        <v>14</v>
      </c>
      <c r="M918" t="s">
        <v>234</v>
      </c>
      <c r="N918">
        <v>279</v>
      </c>
      <c r="O918" t="s">
        <v>445</v>
      </c>
      <c r="P918" t="s">
        <v>82</v>
      </c>
      <c r="Q918" t="s">
        <v>59</v>
      </c>
      <c r="R918" t="s">
        <v>108</v>
      </c>
      <c r="S918" t="s">
        <v>37</v>
      </c>
      <c r="T918" t="s">
        <v>40</v>
      </c>
      <c r="U918" t="s">
        <v>484</v>
      </c>
      <c r="V918" t="s">
        <v>111</v>
      </c>
      <c r="W918" t="s">
        <v>40</v>
      </c>
      <c r="X918" t="s">
        <v>272</v>
      </c>
      <c r="Y918" t="s">
        <v>44</v>
      </c>
      <c r="Z918" t="s">
        <v>40</v>
      </c>
      <c r="AA918" t="s">
        <v>44</v>
      </c>
      <c r="AB918" t="s">
        <v>1155</v>
      </c>
      <c r="AC918" t="s">
        <v>530</v>
      </c>
      <c r="AD918" t="s">
        <v>153</v>
      </c>
    </row>
    <row r="919" spans="1:30" hidden="1" x14ac:dyDescent="0.3">
      <c r="A919" t="s">
        <v>3960</v>
      </c>
      <c r="B919" t="s">
        <v>3961</v>
      </c>
      <c r="C919" s="1" t="str">
        <f t="shared" si="143"/>
        <v>21:0551</v>
      </c>
      <c r="D919" s="1" t="str">
        <f t="shared" si="144"/>
        <v>21:0180</v>
      </c>
      <c r="E919" t="s">
        <v>3962</v>
      </c>
      <c r="F919" t="s">
        <v>3963</v>
      </c>
      <c r="H919">
        <v>53.766180499999997</v>
      </c>
      <c r="I919">
        <v>-120.2787582</v>
      </c>
      <c r="J919" s="1" t="str">
        <f t="shared" si="145"/>
        <v>NGR bulk stream sediment</v>
      </c>
      <c r="K919" s="1" t="str">
        <f t="shared" si="146"/>
        <v>&lt;177 micron (NGR)</v>
      </c>
      <c r="L919">
        <v>14</v>
      </c>
      <c r="M919" t="s">
        <v>240</v>
      </c>
      <c r="N919">
        <v>280</v>
      </c>
      <c r="O919" t="s">
        <v>314</v>
      </c>
      <c r="P919" t="s">
        <v>56</v>
      </c>
      <c r="Q919" t="s">
        <v>56</v>
      </c>
      <c r="R919" t="s">
        <v>212</v>
      </c>
      <c r="S919" t="s">
        <v>43</v>
      </c>
      <c r="T919" t="s">
        <v>40</v>
      </c>
      <c r="U919" t="s">
        <v>400</v>
      </c>
      <c r="V919" t="s">
        <v>155</v>
      </c>
      <c r="W919" t="s">
        <v>40</v>
      </c>
      <c r="X919" t="s">
        <v>151</v>
      </c>
      <c r="Y919" t="s">
        <v>44</v>
      </c>
      <c r="Z919" t="s">
        <v>143</v>
      </c>
      <c r="AA919" t="s">
        <v>44</v>
      </c>
      <c r="AB919" t="s">
        <v>484</v>
      </c>
      <c r="AC919" t="s">
        <v>309</v>
      </c>
      <c r="AD919" t="s">
        <v>36</v>
      </c>
    </row>
    <row r="920" spans="1:30" hidden="1" x14ac:dyDescent="0.3">
      <c r="A920" t="s">
        <v>3964</v>
      </c>
      <c r="B920" t="s">
        <v>3965</v>
      </c>
      <c r="C920" s="1" t="str">
        <f t="shared" si="143"/>
        <v>21:0551</v>
      </c>
      <c r="D920" s="1" t="str">
        <f t="shared" si="144"/>
        <v>21:0180</v>
      </c>
      <c r="E920" t="s">
        <v>3966</v>
      </c>
      <c r="F920" t="s">
        <v>3967</v>
      </c>
      <c r="H920">
        <v>53.5908674</v>
      </c>
      <c r="I920">
        <v>-120.4199677</v>
      </c>
      <c r="J920" s="1" t="str">
        <f t="shared" si="145"/>
        <v>NGR bulk stream sediment</v>
      </c>
      <c r="K920" s="1" t="str">
        <f t="shared" si="146"/>
        <v>&lt;177 micron (NGR)</v>
      </c>
      <c r="L920">
        <v>15</v>
      </c>
      <c r="M920" t="s">
        <v>34</v>
      </c>
      <c r="N920">
        <v>281</v>
      </c>
      <c r="O920" t="s">
        <v>753</v>
      </c>
      <c r="P920" t="s">
        <v>493</v>
      </c>
      <c r="Q920" t="s">
        <v>108</v>
      </c>
      <c r="R920" t="s">
        <v>331</v>
      </c>
      <c r="S920" t="s">
        <v>39</v>
      </c>
      <c r="T920" t="s">
        <v>40</v>
      </c>
      <c r="U920" t="s">
        <v>342</v>
      </c>
      <c r="V920" t="s">
        <v>47</v>
      </c>
      <c r="W920" t="s">
        <v>40</v>
      </c>
      <c r="X920" t="s">
        <v>82</v>
      </c>
      <c r="Y920" t="s">
        <v>44</v>
      </c>
      <c r="Z920" t="s">
        <v>40</v>
      </c>
      <c r="AA920" t="s">
        <v>44</v>
      </c>
      <c r="AB920" t="s">
        <v>265</v>
      </c>
      <c r="AC920" t="s">
        <v>2381</v>
      </c>
      <c r="AD920" t="s">
        <v>119</v>
      </c>
    </row>
    <row r="921" spans="1:30" hidden="1" x14ac:dyDescent="0.3">
      <c r="A921" t="s">
        <v>3968</v>
      </c>
      <c r="B921" t="s">
        <v>3969</v>
      </c>
      <c r="C921" s="1" t="str">
        <f t="shared" si="143"/>
        <v>21:0551</v>
      </c>
      <c r="D921" s="1" t="str">
        <f t="shared" si="144"/>
        <v>21:0180</v>
      </c>
      <c r="E921" t="s">
        <v>3970</v>
      </c>
      <c r="F921" t="s">
        <v>3971</v>
      </c>
      <c r="H921">
        <v>53.771340700000003</v>
      </c>
      <c r="I921">
        <v>-120.4151322</v>
      </c>
      <c r="J921" s="1" t="str">
        <f t="shared" si="145"/>
        <v>NGR bulk stream sediment</v>
      </c>
      <c r="K921" s="1" t="str">
        <f t="shared" si="146"/>
        <v>&lt;177 micron (NGR)</v>
      </c>
      <c r="L921">
        <v>15</v>
      </c>
      <c r="M921" t="s">
        <v>53</v>
      </c>
      <c r="N921">
        <v>282</v>
      </c>
      <c r="O921" t="s">
        <v>427</v>
      </c>
      <c r="P921" t="s">
        <v>212</v>
      </c>
      <c r="Q921" t="s">
        <v>212</v>
      </c>
      <c r="R921" t="s">
        <v>153</v>
      </c>
      <c r="S921" t="s">
        <v>37</v>
      </c>
      <c r="T921" t="s">
        <v>40</v>
      </c>
      <c r="U921" t="s">
        <v>215</v>
      </c>
      <c r="V921" t="s">
        <v>123</v>
      </c>
      <c r="W921" t="s">
        <v>40</v>
      </c>
      <c r="X921" t="s">
        <v>42</v>
      </c>
      <c r="Y921" t="s">
        <v>44</v>
      </c>
      <c r="Z921" t="s">
        <v>60</v>
      </c>
      <c r="AA921" t="s">
        <v>44</v>
      </c>
      <c r="AB921" t="s">
        <v>332</v>
      </c>
      <c r="AC921" t="s">
        <v>118</v>
      </c>
      <c r="AD921" t="s">
        <v>119</v>
      </c>
    </row>
    <row r="922" spans="1:30" hidden="1" x14ac:dyDescent="0.3">
      <c r="A922" t="s">
        <v>3972</v>
      </c>
      <c r="B922" t="s">
        <v>3973</v>
      </c>
      <c r="C922" s="1" t="str">
        <f t="shared" si="143"/>
        <v>21:0551</v>
      </c>
      <c r="D922" s="1" t="str">
        <f t="shared" si="144"/>
        <v>21:0180</v>
      </c>
      <c r="E922" t="s">
        <v>3974</v>
      </c>
      <c r="F922" t="s">
        <v>3975</v>
      </c>
      <c r="H922">
        <v>53.7595423</v>
      </c>
      <c r="I922">
        <v>-120.4287995</v>
      </c>
      <c r="J922" s="1" t="str">
        <f t="shared" si="145"/>
        <v>NGR bulk stream sediment</v>
      </c>
      <c r="K922" s="1" t="str">
        <f t="shared" si="146"/>
        <v>&lt;177 micron (NGR)</v>
      </c>
      <c r="L922">
        <v>15</v>
      </c>
      <c r="M922" t="s">
        <v>149</v>
      </c>
      <c r="N922">
        <v>283</v>
      </c>
      <c r="O922" t="s">
        <v>529</v>
      </c>
      <c r="P922" t="s">
        <v>164</v>
      </c>
      <c r="Q922" t="s">
        <v>176</v>
      </c>
      <c r="R922" t="s">
        <v>241</v>
      </c>
      <c r="S922" t="s">
        <v>117</v>
      </c>
      <c r="T922" t="s">
        <v>40</v>
      </c>
      <c r="U922" t="s">
        <v>858</v>
      </c>
      <c r="V922" t="s">
        <v>1907</v>
      </c>
      <c r="W922" t="s">
        <v>40</v>
      </c>
      <c r="X922" t="s">
        <v>151</v>
      </c>
      <c r="Y922" t="s">
        <v>44</v>
      </c>
      <c r="Z922" t="s">
        <v>60</v>
      </c>
      <c r="AA922" t="s">
        <v>44</v>
      </c>
      <c r="AB922" t="s">
        <v>46</v>
      </c>
      <c r="AC922" t="s">
        <v>687</v>
      </c>
      <c r="AD922" t="s">
        <v>194</v>
      </c>
    </row>
    <row r="923" spans="1:30" hidden="1" x14ac:dyDescent="0.3">
      <c r="A923" t="s">
        <v>3976</v>
      </c>
      <c r="B923" t="s">
        <v>3977</v>
      </c>
      <c r="C923" s="1" t="str">
        <f t="shared" si="143"/>
        <v>21:0551</v>
      </c>
      <c r="D923" s="1" t="str">
        <f t="shared" si="144"/>
        <v>21:0180</v>
      </c>
      <c r="E923" t="s">
        <v>3974</v>
      </c>
      <c r="F923" t="s">
        <v>3978</v>
      </c>
      <c r="H923">
        <v>53.7595423</v>
      </c>
      <c r="I923">
        <v>-120.4287995</v>
      </c>
      <c r="J923" s="1" t="str">
        <f t="shared" si="145"/>
        <v>NGR bulk stream sediment</v>
      </c>
      <c r="K923" s="1" t="str">
        <f t="shared" si="146"/>
        <v>&lt;177 micron (NGR)</v>
      </c>
      <c r="L923">
        <v>15</v>
      </c>
      <c r="M923" t="s">
        <v>163</v>
      </c>
      <c r="N923">
        <v>284</v>
      </c>
      <c r="O923" t="s">
        <v>75</v>
      </c>
      <c r="P923" t="s">
        <v>131</v>
      </c>
      <c r="Q923" t="s">
        <v>176</v>
      </c>
      <c r="R923" t="s">
        <v>241</v>
      </c>
      <c r="S923" t="s">
        <v>185</v>
      </c>
      <c r="T923" t="s">
        <v>40</v>
      </c>
      <c r="U923" t="s">
        <v>251</v>
      </c>
      <c r="V923" t="s">
        <v>2067</v>
      </c>
      <c r="W923" t="s">
        <v>40</v>
      </c>
      <c r="X923" t="s">
        <v>43</v>
      </c>
      <c r="Y923" t="s">
        <v>44</v>
      </c>
      <c r="Z923" t="s">
        <v>40</v>
      </c>
      <c r="AA923" t="s">
        <v>44</v>
      </c>
      <c r="AB923" t="s">
        <v>298</v>
      </c>
      <c r="AC923" t="s">
        <v>3979</v>
      </c>
      <c r="AD923" t="s">
        <v>194</v>
      </c>
    </row>
    <row r="924" spans="1:30" hidden="1" x14ac:dyDescent="0.3">
      <c r="A924" t="s">
        <v>3980</v>
      </c>
      <c r="B924" t="s">
        <v>3981</v>
      </c>
      <c r="C924" s="1" t="str">
        <f t="shared" si="143"/>
        <v>21:0551</v>
      </c>
      <c r="D924" s="1" t="str">
        <f t="shared" si="144"/>
        <v>21:0180</v>
      </c>
      <c r="E924" t="s">
        <v>3982</v>
      </c>
      <c r="F924" t="s">
        <v>3983</v>
      </c>
      <c r="H924">
        <v>53.764807599999997</v>
      </c>
      <c r="I924">
        <v>-120.4721534</v>
      </c>
      <c r="J924" s="1" t="str">
        <f t="shared" si="145"/>
        <v>NGR bulk stream sediment</v>
      </c>
      <c r="K924" s="1" t="str">
        <f t="shared" si="146"/>
        <v>&lt;177 micron (NGR)</v>
      </c>
      <c r="L924">
        <v>15</v>
      </c>
      <c r="M924" t="s">
        <v>68</v>
      </c>
      <c r="N924">
        <v>285</v>
      </c>
      <c r="O924" t="s">
        <v>534</v>
      </c>
      <c r="P924" t="s">
        <v>120</v>
      </c>
      <c r="Q924" t="s">
        <v>212</v>
      </c>
      <c r="R924" t="s">
        <v>105</v>
      </c>
      <c r="S924" t="s">
        <v>151</v>
      </c>
      <c r="T924" t="s">
        <v>40</v>
      </c>
      <c r="U924" t="s">
        <v>433</v>
      </c>
      <c r="V924" t="s">
        <v>179</v>
      </c>
      <c r="W924" t="s">
        <v>40</v>
      </c>
      <c r="X924" t="s">
        <v>59</v>
      </c>
      <c r="Y924" t="s">
        <v>44</v>
      </c>
      <c r="Z924" t="s">
        <v>40</v>
      </c>
      <c r="AA924" t="s">
        <v>44</v>
      </c>
      <c r="AB924" t="s">
        <v>332</v>
      </c>
      <c r="AC924" t="s">
        <v>359</v>
      </c>
      <c r="AD924" t="s">
        <v>194</v>
      </c>
    </row>
    <row r="925" spans="1:30" hidden="1" x14ac:dyDescent="0.3">
      <c r="A925" t="s">
        <v>3984</v>
      </c>
      <c r="B925" t="s">
        <v>3985</v>
      </c>
      <c r="C925" s="1" t="str">
        <f t="shared" si="143"/>
        <v>21:0551</v>
      </c>
      <c r="D925" s="1" t="str">
        <f t="shared" si="144"/>
        <v>21:0180</v>
      </c>
      <c r="E925" t="s">
        <v>3986</v>
      </c>
      <c r="F925" t="s">
        <v>3987</v>
      </c>
      <c r="H925">
        <v>53.745507500000002</v>
      </c>
      <c r="I925">
        <v>-120.4587035</v>
      </c>
      <c r="J925" s="1" t="str">
        <f t="shared" si="145"/>
        <v>NGR bulk stream sediment</v>
      </c>
      <c r="K925" s="1" t="str">
        <f t="shared" si="146"/>
        <v>&lt;177 micron (NGR)</v>
      </c>
      <c r="L925">
        <v>15</v>
      </c>
      <c r="M925" t="s">
        <v>80</v>
      </c>
      <c r="N925">
        <v>286</v>
      </c>
      <c r="O925" t="s">
        <v>130</v>
      </c>
      <c r="P925" t="s">
        <v>165</v>
      </c>
      <c r="Q925" t="s">
        <v>56</v>
      </c>
      <c r="R925" t="s">
        <v>105</v>
      </c>
      <c r="S925" t="s">
        <v>118</v>
      </c>
      <c r="T925" t="s">
        <v>40</v>
      </c>
      <c r="U925" t="s">
        <v>298</v>
      </c>
      <c r="V925" t="s">
        <v>343</v>
      </c>
      <c r="W925" t="s">
        <v>40</v>
      </c>
      <c r="X925" t="s">
        <v>59</v>
      </c>
      <c r="Y925" t="s">
        <v>44</v>
      </c>
      <c r="Z925" t="s">
        <v>40</v>
      </c>
      <c r="AA925" t="s">
        <v>44</v>
      </c>
      <c r="AB925" t="s">
        <v>332</v>
      </c>
      <c r="AC925" t="s">
        <v>3376</v>
      </c>
      <c r="AD925" t="s">
        <v>153</v>
      </c>
    </row>
    <row r="926" spans="1:30" hidden="1" x14ac:dyDescent="0.3">
      <c r="A926" t="s">
        <v>3988</v>
      </c>
      <c r="B926" t="s">
        <v>3989</v>
      </c>
      <c r="C926" s="1" t="str">
        <f t="shared" si="143"/>
        <v>21:0551</v>
      </c>
      <c r="D926" s="1" t="str">
        <f t="shared" si="144"/>
        <v>21:0180</v>
      </c>
      <c r="E926" t="s">
        <v>3990</v>
      </c>
      <c r="F926" t="s">
        <v>3991</v>
      </c>
      <c r="H926">
        <v>53.730475400000003</v>
      </c>
      <c r="I926">
        <v>-120.621143</v>
      </c>
      <c r="J926" s="1" t="str">
        <f t="shared" si="145"/>
        <v>NGR bulk stream sediment</v>
      </c>
      <c r="K926" s="1" t="str">
        <f t="shared" si="146"/>
        <v>&lt;177 micron (NGR)</v>
      </c>
      <c r="L926">
        <v>15</v>
      </c>
      <c r="M926" t="s">
        <v>103</v>
      </c>
      <c r="N926">
        <v>287</v>
      </c>
      <c r="O926" t="s">
        <v>177</v>
      </c>
      <c r="P926" t="s">
        <v>39</v>
      </c>
      <c r="Q926" t="s">
        <v>120</v>
      </c>
      <c r="R926" t="s">
        <v>153</v>
      </c>
      <c r="S926" t="s">
        <v>212</v>
      </c>
      <c r="T926" t="s">
        <v>40</v>
      </c>
      <c r="U926" t="s">
        <v>214</v>
      </c>
      <c r="V926" t="s">
        <v>72</v>
      </c>
      <c r="W926" t="s">
        <v>40</v>
      </c>
      <c r="X926" t="s">
        <v>272</v>
      </c>
      <c r="Y926" t="s">
        <v>44</v>
      </c>
      <c r="Z926" t="s">
        <v>40</v>
      </c>
      <c r="AA926" t="s">
        <v>44</v>
      </c>
      <c r="AB926" t="s">
        <v>223</v>
      </c>
      <c r="AC926" t="s">
        <v>93</v>
      </c>
      <c r="AD926" t="s">
        <v>153</v>
      </c>
    </row>
    <row r="927" spans="1:30" hidden="1" x14ac:dyDescent="0.3">
      <c r="A927" t="s">
        <v>3992</v>
      </c>
      <c r="B927" t="s">
        <v>3993</v>
      </c>
      <c r="C927" s="1" t="str">
        <f t="shared" si="143"/>
        <v>21:0551</v>
      </c>
      <c r="D927" s="1" t="str">
        <f t="shared" si="144"/>
        <v>21:0180</v>
      </c>
      <c r="E927" t="s">
        <v>3994</v>
      </c>
      <c r="F927" t="s">
        <v>3995</v>
      </c>
      <c r="H927">
        <v>53.712294</v>
      </c>
      <c r="I927">
        <v>-120.5793051</v>
      </c>
      <c r="J927" s="1" t="str">
        <f t="shared" si="145"/>
        <v>NGR bulk stream sediment</v>
      </c>
      <c r="K927" s="1" t="str">
        <f t="shared" si="146"/>
        <v>&lt;177 micron (NGR)</v>
      </c>
      <c r="L927">
        <v>15</v>
      </c>
      <c r="M927" t="s">
        <v>116</v>
      </c>
      <c r="N927">
        <v>288</v>
      </c>
      <c r="O927" t="s">
        <v>124</v>
      </c>
      <c r="P927" t="s">
        <v>185</v>
      </c>
      <c r="Q927" t="s">
        <v>108</v>
      </c>
      <c r="R927" t="s">
        <v>117</v>
      </c>
      <c r="S927" t="s">
        <v>120</v>
      </c>
      <c r="T927" t="s">
        <v>40</v>
      </c>
      <c r="U927" t="s">
        <v>187</v>
      </c>
      <c r="V927" t="s">
        <v>155</v>
      </c>
      <c r="W927" t="s">
        <v>40</v>
      </c>
      <c r="X927" t="s">
        <v>43</v>
      </c>
      <c r="Y927" t="s">
        <v>44</v>
      </c>
      <c r="Z927" t="s">
        <v>40</v>
      </c>
      <c r="AA927" t="s">
        <v>44</v>
      </c>
      <c r="AB927" t="s">
        <v>454</v>
      </c>
      <c r="AC927" t="s">
        <v>3604</v>
      </c>
      <c r="AD927" t="s">
        <v>153</v>
      </c>
    </row>
    <row r="928" spans="1:30" hidden="1" x14ac:dyDescent="0.3">
      <c r="A928" t="s">
        <v>3996</v>
      </c>
      <c r="B928" t="s">
        <v>3997</v>
      </c>
      <c r="C928" s="1" t="str">
        <f t="shared" si="143"/>
        <v>21:0551</v>
      </c>
      <c r="D928" s="1" t="str">
        <f t="shared" si="144"/>
        <v>21:0180</v>
      </c>
      <c r="E928" t="s">
        <v>3998</v>
      </c>
      <c r="F928" t="s">
        <v>3999</v>
      </c>
      <c r="H928">
        <v>53.7146343</v>
      </c>
      <c r="I928">
        <v>-120.58879589999999</v>
      </c>
      <c r="J928" s="1" t="str">
        <f t="shared" si="145"/>
        <v>NGR bulk stream sediment</v>
      </c>
      <c r="K928" s="1" t="str">
        <f t="shared" si="146"/>
        <v>&lt;177 micron (NGR)</v>
      </c>
      <c r="L928">
        <v>15</v>
      </c>
      <c r="M928" t="s">
        <v>129</v>
      </c>
      <c r="N928">
        <v>289</v>
      </c>
      <c r="O928" t="s">
        <v>201</v>
      </c>
      <c r="P928" t="s">
        <v>165</v>
      </c>
      <c r="Q928" t="s">
        <v>82</v>
      </c>
      <c r="R928" t="s">
        <v>221</v>
      </c>
      <c r="S928" t="s">
        <v>118</v>
      </c>
      <c r="T928" t="s">
        <v>40</v>
      </c>
      <c r="U928" t="s">
        <v>1563</v>
      </c>
      <c r="V928" t="s">
        <v>74</v>
      </c>
      <c r="W928" t="s">
        <v>40</v>
      </c>
      <c r="X928" t="s">
        <v>272</v>
      </c>
      <c r="Y928" t="s">
        <v>44</v>
      </c>
      <c r="Z928" t="s">
        <v>40</v>
      </c>
      <c r="AA928" t="s">
        <v>44</v>
      </c>
      <c r="AB928" t="s">
        <v>454</v>
      </c>
      <c r="AC928" t="s">
        <v>513</v>
      </c>
      <c r="AD928" t="s">
        <v>194</v>
      </c>
    </row>
    <row r="929" spans="1:30" hidden="1" x14ac:dyDescent="0.3">
      <c r="A929" t="s">
        <v>4000</v>
      </c>
      <c r="B929" t="s">
        <v>4001</v>
      </c>
      <c r="C929" s="1" t="str">
        <f t="shared" si="143"/>
        <v>21:0551</v>
      </c>
      <c r="D929" s="1" t="str">
        <f t="shared" si="144"/>
        <v>21:0180</v>
      </c>
      <c r="E929" t="s">
        <v>3966</v>
      </c>
      <c r="F929" t="s">
        <v>4002</v>
      </c>
      <c r="H929">
        <v>53.5908674</v>
      </c>
      <c r="I929">
        <v>-120.4199677</v>
      </c>
      <c r="J929" s="1" t="str">
        <f t="shared" si="145"/>
        <v>NGR bulk stream sediment</v>
      </c>
      <c r="K929" s="1" t="str">
        <f t="shared" si="146"/>
        <v>&lt;177 micron (NGR)</v>
      </c>
      <c r="L929">
        <v>15</v>
      </c>
      <c r="M929" t="s">
        <v>90</v>
      </c>
      <c r="N929">
        <v>290</v>
      </c>
      <c r="O929" t="s">
        <v>388</v>
      </c>
      <c r="P929" t="s">
        <v>378</v>
      </c>
      <c r="Q929" t="s">
        <v>212</v>
      </c>
      <c r="R929" t="s">
        <v>378</v>
      </c>
      <c r="S929" t="s">
        <v>120</v>
      </c>
      <c r="T929" t="s">
        <v>40</v>
      </c>
      <c r="U929" t="s">
        <v>409</v>
      </c>
      <c r="V929" t="s">
        <v>348</v>
      </c>
      <c r="W929" t="s">
        <v>40</v>
      </c>
      <c r="X929" t="s">
        <v>118</v>
      </c>
      <c r="Y929" t="s">
        <v>44</v>
      </c>
      <c r="Z929" t="s">
        <v>40</v>
      </c>
      <c r="AA929" t="s">
        <v>44</v>
      </c>
      <c r="AB929" t="s">
        <v>298</v>
      </c>
      <c r="AC929" t="s">
        <v>2755</v>
      </c>
      <c r="AD929" t="s">
        <v>153</v>
      </c>
    </row>
    <row r="930" spans="1:30" hidden="1" x14ac:dyDescent="0.3">
      <c r="A930" t="s">
        <v>4003</v>
      </c>
      <c r="B930" t="s">
        <v>4004</v>
      </c>
      <c r="C930" s="1" t="str">
        <f t="shared" si="143"/>
        <v>21:0551</v>
      </c>
      <c r="D930" s="1" t="str">
        <f t="shared" si="144"/>
        <v>21:0180</v>
      </c>
      <c r="E930" t="s">
        <v>4005</v>
      </c>
      <c r="F930" t="s">
        <v>4006</v>
      </c>
      <c r="H930">
        <v>53.589742399999999</v>
      </c>
      <c r="I930">
        <v>-120.4303572</v>
      </c>
      <c r="J930" s="1" t="str">
        <f t="shared" si="145"/>
        <v>NGR bulk stream sediment</v>
      </c>
      <c r="K930" s="1" t="str">
        <f t="shared" si="146"/>
        <v>&lt;177 micron (NGR)</v>
      </c>
      <c r="L930">
        <v>15</v>
      </c>
      <c r="M930" t="s">
        <v>139</v>
      </c>
      <c r="N930">
        <v>291</v>
      </c>
      <c r="O930" t="s">
        <v>426</v>
      </c>
      <c r="P930" t="s">
        <v>242</v>
      </c>
      <c r="Q930" t="s">
        <v>118</v>
      </c>
      <c r="R930" t="s">
        <v>315</v>
      </c>
      <c r="S930" t="s">
        <v>56</v>
      </c>
      <c r="T930" t="s">
        <v>40</v>
      </c>
      <c r="U930" t="s">
        <v>454</v>
      </c>
      <c r="V930" t="s">
        <v>179</v>
      </c>
      <c r="W930" t="s">
        <v>40</v>
      </c>
      <c r="X930" t="s">
        <v>43</v>
      </c>
      <c r="Y930" t="s">
        <v>44</v>
      </c>
      <c r="Z930" t="s">
        <v>40</v>
      </c>
      <c r="AA930" t="s">
        <v>44</v>
      </c>
      <c r="AB930" t="s">
        <v>454</v>
      </c>
      <c r="AC930" t="s">
        <v>3376</v>
      </c>
      <c r="AD930" t="s">
        <v>153</v>
      </c>
    </row>
    <row r="931" spans="1:30" hidden="1" x14ac:dyDescent="0.3">
      <c r="A931" t="s">
        <v>4007</v>
      </c>
      <c r="B931" t="s">
        <v>4008</v>
      </c>
      <c r="C931" s="1" t="str">
        <f t="shared" si="143"/>
        <v>21:0551</v>
      </c>
      <c r="D931" s="1" t="str">
        <f t="shared" si="144"/>
        <v>21:0180</v>
      </c>
      <c r="E931" t="s">
        <v>4009</v>
      </c>
      <c r="F931" t="s">
        <v>4010</v>
      </c>
      <c r="H931">
        <v>53.656439399999996</v>
      </c>
      <c r="I931">
        <v>-120.60095</v>
      </c>
      <c r="J931" s="1" t="str">
        <f t="shared" si="145"/>
        <v>NGR bulk stream sediment</v>
      </c>
      <c r="K931" s="1" t="str">
        <f t="shared" si="146"/>
        <v>&lt;177 micron (NGR)</v>
      </c>
      <c r="L931">
        <v>15</v>
      </c>
      <c r="M931" t="s">
        <v>174</v>
      </c>
      <c r="N931">
        <v>292</v>
      </c>
      <c r="O931" t="s">
        <v>54</v>
      </c>
      <c r="P931" t="s">
        <v>37</v>
      </c>
      <c r="Q931" t="s">
        <v>62</v>
      </c>
      <c r="R931" t="s">
        <v>212</v>
      </c>
      <c r="S931" t="s">
        <v>43</v>
      </c>
      <c r="T931" t="s">
        <v>40</v>
      </c>
      <c r="U931" t="s">
        <v>814</v>
      </c>
      <c r="V931" t="s">
        <v>494</v>
      </c>
      <c r="W931" t="s">
        <v>40</v>
      </c>
      <c r="X931" t="s">
        <v>272</v>
      </c>
      <c r="Y931" t="s">
        <v>44</v>
      </c>
      <c r="Z931" t="s">
        <v>40</v>
      </c>
      <c r="AA931" t="s">
        <v>44</v>
      </c>
      <c r="AB931" t="s">
        <v>420</v>
      </c>
      <c r="AC931" t="s">
        <v>42</v>
      </c>
      <c r="AD931" t="s">
        <v>194</v>
      </c>
    </row>
    <row r="932" spans="1:30" hidden="1" x14ac:dyDescent="0.3">
      <c r="A932" t="s">
        <v>4011</v>
      </c>
      <c r="B932" t="s">
        <v>4012</v>
      </c>
      <c r="C932" s="1" t="str">
        <f t="shared" si="143"/>
        <v>21:0551</v>
      </c>
      <c r="D932" s="1" t="str">
        <f t="shared" si="144"/>
        <v>21:0180</v>
      </c>
      <c r="E932" t="s">
        <v>4013</v>
      </c>
      <c r="F932" t="s">
        <v>4014</v>
      </c>
      <c r="H932">
        <v>53.5985303</v>
      </c>
      <c r="I932">
        <v>-120.6140243</v>
      </c>
      <c r="J932" s="1" t="str">
        <f t="shared" si="145"/>
        <v>NGR bulk stream sediment</v>
      </c>
      <c r="K932" s="1" t="str">
        <f t="shared" si="146"/>
        <v>&lt;177 micron (NGR)</v>
      </c>
      <c r="L932">
        <v>15</v>
      </c>
      <c r="M932" t="s">
        <v>184</v>
      </c>
      <c r="N932">
        <v>293</v>
      </c>
      <c r="O932" t="s">
        <v>242</v>
      </c>
      <c r="P932" t="s">
        <v>37</v>
      </c>
      <c r="Q932" t="s">
        <v>59</v>
      </c>
      <c r="R932" t="s">
        <v>37</v>
      </c>
      <c r="S932" t="s">
        <v>42</v>
      </c>
      <c r="T932" t="s">
        <v>40</v>
      </c>
      <c r="U932" t="s">
        <v>332</v>
      </c>
      <c r="V932" t="s">
        <v>415</v>
      </c>
      <c r="W932" t="s">
        <v>40</v>
      </c>
      <c r="X932" t="s">
        <v>62</v>
      </c>
      <c r="Y932" t="s">
        <v>44</v>
      </c>
      <c r="Z932" t="s">
        <v>40</v>
      </c>
      <c r="AA932" t="s">
        <v>44</v>
      </c>
      <c r="AB932" t="s">
        <v>106</v>
      </c>
      <c r="AC932" t="s">
        <v>4015</v>
      </c>
      <c r="AD932" t="s">
        <v>124</v>
      </c>
    </row>
    <row r="933" spans="1:30" hidden="1" x14ac:dyDescent="0.3">
      <c r="A933" t="s">
        <v>4016</v>
      </c>
      <c r="B933" t="s">
        <v>4017</v>
      </c>
      <c r="C933" s="1" t="str">
        <f t="shared" si="143"/>
        <v>21:0551</v>
      </c>
      <c r="D933" s="1" t="str">
        <f t="shared" si="144"/>
        <v>21:0180</v>
      </c>
      <c r="E933" t="s">
        <v>4018</v>
      </c>
      <c r="F933" t="s">
        <v>4019</v>
      </c>
      <c r="H933">
        <v>53.6411382</v>
      </c>
      <c r="I933">
        <v>-120.6609287</v>
      </c>
      <c r="J933" s="1" t="str">
        <f t="shared" si="145"/>
        <v>NGR bulk stream sediment</v>
      </c>
      <c r="K933" s="1" t="str">
        <f t="shared" si="146"/>
        <v>&lt;177 micron (NGR)</v>
      </c>
      <c r="L933">
        <v>15</v>
      </c>
      <c r="M933" t="s">
        <v>193</v>
      </c>
      <c r="N933">
        <v>294</v>
      </c>
      <c r="O933" t="s">
        <v>503</v>
      </c>
      <c r="P933" t="s">
        <v>212</v>
      </c>
      <c r="Q933" t="s">
        <v>42</v>
      </c>
      <c r="R933" t="s">
        <v>242</v>
      </c>
      <c r="S933" t="s">
        <v>37</v>
      </c>
      <c r="T933" t="s">
        <v>40</v>
      </c>
      <c r="U933" t="s">
        <v>562</v>
      </c>
      <c r="V933" t="s">
        <v>74</v>
      </c>
      <c r="W933" t="s">
        <v>40</v>
      </c>
      <c r="X933" t="s">
        <v>272</v>
      </c>
      <c r="Y933" t="s">
        <v>44</v>
      </c>
      <c r="Z933" t="s">
        <v>40</v>
      </c>
      <c r="AA933" t="s">
        <v>44</v>
      </c>
      <c r="AB933" t="s">
        <v>454</v>
      </c>
      <c r="AC933" t="s">
        <v>179</v>
      </c>
      <c r="AD933" t="s">
        <v>194</v>
      </c>
    </row>
    <row r="934" spans="1:30" hidden="1" x14ac:dyDescent="0.3">
      <c r="A934" t="s">
        <v>4020</v>
      </c>
      <c r="B934" t="s">
        <v>4021</v>
      </c>
      <c r="C934" s="1" t="str">
        <f t="shared" si="143"/>
        <v>21:0551</v>
      </c>
      <c r="D934" s="1" t="str">
        <f t="shared" si="144"/>
        <v>21:0180</v>
      </c>
      <c r="E934" t="s">
        <v>4022</v>
      </c>
      <c r="F934" t="s">
        <v>4023</v>
      </c>
      <c r="H934">
        <v>53.672438399999997</v>
      </c>
      <c r="I934">
        <v>-120.79456690000001</v>
      </c>
      <c r="J934" s="1" t="str">
        <f t="shared" si="145"/>
        <v>NGR bulk stream sediment</v>
      </c>
      <c r="K934" s="1" t="str">
        <f t="shared" si="146"/>
        <v>&lt;177 micron (NGR)</v>
      </c>
      <c r="L934">
        <v>15</v>
      </c>
      <c r="M934" t="s">
        <v>209</v>
      </c>
      <c r="N934">
        <v>295</v>
      </c>
      <c r="O934" t="s">
        <v>445</v>
      </c>
      <c r="P934" t="s">
        <v>120</v>
      </c>
      <c r="Q934" t="s">
        <v>272</v>
      </c>
      <c r="R934" t="s">
        <v>242</v>
      </c>
      <c r="S934" t="s">
        <v>37</v>
      </c>
      <c r="T934" t="s">
        <v>40</v>
      </c>
      <c r="U934" t="s">
        <v>524</v>
      </c>
      <c r="V934" t="s">
        <v>84</v>
      </c>
      <c r="W934" t="s">
        <v>40</v>
      </c>
      <c r="X934" t="s">
        <v>42</v>
      </c>
      <c r="Y934" t="s">
        <v>44</v>
      </c>
      <c r="Z934" t="s">
        <v>40</v>
      </c>
      <c r="AA934" t="s">
        <v>44</v>
      </c>
      <c r="AB934" t="s">
        <v>484</v>
      </c>
      <c r="AC934" t="s">
        <v>286</v>
      </c>
      <c r="AD934" t="s">
        <v>119</v>
      </c>
    </row>
    <row r="935" spans="1:30" hidden="1" x14ac:dyDescent="0.3">
      <c r="A935" t="s">
        <v>4024</v>
      </c>
      <c r="B935" t="s">
        <v>4025</v>
      </c>
      <c r="C935" s="1" t="str">
        <f t="shared" si="143"/>
        <v>21:0551</v>
      </c>
      <c r="D935" s="1" t="str">
        <f t="shared" si="144"/>
        <v>21:0180</v>
      </c>
      <c r="E935" t="s">
        <v>4026</v>
      </c>
      <c r="F935" t="s">
        <v>4027</v>
      </c>
      <c r="H935">
        <v>53.676777000000001</v>
      </c>
      <c r="I935">
        <v>-120.79191849999999</v>
      </c>
      <c r="J935" s="1" t="str">
        <f t="shared" si="145"/>
        <v>NGR bulk stream sediment</v>
      </c>
      <c r="K935" s="1" t="str">
        <f t="shared" si="146"/>
        <v>&lt;177 micron (NGR)</v>
      </c>
      <c r="L935">
        <v>15</v>
      </c>
      <c r="M935" t="s">
        <v>220</v>
      </c>
      <c r="N935">
        <v>296</v>
      </c>
      <c r="O935" t="s">
        <v>176</v>
      </c>
      <c r="P935" t="s">
        <v>118</v>
      </c>
      <c r="Q935" t="s">
        <v>42</v>
      </c>
      <c r="R935" t="s">
        <v>108</v>
      </c>
      <c r="S935" t="s">
        <v>93</v>
      </c>
      <c r="T935" t="s">
        <v>60</v>
      </c>
      <c r="U935" t="s">
        <v>524</v>
      </c>
      <c r="V935" t="s">
        <v>616</v>
      </c>
      <c r="W935" t="s">
        <v>40</v>
      </c>
      <c r="X935" t="s">
        <v>272</v>
      </c>
      <c r="Y935" t="s">
        <v>44</v>
      </c>
      <c r="Z935" t="s">
        <v>40</v>
      </c>
      <c r="AA935" t="s">
        <v>44</v>
      </c>
      <c r="AB935" t="s">
        <v>400</v>
      </c>
      <c r="AC935" t="s">
        <v>348</v>
      </c>
      <c r="AD935" t="s">
        <v>194</v>
      </c>
    </row>
    <row r="936" spans="1:30" hidden="1" x14ac:dyDescent="0.3">
      <c r="A936" t="s">
        <v>4028</v>
      </c>
      <c r="B936" t="s">
        <v>4029</v>
      </c>
      <c r="C936" s="1" t="str">
        <f t="shared" si="143"/>
        <v>21:0551</v>
      </c>
      <c r="D936" s="1" t="str">
        <f t="shared" si="144"/>
        <v>21:0180</v>
      </c>
      <c r="E936" t="s">
        <v>4030</v>
      </c>
      <c r="F936" t="s">
        <v>4031</v>
      </c>
      <c r="H936">
        <v>53.756094900000001</v>
      </c>
      <c r="I936">
        <v>-120.7268882</v>
      </c>
      <c r="J936" s="1" t="str">
        <f t="shared" si="145"/>
        <v>NGR bulk stream sediment</v>
      </c>
      <c r="K936" s="1" t="str">
        <f t="shared" si="146"/>
        <v>&lt;177 micron (NGR)</v>
      </c>
      <c r="L936">
        <v>15</v>
      </c>
      <c r="M936" t="s">
        <v>228</v>
      </c>
      <c r="N936">
        <v>297</v>
      </c>
      <c r="O936" t="s">
        <v>166</v>
      </c>
      <c r="P936" t="s">
        <v>70</v>
      </c>
      <c r="Q936" t="s">
        <v>39</v>
      </c>
      <c r="R936" t="s">
        <v>117</v>
      </c>
      <c r="S936" t="s">
        <v>39</v>
      </c>
      <c r="T936" t="s">
        <v>40</v>
      </c>
      <c r="U936" t="s">
        <v>420</v>
      </c>
      <c r="V936" t="s">
        <v>179</v>
      </c>
      <c r="W936" t="s">
        <v>40</v>
      </c>
      <c r="X936" t="s">
        <v>118</v>
      </c>
      <c r="Y936" t="s">
        <v>44</v>
      </c>
      <c r="Z936" t="s">
        <v>40</v>
      </c>
      <c r="AA936" t="s">
        <v>44</v>
      </c>
      <c r="AB936" t="s">
        <v>332</v>
      </c>
      <c r="AC936" t="s">
        <v>617</v>
      </c>
      <c r="AD936" t="s">
        <v>194</v>
      </c>
    </row>
    <row r="937" spans="1:30" hidden="1" x14ac:dyDescent="0.3">
      <c r="A937" t="s">
        <v>4032</v>
      </c>
      <c r="B937" t="s">
        <v>4033</v>
      </c>
      <c r="C937" s="1" t="str">
        <f t="shared" si="143"/>
        <v>21:0551</v>
      </c>
      <c r="D937" s="1" t="str">
        <f t="shared" si="144"/>
        <v>21:0180</v>
      </c>
      <c r="E937" t="s">
        <v>4034</v>
      </c>
      <c r="F937" t="s">
        <v>4035</v>
      </c>
      <c r="H937">
        <v>53.760251199999999</v>
      </c>
      <c r="I937">
        <v>-120.72277939999999</v>
      </c>
      <c r="J937" s="1" t="str">
        <f t="shared" si="145"/>
        <v>NGR bulk stream sediment</v>
      </c>
      <c r="K937" s="1" t="str">
        <f t="shared" si="146"/>
        <v>&lt;177 micron (NGR)</v>
      </c>
      <c r="L937">
        <v>15</v>
      </c>
      <c r="M937" t="s">
        <v>234</v>
      </c>
      <c r="N937">
        <v>298</v>
      </c>
      <c r="O937" t="s">
        <v>458</v>
      </c>
      <c r="P937" t="s">
        <v>82</v>
      </c>
      <c r="Q937" t="s">
        <v>118</v>
      </c>
      <c r="R937" t="s">
        <v>211</v>
      </c>
      <c r="S937" t="s">
        <v>118</v>
      </c>
      <c r="T937" t="s">
        <v>40</v>
      </c>
      <c r="U937" t="s">
        <v>519</v>
      </c>
      <c r="V937" t="s">
        <v>72</v>
      </c>
      <c r="W937" t="s">
        <v>40</v>
      </c>
      <c r="X937" t="s">
        <v>59</v>
      </c>
      <c r="Y937" t="s">
        <v>44</v>
      </c>
      <c r="Z937" t="s">
        <v>40</v>
      </c>
      <c r="AA937" t="s">
        <v>44</v>
      </c>
      <c r="AB937" t="s">
        <v>265</v>
      </c>
      <c r="AC937" t="s">
        <v>530</v>
      </c>
      <c r="AD937" t="s">
        <v>119</v>
      </c>
    </row>
    <row r="938" spans="1:30" hidden="1" x14ac:dyDescent="0.3">
      <c r="A938" t="s">
        <v>4036</v>
      </c>
      <c r="B938" t="s">
        <v>4037</v>
      </c>
      <c r="C938" s="1" t="str">
        <f t="shared" si="143"/>
        <v>21:0551</v>
      </c>
      <c r="D938" s="1" t="str">
        <f t="shared" si="144"/>
        <v>21:0180</v>
      </c>
      <c r="E938" t="s">
        <v>4038</v>
      </c>
      <c r="F938" t="s">
        <v>4039</v>
      </c>
      <c r="H938">
        <v>53.734423100000001</v>
      </c>
      <c r="I938">
        <v>-120.70919139999999</v>
      </c>
      <c r="J938" s="1" t="str">
        <f t="shared" si="145"/>
        <v>NGR bulk stream sediment</v>
      </c>
      <c r="K938" s="1" t="str">
        <f t="shared" si="146"/>
        <v>&lt;177 micron (NGR)</v>
      </c>
      <c r="L938">
        <v>15</v>
      </c>
      <c r="M938" t="s">
        <v>240</v>
      </c>
      <c r="N938">
        <v>299</v>
      </c>
      <c r="O938" t="s">
        <v>164</v>
      </c>
      <c r="P938" t="s">
        <v>120</v>
      </c>
      <c r="Q938" t="s">
        <v>56</v>
      </c>
      <c r="R938" t="s">
        <v>70</v>
      </c>
      <c r="S938" t="s">
        <v>151</v>
      </c>
      <c r="T938" t="s">
        <v>40</v>
      </c>
      <c r="U938" t="s">
        <v>519</v>
      </c>
      <c r="V938" t="s">
        <v>74</v>
      </c>
      <c r="W938" t="s">
        <v>40</v>
      </c>
      <c r="X938" t="s">
        <v>93</v>
      </c>
      <c r="Y938" t="s">
        <v>44</v>
      </c>
      <c r="Z938" t="s">
        <v>40</v>
      </c>
      <c r="AA938" t="s">
        <v>44</v>
      </c>
      <c r="AB938" t="s">
        <v>168</v>
      </c>
      <c r="AC938" t="s">
        <v>2062</v>
      </c>
      <c r="AD938" t="s">
        <v>194</v>
      </c>
    </row>
    <row r="939" spans="1:30" hidden="1" x14ac:dyDescent="0.3">
      <c r="A939" t="s">
        <v>4040</v>
      </c>
      <c r="B939" t="s">
        <v>4041</v>
      </c>
      <c r="C939" s="1" t="str">
        <f t="shared" si="143"/>
        <v>21:0551</v>
      </c>
      <c r="D939" s="1" t="str">
        <f>HYPERLINK("http://geochem.nrcan.gc.ca/cdogs/content/svy/svy_e.htm", "")</f>
        <v/>
      </c>
      <c r="G939" s="1" t="str">
        <f>HYPERLINK("http://geochem.nrcan.gc.ca/cdogs/content/cr_/cr_00064_e.htm", "64")</f>
        <v>64</v>
      </c>
      <c r="J939" t="s">
        <v>198</v>
      </c>
      <c r="K939" t="s">
        <v>199</v>
      </c>
      <c r="L939">
        <v>15</v>
      </c>
      <c r="M939" t="s">
        <v>200</v>
      </c>
      <c r="N939">
        <v>300</v>
      </c>
      <c r="O939" t="s">
        <v>36</v>
      </c>
      <c r="P939" t="s">
        <v>165</v>
      </c>
      <c r="Q939" t="s">
        <v>42</v>
      </c>
      <c r="R939" t="s">
        <v>120</v>
      </c>
      <c r="S939" t="s">
        <v>43</v>
      </c>
      <c r="T939" t="s">
        <v>40</v>
      </c>
      <c r="U939" t="s">
        <v>73</v>
      </c>
      <c r="V939" t="s">
        <v>74</v>
      </c>
      <c r="W939" t="s">
        <v>40</v>
      </c>
      <c r="X939" t="s">
        <v>42</v>
      </c>
      <c r="Y939" t="s">
        <v>62</v>
      </c>
      <c r="Z939" t="s">
        <v>40</v>
      </c>
      <c r="AA939" t="s">
        <v>44</v>
      </c>
      <c r="AB939" t="s">
        <v>279</v>
      </c>
      <c r="AC939" t="s">
        <v>593</v>
      </c>
      <c r="AD939" t="s">
        <v>194</v>
      </c>
    </row>
    <row r="940" spans="1:30" hidden="1" x14ac:dyDescent="0.3">
      <c r="A940" t="s">
        <v>4042</v>
      </c>
      <c r="B940" t="s">
        <v>4043</v>
      </c>
      <c r="C940" s="1" t="str">
        <f t="shared" si="143"/>
        <v>21:0551</v>
      </c>
      <c r="D940" s="1" t="str">
        <f t="shared" ref="D940:D953" si="147">HYPERLINK("http://geochem.nrcan.gc.ca/cdogs/content/svy/svy210180_e.htm", "21:0180")</f>
        <v>21:0180</v>
      </c>
      <c r="E940" t="s">
        <v>4044</v>
      </c>
      <c r="F940" t="s">
        <v>4045</v>
      </c>
      <c r="H940">
        <v>53.515357000000002</v>
      </c>
      <c r="I940">
        <v>-120.8737199</v>
      </c>
      <c r="J940" s="1" t="str">
        <f t="shared" ref="J940:J953" si="148">HYPERLINK("http://geochem.nrcan.gc.ca/cdogs/content/kwd/kwd020030_e.htm", "NGR bulk stream sediment")</f>
        <v>NGR bulk stream sediment</v>
      </c>
      <c r="K940" s="1" t="str">
        <f t="shared" ref="K940:K953" si="149">HYPERLINK("http://geochem.nrcan.gc.ca/cdogs/content/kwd/kwd080006_e.htm", "&lt;177 micron (NGR)")</f>
        <v>&lt;177 micron (NGR)</v>
      </c>
      <c r="L940">
        <v>16</v>
      </c>
      <c r="M940" t="s">
        <v>34</v>
      </c>
      <c r="N940">
        <v>301</v>
      </c>
      <c r="O940" t="s">
        <v>271</v>
      </c>
      <c r="P940" t="s">
        <v>120</v>
      </c>
      <c r="Q940" t="s">
        <v>39</v>
      </c>
      <c r="R940" t="s">
        <v>408</v>
      </c>
      <c r="S940" t="s">
        <v>82</v>
      </c>
      <c r="T940" t="s">
        <v>40</v>
      </c>
      <c r="U940" t="s">
        <v>402</v>
      </c>
      <c r="V940" t="s">
        <v>179</v>
      </c>
      <c r="W940" t="s">
        <v>40</v>
      </c>
      <c r="X940" t="s">
        <v>42</v>
      </c>
      <c r="Y940" t="s">
        <v>44</v>
      </c>
      <c r="Z940" t="s">
        <v>40</v>
      </c>
      <c r="AA940" t="s">
        <v>44</v>
      </c>
      <c r="AB940" t="s">
        <v>223</v>
      </c>
      <c r="AC940" t="s">
        <v>390</v>
      </c>
      <c r="AD940" t="s">
        <v>119</v>
      </c>
    </row>
    <row r="941" spans="1:30" hidden="1" x14ac:dyDescent="0.3">
      <c r="A941" t="s">
        <v>4046</v>
      </c>
      <c r="B941" t="s">
        <v>4047</v>
      </c>
      <c r="C941" s="1" t="str">
        <f t="shared" si="143"/>
        <v>21:0551</v>
      </c>
      <c r="D941" s="1" t="str">
        <f t="shared" si="147"/>
        <v>21:0180</v>
      </c>
      <c r="E941" t="s">
        <v>4048</v>
      </c>
      <c r="F941" t="s">
        <v>4049</v>
      </c>
      <c r="H941">
        <v>53.591695600000001</v>
      </c>
      <c r="I941">
        <v>-120.8934371</v>
      </c>
      <c r="J941" s="1" t="str">
        <f t="shared" si="148"/>
        <v>NGR bulk stream sediment</v>
      </c>
      <c r="K941" s="1" t="str">
        <f t="shared" si="149"/>
        <v>&lt;177 micron (NGR)</v>
      </c>
      <c r="L941">
        <v>16</v>
      </c>
      <c r="M941" t="s">
        <v>53</v>
      </c>
      <c r="N941">
        <v>302</v>
      </c>
      <c r="O941" t="s">
        <v>753</v>
      </c>
      <c r="P941" t="s">
        <v>185</v>
      </c>
      <c r="Q941" t="s">
        <v>39</v>
      </c>
      <c r="R941" t="s">
        <v>445</v>
      </c>
      <c r="S941" t="s">
        <v>221</v>
      </c>
      <c r="T941" t="s">
        <v>40</v>
      </c>
      <c r="U941" t="s">
        <v>2289</v>
      </c>
      <c r="V941" t="s">
        <v>3248</v>
      </c>
      <c r="W941" t="s">
        <v>40</v>
      </c>
      <c r="X941" t="s">
        <v>43</v>
      </c>
      <c r="Y941" t="s">
        <v>44</v>
      </c>
      <c r="Z941" t="s">
        <v>60</v>
      </c>
      <c r="AA941" t="s">
        <v>44</v>
      </c>
      <c r="AB941" t="s">
        <v>280</v>
      </c>
      <c r="AC941" t="s">
        <v>597</v>
      </c>
      <c r="AD941" t="s">
        <v>75</v>
      </c>
    </row>
    <row r="942" spans="1:30" hidden="1" x14ac:dyDescent="0.3">
      <c r="A942" t="s">
        <v>4050</v>
      </c>
      <c r="B942" t="s">
        <v>4051</v>
      </c>
      <c r="C942" s="1" t="str">
        <f t="shared" si="143"/>
        <v>21:0551</v>
      </c>
      <c r="D942" s="1" t="str">
        <f t="shared" si="147"/>
        <v>21:0180</v>
      </c>
      <c r="E942" t="s">
        <v>4052</v>
      </c>
      <c r="F942" t="s">
        <v>4053</v>
      </c>
      <c r="H942">
        <v>53.520715000000003</v>
      </c>
      <c r="I942">
        <v>-120.9466116</v>
      </c>
      <c r="J942" s="1" t="str">
        <f t="shared" si="148"/>
        <v>NGR bulk stream sediment</v>
      </c>
      <c r="K942" s="1" t="str">
        <f t="shared" si="149"/>
        <v>&lt;177 micron (NGR)</v>
      </c>
      <c r="L942">
        <v>16</v>
      </c>
      <c r="M942" t="s">
        <v>68</v>
      </c>
      <c r="N942">
        <v>303</v>
      </c>
      <c r="O942" t="s">
        <v>987</v>
      </c>
      <c r="P942" t="s">
        <v>70</v>
      </c>
      <c r="Q942" t="s">
        <v>120</v>
      </c>
      <c r="R942" t="s">
        <v>185</v>
      </c>
      <c r="S942" t="s">
        <v>39</v>
      </c>
      <c r="T942" t="s">
        <v>40</v>
      </c>
      <c r="U942" t="s">
        <v>187</v>
      </c>
      <c r="V942" t="s">
        <v>343</v>
      </c>
      <c r="W942" t="s">
        <v>40</v>
      </c>
      <c r="X942" t="s">
        <v>272</v>
      </c>
      <c r="Y942" t="s">
        <v>44</v>
      </c>
      <c r="Z942" t="s">
        <v>40</v>
      </c>
      <c r="AA942" t="s">
        <v>44</v>
      </c>
      <c r="AB942" t="s">
        <v>409</v>
      </c>
      <c r="AC942" t="s">
        <v>47</v>
      </c>
      <c r="AD942" t="s">
        <v>119</v>
      </c>
    </row>
    <row r="943" spans="1:30" hidden="1" x14ac:dyDescent="0.3">
      <c r="A943" t="s">
        <v>4054</v>
      </c>
      <c r="B943" t="s">
        <v>4055</v>
      </c>
      <c r="C943" s="1" t="str">
        <f t="shared" si="143"/>
        <v>21:0551</v>
      </c>
      <c r="D943" s="1" t="str">
        <f t="shared" si="147"/>
        <v>21:0180</v>
      </c>
      <c r="E943" t="s">
        <v>4056</v>
      </c>
      <c r="F943" t="s">
        <v>4057</v>
      </c>
      <c r="H943">
        <v>53.524874699999998</v>
      </c>
      <c r="I943">
        <v>-120.96219240000001</v>
      </c>
      <c r="J943" s="1" t="str">
        <f t="shared" si="148"/>
        <v>NGR bulk stream sediment</v>
      </c>
      <c r="K943" s="1" t="str">
        <f t="shared" si="149"/>
        <v>&lt;177 micron (NGR)</v>
      </c>
      <c r="L943">
        <v>16</v>
      </c>
      <c r="M943" t="s">
        <v>80</v>
      </c>
      <c r="N943">
        <v>304</v>
      </c>
      <c r="O943" t="s">
        <v>81</v>
      </c>
      <c r="P943" t="s">
        <v>151</v>
      </c>
      <c r="Q943" t="s">
        <v>93</v>
      </c>
      <c r="R943" t="s">
        <v>70</v>
      </c>
      <c r="S943" t="s">
        <v>37</v>
      </c>
      <c r="T943" t="s">
        <v>40</v>
      </c>
      <c r="U943" t="s">
        <v>897</v>
      </c>
      <c r="V943" t="s">
        <v>42</v>
      </c>
      <c r="W943" t="s">
        <v>40</v>
      </c>
      <c r="X943" t="s">
        <v>42</v>
      </c>
      <c r="Y943" t="s">
        <v>44</v>
      </c>
      <c r="Z943" t="s">
        <v>40</v>
      </c>
      <c r="AA943" t="s">
        <v>44</v>
      </c>
      <c r="AB943" t="s">
        <v>1155</v>
      </c>
      <c r="AC943" t="s">
        <v>588</v>
      </c>
      <c r="AD943" t="s">
        <v>119</v>
      </c>
    </row>
    <row r="944" spans="1:30" hidden="1" x14ac:dyDescent="0.3">
      <c r="A944" t="s">
        <v>4058</v>
      </c>
      <c r="B944" t="s">
        <v>4059</v>
      </c>
      <c r="C944" s="1" t="str">
        <f t="shared" si="143"/>
        <v>21:0551</v>
      </c>
      <c r="D944" s="1" t="str">
        <f t="shared" si="147"/>
        <v>21:0180</v>
      </c>
      <c r="E944" t="s">
        <v>4060</v>
      </c>
      <c r="F944" t="s">
        <v>4061</v>
      </c>
      <c r="H944">
        <v>53.502662899999997</v>
      </c>
      <c r="I944">
        <v>-120.9787932</v>
      </c>
      <c r="J944" s="1" t="str">
        <f t="shared" si="148"/>
        <v>NGR bulk stream sediment</v>
      </c>
      <c r="K944" s="1" t="str">
        <f t="shared" si="149"/>
        <v>&lt;177 micron (NGR)</v>
      </c>
      <c r="L944">
        <v>16</v>
      </c>
      <c r="M944" t="s">
        <v>103</v>
      </c>
      <c r="N944">
        <v>305</v>
      </c>
      <c r="O944" t="s">
        <v>534</v>
      </c>
      <c r="P944" t="s">
        <v>378</v>
      </c>
      <c r="Q944" t="s">
        <v>185</v>
      </c>
      <c r="R944" t="s">
        <v>177</v>
      </c>
      <c r="S944" t="s">
        <v>54</v>
      </c>
      <c r="T944" t="s">
        <v>40</v>
      </c>
      <c r="U944" t="s">
        <v>4062</v>
      </c>
      <c r="V944" t="s">
        <v>43</v>
      </c>
      <c r="W944" t="s">
        <v>40</v>
      </c>
      <c r="X944" t="s">
        <v>221</v>
      </c>
      <c r="Y944" t="s">
        <v>44</v>
      </c>
      <c r="Z944" t="s">
        <v>494</v>
      </c>
      <c r="AA944" t="s">
        <v>44</v>
      </c>
      <c r="AB944" t="s">
        <v>85</v>
      </c>
      <c r="AC944" t="s">
        <v>1018</v>
      </c>
      <c r="AD944" t="s">
        <v>75</v>
      </c>
    </row>
    <row r="945" spans="1:30" hidden="1" x14ac:dyDescent="0.3">
      <c r="A945" t="s">
        <v>4063</v>
      </c>
      <c r="B945" t="s">
        <v>4064</v>
      </c>
      <c r="C945" s="1" t="str">
        <f t="shared" si="143"/>
        <v>21:0551</v>
      </c>
      <c r="D945" s="1" t="str">
        <f t="shared" si="147"/>
        <v>21:0180</v>
      </c>
      <c r="E945" t="s">
        <v>4065</v>
      </c>
      <c r="F945" t="s">
        <v>4066</v>
      </c>
      <c r="H945">
        <v>53.548487000000002</v>
      </c>
      <c r="I945">
        <v>-120.94141639999999</v>
      </c>
      <c r="J945" s="1" t="str">
        <f t="shared" si="148"/>
        <v>NGR bulk stream sediment</v>
      </c>
      <c r="K945" s="1" t="str">
        <f t="shared" si="149"/>
        <v>&lt;177 micron (NGR)</v>
      </c>
      <c r="L945">
        <v>16</v>
      </c>
      <c r="M945" t="s">
        <v>116</v>
      </c>
      <c r="N945">
        <v>306</v>
      </c>
      <c r="O945" t="s">
        <v>4067</v>
      </c>
      <c r="P945" t="s">
        <v>130</v>
      </c>
      <c r="Q945" t="s">
        <v>56</v>
      </c>
      <c r="R945" t="s">
        <v>81</v>
      </c>
      <c r="S945" t="s">
        <v>165</v>
      </c>
      <c r="T945" t="s">
        <v>447</v>
      </c>
      <c r="U945" t="s">
        <v>400</v>
      </c>
      <c r="V945" t="s">
        <v>155</v>
      </c>
      <c r="W945" t="s">
        <v>74</v>
      </c>
      <c r="X945" t="s">
        <v>56</v>
      </c>
      <c r="Y945" t="s">
        <v>37</v>
      </c>
      <c r="Z945" t="s">
        <v>186</v>
      </c>
      <c r="AA945" t="s">
        <v>44</v>
      </c>
      <c r="AB945" t="s">
        <v>4068</v>
      </c>
      <c r="AC945" t="s">
        <v>681</v>
      </c>
      <c r="AD945" t="s">
        <v>124</v>
      </c>
    </row>
    <row r="946" spans="1:30" hidden="1" x14ac:dyDescent="0.3">
      <c r="A946" t="s">
        <v>4069</v>
      </c>
      <c r="B946" t="s">
        <v>4070</v>
      </c>
      <c r="C946" s="1" t="str">
        <f t="shared" si="143"/>
        <v>21:0551</v>
      </c>
      <c r="D946" s="1" t="str">
        <f t="shared" si="147"/>
        <v>21:0180</v>
      </c>
      <c r="E946" t="s">
        <v>4071</v>
      </c>
      <c r="F946" t="s">
        <v>4072</v>
      </c>
      <c r="H946">
        <v>53.552589300000001</v>
      </c>
      <c r="I946">
        <v>-120.9332306</v>
      </c>
      <c r="J946" s="1" t="str">
        <f t="shared" si="148"/>
        <v>NGR bulk stream sediment</v>
      </c>
      <c r="K946" s="1" t="str">
        <f t="shared" si="149"/>
        <v>&lt;177 micron (NGR)</v>
      </c>
      <c r="L946">
        <v>16</v>
      </c>
      <c r="M946" t="s">
        <v>149</v>
      </c>
      <c r="N946">
        <v>307</v>
      </c>
      <c r="O946" t="s">
        <v>1939</v>
      </c>
      <c r="P946" t="s">
        <v>241</v>
      </c>
      <c r="Q946" t="s">
        <v>56</v>
      </c>
      <c r="R946" t="s">
        <v>131</v>
      </c>
      <c r="S946" t="s">
        <v>108</v>
      </c>
      <c r="T946" t="s">
        <v>60</v>
      </c>
      <c r="U946" t="s">
        <v>454</v>
      </c>
      <c r="V946" t="s">
        <v>711</v>
      </c>
      <c r="W946" t="s">
        <v>40</v>
      </c>
      <c r="X946" t="s">
        <v>272</v>
      </c>
      <c r="Y946" t="s">
        <v>44</v>
      </c>
      <c r="Z946" t="s">
        <v>45</v>
      </c>
      <c r="AA946" t="s">
        <v>44</v>
      </c>
      <c r="AB946" t="s">
        <v>1112</v>
      </c>
      <c r="AC946" t="s">
        <v>155</v>
      </c>
      <c r="AD946" t="s">
        <v>119</v>
      </c>
    </row>
    <row r="947" spans="1:30" hidden="1" x14ac:dyDescent="0.3">
      <c r="A947" t="s">
        <v>4073</v>
      </c>
      <c r="B947" t="s">
        <v>4074</v>
      </c>
      <c r="C947" s="1" t="str">
        <f t="shared" si="143"/>
        <v>21:0551</v>
      </c>
      <c r="D947" s="1" t="str">
        <f t="shared" si="147"/>
        <v>21:0180</v>
      </c>
      <c r="E947" t="s">
        <v>4071</v>
      </c>
      <c r="F947" t="s">
        <v>4075</v>
      </c>
      <c r="H947">
        <v>53.552589300000001</v>
      </c>
      <c r="I947">
        <v>-120.9332306</v>
      </c>
      <c r="J947" s="1" t="str">
        <f t="shared" si="148"/>
        <v>NGR bulk stream sediment</v>
      </c>
      <c r="K947" s="1" t="str">
        <f t="shared" si="149"/>
        <v>&lt;177 micron (NGR)</v>
      </c>
      <c r="L947">
        <v>16</v>
      </c>
      <c r="M947" t="s">
        <v>163</v>
      </c>
      <c r="N947">
        <v>308</v>
      </c>
      <c r="O947" t="s">
        <v>4076</v>
      </c>
      <c r="P947" t="s">
        <v>177</v>
      </c>
      <c r="Q947" t="s">
        <v>56</v>
      </c>
      <c r="R947" t="s">
        <v>119</v>
      </c>
      <c r="S947" t="s">
        <v>165</v>
      </c>
      <c r="T947" t="s">
        <v>40</v>
      </c>
      <c r="U947" t="s">
        <v>298</v>
      </c>
      <c r="V947" t="s">
        <v>272</v>
      </c>
      <c r="W947" t="s">
        <v>40</v>
      </c>
      <c r="X947" t="s">
        <v>272</v>
      </c>
      <c r="Y947" t="s">
        <v>44</v>
      </c>
      <c r="Z947" t="s">
        <v>156</v>
      </c>
      <c r="AA947" t="s">
        <v>44</v>
      </c>
      <c r="AB947" t="s">
        <v>643</v>
      </c>
      <c r="AC947" t="s">
        <v>711</v>
      </c>
      <c r="AD947" t="s">
        <v>119</v>
      </c>
    </row>
    <row r="948" spans="1:30" hidden="1" x14ac:dyDescent="0.3">
      <c r="A948" t="s">
        <v>4077</v>
      </c>
      <c r="B948" t="s">
        <v>4078</v>
      </c>
      <c r="C948" s="1" t="str">
        <f t="shared" si="143"/>
        <v>21:0551</v>
      </c>
      <c r="D948" s="1" t="str">
        <f t="shared" si="147"/>
        <v>21:0180</v>
      </c>
      <c r="E948" t="s">
        <v>4079</v>
      </c>
      <c r="F948" t="s">
        <v>4080</v>
      </c>
      <c r="H948">
        <v>53.569330100000002</v>
      </c>
      <c r="I948">
        <v>-120.9747771</v>
      </c>
      <c r="J948" s="1" t="str">
        <f t="shared" si="148"/>
        <v>NGR bulk stream sediment</v>
      </c>
      <c r="K948" s="1" t="str">
        <f t="shared" si="149"/>
        <v>&lt;177 micron (NGR)</v>
      </c>
      <c r="L948">
        <v>16</v>
      </c>
      <c r="M948" t="s">
        <v>129</v>
      </c>
      <c r="N948">
        <v>309</v>
      </c>
      <c r="O948" t="s">
        <v>4081</v>
      </c>
      <c r="P948" t="s">
        <v>176</v>
      </c>
      <c r="Q948" t="s">
        <v>82</v>
      </c>
      <c r="R948" t="s">
        <v>512</v>
      </c>
      <c r="S948" t="s">
        <v>120</v>
      </c>
      <c r="T948" t="s">
        <v>60</v>
      </c>
      <c r="U948" t="s">
        <v>266</v>
      </c>
      <c r="V948" t="s">
        <v>155</v>
      </c>
      <c r="W948" t="s">
        <v>447</v>
      </c>
      <c r="X948" t="s">
        <v>59</v>
      </c>
      <c r="Y948" t="s">
        <v>62</v>
      </c>
      <c r="Z948" t="s">
        <v>1032</v>
      </c>
      <c r="AA948" t="s">
        <v>44</v>
      </c>
      <c r="AB948" t="s">
        <v>4082</v>
      </c>
      <c r="AC948" t="s">
        <v>627</v>
      </c>
      <c r="AD948" t="s">
        <v>36</v>
      </c>
    </row>
    <row r="949" spans="1:30" hidden="1" x14ac:dyDescent="0.3">
      <c r="A949" t="s">
        <v>4083</v>
      </c>
      <c r="B949" t="s">
        <v>4084</v>
      </c>
      <c r="C949" s="1" t="str">
        <f t="shared" si="143"/>
        <v>21:0551</v>
      </c>
      <c r="D949" s="1" t="str">
        <f t="shared" si="147"/>
        <v>21:0180</v>
      </c>
      <c r="E949" t="s">
        <v>4085</v>
      </c>
      <c r="F949" t="s">
        <v>4086</v>
      </c>
      <c r="H949">
        <v>53.597963300000004</v>
      </c>
      <c r="I949">
        <v>-120.9928431</v>
      </c>
      <c r="J949" s="1" t="str">
        <f t="shared" si="148"/>
        <v>NGR bulk stream sediment</v>
      </c>
      <c r="K949" s="1" t="str">
        <f t="shared" si="149"/>
        <v>&lt;177 micron (NGR)</v>
      </c>
      <c r="L949">
        <v>16</v>
      </c>
      <c r="M949" t="s">
        <v>139</v>
      </c>
      <c r="N949">
        <v>310</v>
      </c>
      <c r="O949" t="s">
        <v>3780</v>
      </c>
      <c r="P949" t="s">
        <v>242</v>
      </c>
      <c r="Q949" t="s">
        <v>151</v>
      </c>
      <c r="R949" t="s">
        <v>493</v>
      </c>
      <c r="S949" t="s">
        <v>39</v>
      </c>
      <c r="T949" t="s">
        <v>40</v>
      </c>
      <c r="U949" t="s">
        <v>265</v>
      </c>
      <c r="V949" t="s">
        <v>179</v>
      </c>
      <c r="W949" t="s">
        <v>143</v>
      </c>
      <c r="X949" t="s">
        <v>272</v>
      </c>
      <c r="Y949" t="s">
        <v>44</v>
      </c>
      <c r="Z949" t="s">
        <v>156</v>
      </c>
      <c r="AA949" t="s">
        <v>44</v>
      </c>
      <c r="AB949" t="s">
        <v>848</v>
      </c>
      <c r="AC949" t="s">
        <v>2067</v>
      </c>
      <c r="AD949" t="s">
        <v>36</v>
      </c>
    </row>
    <row r="950" spans="1:30" hidden="1" x14ac:dyDescent="0.3">
      <c r="A950" t="s">
        <v>4087</v>
      </c>
      <c r="B950" t="s">
        <v>4088</v>
      </c>
      <c r="C950" s="1" t="str">
        <f t="shared" si="143"/>
        <v>21:0551</v>
      </c>
      <c r="D950" s="1" t="str">
        <f t="shared" si="147"/>
        <v>21:0180</v>
      </c>
      <c r="E950" t="s">
        <v>4044</v>
      </c>
      <c r="F950" t="s">
        <v>4089</v>
      </c>
      <c r="H950">
        <v>53.515357000000002</v>
      </c>
      <c r="I950">
        <v>-120.8737199</v>
      </c>
      <c r="J950" s="1" t="str">
        <f t="shared" si="148"/>
        <v>NGR bulk stream sediment</v>
      </c>
      <c r="K950" s="1" t="str">
        <f t="shared" si="149"/>
        <v>&lt;177 micron (NGR)</v>
      </c>
      <c r="L950">
        <v>16</v>
      </c>
      <c r="M950" t="s">
        <v>90</v>
      </c>
      <c r="N950">
        <v>311</v>
      </c>
      <c r="O950" t="s">
        <v>69</v>
      </c>
      <c r="P950" t="s">
        <v>120</v>
      </c>
      <c r="Q950" t="s">
        <v>82</v>
      </c>
      <c r="R950" t="s">
        <v>408</v>
      </c>
      <c r="S950" t="s">
        <v>82</v>
      </c>
      <c r="T950" t="s">
        <v>40</v>
      </c>
      <c r="U950" t="s">
        <v>738</v>
      </c>
      <c r="V950" t="s">
        <v>179</v>
      </c>
      <c r="W950" t="s">
        <v>40</v>
      </c>
      <c r="X950" t="s">
        <v>272</v>
      </c>
      <c r="Y950" t="s">
        <v>44</v>
      </c>
      <c r="Z950" t="s">
        <v>40</v>
      </c>
      <c r="AA950" t="s">
        <v>44</v>
      </c>
      <c r="AB950" t="s">
        <v>298</v>
      </c>
      <c r="AC950" t="s">
        <v>853</v>
      </c>
      <c r="AD950" t="s">
        <v>36</v>
      </c>
    </row>
    <row r="951" spans="1:30" hidden="1" x14ac:dyDescent="0.3">
      <c r="A951" t="s">
        <v>4090</v>
      </c>
      <c r="B951" t="s">
        <v>4091</v>
      </c>
      <c r="C951" s="1" t="str">
        <f t="shared" si="143"/>
        <v>21:0551</v>
      </c>
      <c r="D951" s="1" t="str">
        <f t="shared" si="147"/>
        <v>21:0180</v>
      </c>
      <c r="E951" t="s">
        <v>4092</v>
      </c>
      <c r="F951" t="s">
        <v>4093</v>
      </c>
      <c r="H951">
        <v>53.465475499999997</v>
      </c>
      <c r="I951">
        <v>-120.8526049</v>
      </c>
      <c r="J951" s="1" t="str">
        <f t="shared" si="148"/>
        <v>NGR bulk stream sediment</v>
      </c>
      <c r="K951" s="1" t="str">
        <f t="shared" si="149"/>
        <v>&lt;177 micron (NGR)</v>
      </c>
      <c r="L951">
        <v>16</v>
      </c>
      <c r="M951" t="s">
        <v>174</v>
      </c>
      <c r="N951">
        <v>312</v>
      </c>
      <c r="O951" t="s">
        <v>86</v>
      </c>
      <c r="P951" t="s">
        <v>211</v>
      </c>
      <c r="Q951" t="s">
        <v>82</v>
      </c>
      <c r="R951" t="s">
        <v>54</v>
      </c>
      <c r="S951" t="s">
        <v>118</v>
      </c>
      <c r="T951" t="s">
        <v>40</v>
      </c>
      <c r="U951" t="s">
        <v>582</v>
      </c>
      <c r="V951" t="s">
        <v>123</v>
      </c>
      <c r="W951" t="s">
        <v>40</v>
      </c>
      <c r="X951" t="s">
        <v>42</v>
      </c>
      <c r="Y951" t="s">
        <v>44</v>
      </c>
      <c r="Z951" t="s">
        <v>40</v>
      </c>
      <c r="AA951" t="s">
        <v>44</v>
      </c>
      <c r="AB951" t="s">
        <v>265</v>
      </c>
      <c r="AC951" t="s">
        <v>97</v>
      </c>
      <c r="AD951" t="s">
        <v>86</v>
      </c>
    </row>
    <row r="952" spans="1:30" hidden="1" x14ac:dyDescent="0.3">
      <c r="A952" t="s">
        <v>4094</v>
      </c>
      <c r="B952" t="s">
        <v>4095</v>
      </c>
      <c r="C952" s="1" t="str">
        <f t="shared" si="143"/>
        <v>21:0551</v>
      </c>
      <c r="D952" s="1" t="str">
        <f t="shared" si="147"/>
        <v>21:0180</v>
      </c>
      <c r="E952" t="s">
        <v>4096</v>
      </c>
      <c r="F952" t="s">
        <v>4097</v>
      </c>
      <c r="H952">
        <v>53.464658</v>
      </c>
      <c r="I952">
        <v>-120.8631486</v>
      </c>
      <c r="J952" s="1" t="str">
        <f t="shared" si="148"/>
        <v>NGR bulk stream sediment</v>
      </c>
      <c r="K952" s="1" t="str">
        <f t="shared" si="149"/>
        <v>&lt;177 micron (NGR)</v>
      </c>
      <c r="L952">
        <v>16</v>
      </c>
      <c r="M952" t="s">
        <v>184</v>
      </c>
      <c r="N952">
        <v>313</v>
      </c>
      <c r="O952" t="s">
        <v>512</v>
      </c>
      <c r="P952" t="s">
        <v>39</v>
      </c>
      <c r="Q952" t="s">
        <v>37</v>
      </c>
      <c r="R952" t="s">
        <v>315</v>
      </c>
      <c r="S952" t="s">
        <v>105</v>
      </c>
      <c r="T952" t="s">
        <v>40</v>
      </c>
      <c r="U952" t="s">
        <v>519</v>
      </c>
      <c r="V952" t="s">
        <v>186</v>
      </c>
      <c r="W952" t="s">
        <v>40</v>
      </c>
      <c r="X952" t="s">
        <v>272</v>
      </c>
      <c r="Y952" t="s">
        <v>44</v>
      </c>
      <c r="Z952" t="s">
        <v>40</v>
      </c>
      <c r="AA952" t="s">
        <v>44</v>
      </c>
      <c r="AB952" t="s">
        <v>298</v>
      </c>
      <c r="AC952" t="s">
        <v>97</v>
      </c>
      <c r="AD952" t="s">
        <v>194</v>
      </c>
    </row>
    <row r="953" spans="1:30" hidden="1" x14ac:dyDescent="0.3">
      <c r="A953" t="s">
        <v>4098</v>
      </c>
      <c r="B953" t="s">
        <v>4099</v>
      </c>
      <c r="C953" s="1" t="str">
        <f t="shared" si="143"/>
        <v>21:0551</v>
      </c>
      <c r="D953" s="1" t="str">
        <f t="shared" si="147"/>
        <v>21:0180</v>
      </c>
      <c r="E953" t="s">
        <v>4100</v>
      </c>
      <c r="F953" t="s">
        <v>4101</v>
      </c>
      <c r="H953">
        <v>53.487557899999999</v>
      </c>
      <c r="I953">
        <v>-120.9077818</v>
      </c>
      <c r="J953" s="1" t="str">
        <f t="shared" si="148"/>
        <v>NGR bulk stream sediment</v>
      </c>
      <c r="K953" s="1" t="str">
        <f t="shared" si="149"/>
        <v>&lt;177 micron (NGR)</v>
      </c>
      <c r="L953">
        <v>16</v>
      </c>
      <c r="M953" t="s">
        <v>193</v>
      </c>
      <c r="N953">
        <v>314</v>
      </c>
      <c r="O953" t="s">
        <v>987</v>
      </c>
      <c r="P953" t="s">
        <v>70</v>
      </c>
      <c r="Q953" t="s">
        <v>242</v>
      </c>
      <c r="R953" t="s">
        <v>211</v>
      </c>
      <c r="S953" t="s">
        <v>70</v>
      </c>
      <c r="T953" t="s">
        <v>40</v>
      </c>
      <c r="U953" t="s">
        <v>83</v>
      </c>
      <c r="V953" t="s">
        <v>155</v>
      </c>
      <c r="W953" t="s">
        <v>40</v>
      </c>
      <c r="X953" t="s">
        <v>151</v>
      </c>
      <c r="Y953" t="s">
        <v>44</v>
      </c>
      <c r="Z953" t="s">
        <v>60</v>
      </c>
      <c r="AA953" t="s">
        <v>44</v>
      </c>
      <c r="AB953" t="s">
        <v>402</v>
      </c>
      <c r="AC953" t="s">
        <v>593</v>
      </c>
      <c r="AD953" t="s">
        <v>86</v>
      </c>
    </row>
    <row r="954" spans="1:30" hidden="1" x14ac:dyDescent="0.3">
      <c r="A954" t="s">
        <v>4102</v>
      </c>
      <c r="B954" t="s">
        <v>4103</v>
      </c>
      <c r="C954" s="1" t="str">
        <f t="shared" si="143"/>
        <v>21:0551</v>
      </c>
      <c r="D954" s="1" t="str">
        <f>HYPERLINK("http://geochem.nrcan.gc.ca/cdogs/content/svy/svy_e.htm", "")</f>
        <v/>
      </c>
      <c r="G954" s="1" t="str">
        <f>HYPERLINK("http://geochem.nrcan.gc.ca/cdogs/content/cr_/cr_00069_e.htm", "69")</f>
        <v>69</v>
      </c>
      <c r="J954" t="s">
        <v>198</v>
      </c>
      <c r="K954" t="s">
        <v>199</v>
      </c>
      <c r="L954">
        <v>16</v>
      </c>
      <c r="M954" t="s">
        <v>200</v>
      </c>
      <c r="N954">
        <v>315</v>
      </c>
      <c r="O954" t="s">
        <v>104</v>
      </c>
      <c r="P954" t="s">
        <v>54</v>
      </c>
      <c r="Q954" t="s">
        <v>62</v>
      </c>
      <c r="R954" t="s">
        <v>164</v>
      </c>
      <c r="S954" t="s">
        <v>82</v>
      </c>
      <c r="T954" t="s">
        <v>40</v>
      </c>
      <c r="U954" t="s">
        <v>342</v>
      </c>
      <c r="V954" t="s">
        <v>84</v>
      </c>
      <c r="W954" t="s">
        <v>40</v>
      </c>
      <c r="X954" t="s">
        <v>43</v>
      </c>
      <c r="Y954" t="s">
        <v>44</v>
      </c>
      <c r="Z954" t="s">
        <v>156</v>
      </c>
      <c r="AA954" t="s">
        <v>44</v>
      </c>
      <c r="AB954" t="s">
        <v>428</v>
      </c>
      <c r="AC954" t="s">
        <v>84</v>
      </c>
      <c r="AD954" t="s">
        <v>159</v>
      </c>
    </row>
    <row r="955" spans="1:30" hidden="1" x14ac:dyDescent="0.3">
      <c r="A955" t="s">
        <v>4104</v>
      </c>
      <c r="B955" t="s">
        <v>4105</v>
      </c>
      <c r="C955" s="1" t="str">
        <f t="shared" si="143"/>
        <v>21:0551</v>
      </c>
      <c r="D955" s="1" t="str">
        <f t="shared" ref="D955:D961" si="150">HYPERLINK("http://geochem.nrcan.gc.ca/cdogs/content/svy/svy210180_e.htm", "21:0180")</f>
        <v>21:0180</v>
      </c>
      <c r="E955" t="s">
        <v>4106</v>
      </c>
      <c r="F955" t="s">
        <v>4107</v>
      </c>
      <c r="H955">
        <v>53.476203400000003</v>
      </c>
      <c r="I955">
        <v>-120.7975048</v>
      </c>
      <c r="J955" s="1" t="str">
        <f t="shared" ref="J955:J961" si="151">HYPERLINK("http://geochem.nrcan.gc.ca/cdogs/content/kwd/kwd020030_e.htm", "NGR bulk stream sediment")</f>
        <v>NGR bulk stream sediment</v>
      </c>
      <c r="K955" s="1" t="str">
        <f t="shared" ref="K955:K961" si="152">HYPERLINK("http://geochem.nrcan.gc.ca/cdogs/content/kwd/kwd080006_e.htm", "&lt;177 micron (NGR)")</f>
        <v>&lt;177 micron (NGR)</v>
      </c>
      <c r="L955">
        <v>16</v>
      </c>
      <c r="M955" t="s">
        <v>209</v>
      </c>
      <c r="N955">
        <v>316</v>
      </c>
      <c r="O955" t="s">
        <v>241</v>
      </c>
      <c r="P955" t="s">
        <v>120</v>
      </c>
      <c r="Q955" t="s">
        <v>93</v>
      </c>
      <c r="R955" t="s">
        <v>212</v>
      </c>
      <c r="S955" t="s">
        <v>37</v>
      </c>
      <c r="T955" t="s">
        <v>40</v>
      </c>
      <c r="U955" t="s">
        <v>409</v>
      </c>
      <c r="V955" t="s">
        <v>84</v>
      </c>
      <c r="W955" t="s">
        <v>40</v>
      </c>
      <c r="X955" t="s">
        <v>42</v>
      </c>
      <c r="Y955" t="s">
        <v>44</v>
      </c>
      <c r="Z955" t="s">
        <v>40</v>
      </c>
      <c r="AA955" t="s">
        <v>44</v>
      </c>
      <c r="AB955" t="s">
        <v>420</v>
      </c>
      <c r="AC955" t="s">
        <v>167</v>
      </c>
      <c r="AD955" t="s">
        <v>194</v>
      </c>
    </row>
    <row r="956" spans="1:30" hidden="1" x14ac:dyDescent="0.3">
      <c r="A956" t="s">
        <v>4108</v>
      </c>
      <c r="B956" t="s">
        <v>4109</v>
      </c>
      <c r="C956" s="1" t="str">
        <f t="shared" si="143"/>
        <v>21:0551</v>
      </c>
      <c r="D956" s="1" t="str">
        <f t="shared" si="150"/>
        <v>21:0180</v>
      </c>
      <c r="E956" t="s">
        <v>4110</v>
      </c>
      <c r="F956" t="s">
        <v>4111</v>
      </c>
      <c r="H956">
        <v>53.480524000000003</v>
      </c>
      <c r="I956">
        <v>-120.8375683</v>
      </c>
      <c r="J956" s="1" t="str">
        <f t="shared" si="151"/>
        <v>NGR bulk stream sediment</v>
      </c>
      <c r="K956" s="1" t="str">
        <f t="shared" si="152"/>
        <v>&lt;177 micron (NGR)</v>
      </c>
      <c r="L956">
        <v>16</v>
      </c>
      <c r="M956" t="s">
        <v>220</v>
      </c>
      <c r="N956">
        <v>317</v>
      </c>
      <c r="O956" t="s">
        <v>164</v>
      </c>
      <c r="P956" t="s">
        <v>70</v>
      </c>
      <c r="Q956" t="s">
        <v>151</v>
      </c>
      <c r="R956" t="s">
        <v>221</v>
      </c>
      <c r="S956" t="s">
        <v>118</v>
      </c>
      <c r="T956" t="s">
        <v>40</v>
      </c>
      <c r="U956" t="s">
        <v>582</v>
      </c>
      <c r="V956" t="s">
        <v>58</v>
      </c>
      <c r="W956" t="s">
        <v>40</v>
      </c>
      <c r="X956" t="s">
        <v>43</v>
      </c>
      <c r="Y956" t="s">
        <v>44</v>
      </c>
      <c r="Z956" t="s">
        <v>40</v>
      </c>
      <c r="AA956" t="s">
        <v>44</v>
      </c>
      <c r="AB956" t="s">
        <v>332</v>
      </c>
      <c r="AC956" t="s">
        <v>167</v>
      </c>
      <c r="AD956" t="s">
        <v>194</v>
      </c>
    </row>
    <row r="957" spans="1:30" hidden="1" x14ac:dyDescent="0.3">
      <c r="A957" t="s">
        <v>4112</v>
      </c>
      <c r="B957" t="s">
        <v>4113</v>
      </c>
      <c r="C957" s="1" t="str">
        <f t="shared" si="143"/>
        <v>21:0551</v>
      </c>
      <c r="D957" s="1" t="str">
        <f t="shared" si="150"/>
        <v>21:0180</v>
      </c>
      <c r="E957" t="s">
        <v>4114</v>
      </c>
      <c r="F957" t="s">
        <v>4115</v>
      </c>
      <c r="H957">
        <v>53.451185899999999</v>
      </c>
      <c r="I957">
        <v>-120.7358618</v>
      </c>
      <c r="J957" s="1" t="str">
        <f t="shared" si="151"/>
        <v>NGR bulk stream sediment</v>
      </c>
      <c r="K957" s="1" t="str">
        <f t="shared" si="152"/>
        <v>&lt;177 micron (NGR)</v>
      </c>
      <c r="L957">
        <v>16</v>
      </c>
      <c r="M957" t="s">
        <v>228</v>
      </c>
      <c r="N957">
        <v>318</v>
      </c>
      <c r="O957" t="s">
        <v>503</v>
      </c>
      <c r="P957" t="s">
        <v>153</v>
      </c>
      <c r="Q957" t="s">
        <v>39</v>
      </c>
      <c r="R957" t="s">
        <v>153</v>
      </c>
      <c r="S957" t="s">
        <v>151</v>
      </c>
      <c r="T957" t="s">
        <v>40</v>
      </c>
      <c r="U957" t="s">
        <v>251</v>
      </c>
      <c r="V957" t="s">
        <v>58</v>
      </c>
      <c r="W957" t="s">
        <v>40</v>
      </c>
      <c r="X957" t="s">
        <v>272</v>
      </c>
      <c r="Y957" t="s">
        <v>44</v>
      </c>
      <c r="Z957" t="s">
        <v>40</v>
      </c>
      <c r="AA957" t="s">
        <v>44</v>
      </c>
      <c r="AB957" t="s">
        <v>261</v>
      </c>
      <c r="AC957" t="s">
        <v>155</v>
      </c>
      <c r="AD957" t="s">
        <v>119</v>
      </c>
    </row>
    <row r="958" spans="1:30" hidden="1" x14ac:dyDescent="0.3">
      <c r="A958" t="s">
        <v>4116</v>
      </c>
      <c r="B958" t="s">
        <v>4117</v>
      </c>
      <c r="C958" s="1" t="str">
        <f t="shared" si="143"/>
        <v>21:0551</v>
      </c>
      <c r="D958" s="1" t="str">
        <f t="shared" si="150"/>
        <v>21:0180</v>
      </c>
      <c r="E958" t="s">
        <v>4118</v>
      </c>
      <c r="F958" t="s">
        <v>4119</v>
      </c>
      <c r="H958">
        <v>53.368433400000001</v>
      </c>
      <c r="I958">
        <v>-120.90426789999999</v>
      </c>
      <c r="J958" s="1" t="str">
        <f t="shared" si="151"/>
        <v>NGR bulk stream sediment</v>
      </c>
      <c r="K958" s="1" t="str">
        <f t="shared" si="152"/>
        <v>&lt;177 micron (NGR)</v>
      </c>
      <c r="L958">
        <v>16</v>
      </c>
      <c r="M958" t="s">
        <v>234</v>
      </c>
      <c r="N958">
        <v>319</v>
      </c>
      <c r="O958" t="s">
        <v>444</v>
      </c>
      <c r="P958" t="s">
        <v>117</v>
      </c>
      <c r="Q958" t="s">
        <v>70</v>
      </c>
      <c r="R958" t="s">
        <v>131</v>
      </c>
      <c r="S958" t="s">
        <v>70</v>
      </c>
      <c r="T958" t="s">
        <v>40</v>
      </c>
      <c r="U958" t="s">
        <v>326</v>
      </c>
      <c r="V958" t="s">
        <v>390</v>
      </c>
      <c r="W958" t="s">
        <v>40</v>
      </c>
      <c r="X958" t="s">
        <v>43</v>
      </c>
      <c r="Y958" t="s">
        <v>44</v>
      </c>
      <c r="Z958" t="s">
        <v>60</v>
      </c>
      <c r="AA958" t="s">
        <v>44</v>
      </c>
      <c r="AB958" t="s">
        <v>265</v>
      </c>
      <c r="AC958" t="s">
        <v>898</v>
      </c>
      <c r="AD958" t="s">
        <v>119</v>
      </c>
    </row>
    <row r="959" spans="1:30" hidden="1" x14ac:dyDescent="0.3">
      <c r="A959" t="s">
        <v>4120</v>
      </c>
      <c r="B959" t="s">
        <v>4121</v>
      </c>
      <c r="C959" s="1" t="str">
        <f t="shared" si="143"/>
        <v>21:0551</v>
      </c>
      <c r="D959" s="1" t="str">
        <f t="shared" si="150"/>
        <v>21:0180</v>
      </c>
      <c r="E959" t="s">
        <v>4122</v>
      </c>
      <c r="F959" t="s">
        <v>4123</v>
      </c>
      <c r="H959">
        <v>53.368178399999998</v>
      </c>
      <c r="I959">
        <v>-120.937592</v>
      </c>
      <c r="J959" s="1" t="str">
        <f t="shared" si="151"/>
        <v>NGR bulk stream sediment</v>
      </c>
      <c r="K959" s="1" t="str">
        <f t="shared" si="152"/>
        <v>&lt;177 micron (NGR)</v>
      </c>
      <c r="L959">
        <v>16</v>
      </c>
      <c r="M959" t="s">
        <v>240</v>
      </c>
      <c r="N959">
        <v>320</v>
      </c>
      <c r="O959" t="s">
        <v>982</v>
      </c>
      <c r="P959" t="s">
        <v>185</v>
      </c>
      <c r="Q959" t="s">
        <v>153</v>
      </c>
      <c r="R959" t="s">
        <v>512</v>
      </c>
      <c r="S959" t="s">
        <v>221</v>
      </c>
      <c r="T959" t="s">
        <v>40</v>
      </c>
      <c r="U959" t="s">
        <v>562</v>
      </c>
      <c r="V959" t="s">
        <v>1907</v>
      </c>
      <c r="W959" t="s">
        <v>40</v>
      </c>
      <c r="X959" t="s">
        <v>272</v>
      </c>
      <c r="Y959" t="s">
        <v>44</v>
      </c>
      <c r="Z959" t="s">
        <v>40</v>
      </c>
      <c r="AA959" t="s">
        <v>44</v>
      </c>
      <c r="AB959" t="s">
        <v>409</v>
      </c>
      <c r="AC959" t="s">
        <v>47</v>
      </c>
      <c r="AD959" t="s">
        <v>119</v>
      </c>
    </row>
    <row r="960" spans="1:30" hidden="1" x14ac:dyDescent="0.3">
      <c r="A960" t="s">
        <v>4124</v>
      </c>
      <c r="B960" t="s">
        <v>4125</v>
      </c>
      <c r="C960" s="1" t="str">
        <f t="shared" ref="C960:C1023" si="153">HYPERLINK("http://geochem.nrcan.gc.ca/cdogs/content/bdl/bdl210551_e.htm", "21:0551")</f>
        <v>21:0551</v>
      </c>
      <c r="D960" s="1" t="str">
        <f t="shared" si="150"/>
        <v>21:0180</v>
      </c>
      <c r="E960" t="s">
        <v>4126</v>
      </c>
      <c r="F960" t="s">
        <v>4127</v>
      </c>
      <c r="H960">
        <v>53.414677300000001</v>
      </c>
      <c r="I960">
        <v>-120.98758789999999</v>
      </c>
      <c r="J960" s="1" t="str">
        <f t="shared" si="151"/>
        <v>NGR bulk stream sediment</v>
      </c>
      <c r="K960" s="1" t="str">
        <f t="shared" si="152"/>
        <v>&lt;177 micron (NGR)</v>
      </c>
      <c r="L960">
        <v>17</v>
      </c>
      <c r="M960" t="s">
        <v>34</v>
      </c>
      <c r="N960">
        <v>321</v>
      </c>
      <c r="O960" t="s">
        <v>152</v>
      </c>
      <c r="P960" t="s">
        <v>70</v>
      </c>
      <c r="Q960" t="s">
        <v>165</v>
      </c>
      <c r="R960" t="s">
        <v>185</v>
      </c>
      <c r="S960" t="s">
        <v>56</v>
      </c>
      <c r="T960" t="s">
        <v>40</v>
      </c>
      <c r="U960" t="s">
        <v>562</v>
      </c>
      <c r="V960" t="s">
        <v>42</v>
      </c>
      <c r="W960" t="s">
        <v>40</v>
      </c>
      <c r="X960" t="s">
        <v>272</v>
      </c>
      <c r="Y960" t="s">
        <v>44</v>
      </c>
      <c r="Z960" t="s">
        <v>40</v>
      </c>
      <c r="AA960" t="s">
        <v>44</v>
      </c>
      <c r="AB960" t="s">
        <v>454</v>
      </c>
      <c r="AC960" t="s">
        <v>167</v>
      </c>
      <c r="AD960" t="s">
        <v>119</v>
      </c>
    </row>
    <row r="961" spans="1:30" hidden="1" x14ac:dyDescent="0.3">
      <c r="A961" t="s">
        <v>4128</v>
      </c>
      <c r="B961" t="s">
        <v>4129</v>
      </c>
      <c r="C961" s="1" t="str">
        <f t="shared" si="153"/>
        <v>21:0551</v>
      </c>
      <c r="D961" s="1" t="str">
        <f t="shared" si="150"/>
        <v>21:0180</v>
      </c>
      <c r="E961" t="s">
        <v>4130</v>
      </c>
      <c r="F961" t="s">
        <v>4131</v>
      </c>
      <c r="H961">
        <v>53.359974100000002</v>
      </c>
      <c r="I961">
        <v>-120.9724358</v>
      </c>
      <c r="J961" s="1" t="str">
        <f t="shared" si="151"/>
        <v>NGR bulk stream sediment</v>
      </c>
      <c r="K961" s="1" t="str">
        <f t="shared" si="152"/>
        <v>&lt;177 micron (NGR)</v>
      </c>
      <c r="L961">
        <v>17</v>
      </c>
      <c r="M961" t="s">
        <v>53</v>
      </c>
      <c r="N961">
        <v>322</v>
      </c>
      <c r="O961" t="s">
        <v>1517</v>
      </c>
      <c r="P961" t="s">
        <v>153</v>
      </c>
      <c r="Q961" t="s">
        <v>153</v>
      </c>
      <c r="R961" t="s">
        <v>176</v>
      </c>
      <c r="S961" t="s">
        <v>165</v>
      </c>
      <c r="T961" t="s">
        <v>40</v>
      </c>
      <c r="U961" t="s">
        <v>213</v>
      </c>
      <c r="V961" t="s">
        <v>390</v>
      </c>
      <c r="W961" t="s">
        <v>40</v>
      </c>
      <c r="X961" t="s">
        <v>272</v>
      </c>
      <c r="Y961" t="s">
        <v>44</v>
      </c>
      <c r="Z961" t="s">
        <v>40</v>
      </c>
      <c r="AA961" t="s">
        <v>44</v>
      </c>
      <c r="AB961" t="s">
        <v>484</v>
      </c>
      <c r="AC961" t="s">
        <v>348</v>
      </c>
      <c r="AD961" t="s">
        <v>36</v>
      </c>
    </row>
    <row r="962" spans="1:30" hidden="1" x14ac:dyDescent="0.3">
      <c r="A962" t="s">
        <v>4132</v>
      </c>
      <c r="B962" t="s">
        <v>4133</v>
      </c>
      <c r="C962" s="1" t="str">
        <f t="shared" si="153"/>
        <v>21:0551</v>
      </c>
      <c r="D962" s="1" t="str">
        <f>HYPERLINK("http://geochem.nrcan.gc.ca/cdogs/content/svy/svy_e.htm", "")</f>
        <v/>
      </c>
      <c r="G962" s="1" t="str">
        <f>HYPERLINK("http://geochem.nrcan.gc.ca/cdogs/content/cr_/cr_00069_e.htm", "69")</f>
        <v>69</v>
      </c>
      <c r="J962" t="s">
        <v>198</v>
      </c>
      <c r="K962" t="s">
        <v>199</v>
      </c>
      <c r="L962">
        <v>17</v>
      </c>
      <c r="M962" t="s">
        <v>200</v>
      </c>
      <c r="N962">
        <v>323</v>
      </c>
      <c r="O962" t="s">
        <v>36</v>
      </c>
      <c r="P962" t="s">
        <v>315</v>
      </c>
      <c r="Q962" t="s">
        <v>44</v>
      </c>
      <c r="R962" t="s">
        <v>445</v>
      </c>
      <c r="S962" t="s">
        <v>82</v>
      </c>
      <c r="T962" t="s">
        <v>40</v>
      </c>
      <c r="U962" t="s">
        <v>519</v>
      </c>
      <c r="V962" t="s">
        <v>84</v>
      </c>
      <c r="W962" t="s">
        <v>40</v>
      </c>
      <c r="X962" t="s">
        <v>59</v>
      </c>
      <c r="Y962" t="s">
        <v>44</v>
      </c>
      <c r="Z962" t="s">
        <v>60</v>
      </c>
      <c r="AA962" t="s">
        <v>44</v>
      </c>
      <c r="AB962" t="s">
        <v>4134</v>
      </c>
      <c r="AC962" t="s">
        <v>415</v>
      </c>
      <c r="AD962" t="s">
        <v>169</v>
      </c>
    </row>
    <row r="963" spans="1:30" hidden="1" x14ac:dyDescent="0.3">
      <c r="A963" t="s">
        <v>4135</v>
      </c>
      <c r="B963" t="s">
        <v>4136</v>
      </c>
      <c r="C963" s="1" t="str">
        <f t="shared" si="153"/>
        <v>21:0551</v>
      </c>
      <c r="D963" s="1" t="str">
        <f t="shared" ref="D963:D990" si="154">HYPERLINK("http://geochem.nrcan.gc.ca/cdogs/content/svy/svy210180_e.htm", "21:0180")</f>
        <v>21:0180</v>
      </c>
      <c r="E963" t="s">
        <v>4137</v>
      </c>
      <c r="F963" t="s">
        <v>4138</v>
      </c>
      <c r="H963">
        <v>53.302787500000001</v>
      </c>
      <c r="I963">
        <v>-120.96890689999999</v>
      </c>
      <c r="J963" s="1" t="str">
        <f t="shared" ref="J963:J990" si="155">HYPERLINK("http://geochem.nrcan.gc.ca/cdogs/content/kwd/kwd020030_e.htm", "NGR bulk stream sediment")</f>
        <v>NGR bulk stream sediment</v>
      </c>
      <c r="K963" s="1" t="str">
        <f t="shared" ref="K963:K990" si="156">HYPERLINK("http://geochem.nrcan.gc.ca/cdogs/content/kwd/kwd080006_e.htm", "&lt;177 micron (NGR)")</f>
        <v>&lt;177 micron (NGR)</v>
      </c>
      <c r="L963">
        <v>17</v>
      </c>
      <c r="M963" t="s">
        <v>68</v>
      </c>
      <c r="N963">
        <v>324</v>
      </c>
      <c r="O963" t="s">
        <v>3775</v>
      </c>
      <c r="P963" t="s">
        <v>242</v>
      </c>
      <c r="Q963" t="s">
        <v>70</v>
      </c>
      <c r="R963" t="s">
        <v>131</v>
      </c>
      <c r="S963" t="s">
        <v>221</v>
      </c>
      <c r="T963" t="s">
        <v>40</v>
      </c>
      <c r="U963" t="s">
        <v>326</v>
      </c>
      <c r="V963" t="s">
        <v>617</v>
      </c>
      <c r="W963" t="s">
        <v>40</v>
      </c>
      <c r="X963" t="s">
        <v>81</v>
      </c>
      <c r="Y963" t="s">
        <v>44</v>
      </c>
      <c r="Z963" t="s">
        <v>40</v>
      </c>
      <c r="AA963" t="s">
        <v>44</v>
      </c>
      <c r="AB963" t="s">
        <v>261</v>
      </c>
      <c r="AC963" t="s">
        <v>711</v>
      </c>
      <c r="AD963" t="s">
        <v>194</v>
      </c>
    </row>
    <row r="964" spans="1:30" hidden="1" x14ac:dyDescent="0.3">
      <c r="A964" t="s">
        <v>4139</v>
      </c>
      <c r="B964" t="s">
        <v>4140</v>
      </c>
      <c r="C964" s="1" t="str">
        <f t="shared" si="153"/>
        <v>21:0551</v>
      </c>
      <c r="D964" s="1" t="str">
        <f t="shared" si="154"/>
        <v>21:0180</v>
      </c>
      <c r="E964" t="s">
        <v>4141</v>
      </c>
      <c r="F964" t="s">
        <v>4142</v>
      </c>
      <c r="H964">
        <v>53.320011200000003</v>
      </c>
      <c r="I964">
        <v>-120.94984460000001</v>
      </c>
      <c r="J964" s="1" t="str">
        <f t="shared" si="155"/>
        <v>NGR bulk stream sediment</v>
      </c>
      <c r="K964" s="1" t="str">
        <f t="shared" si="156"/>
        <v>&lt;177 micron (NGR)</v>
      </c>
      <c r="L964">
        <v>17</v>
      </c>
      <c r="M964" t="s">
        <v>80</v>
      </c>
      <c r="N964">
        <v>325</v>
      </c>
      <c r="O964" t="s">
        <v>169</v>
      </c>
      <c r="P964" t="s">
        <v>378</v>
      </c>
      <c r="Q964" t="s">
        <v>165</v>
      </c>
      <c r="R964" t="s">
        <v>177</v>
      </c>
      <c r="S964" t="s">
        <v>165</v>
      </c>
      <c r="T964" t="s">
        <v>40</v>
      </c>
      <c r="U964" t="s">
        <v>524</v>
      </c>
      <c r="V964" t="s">
        <v>1907</v>
      </c>
      <c r="W964" t="s">
        <v>40</v>
      </c>
      <c r="X964" t="s">
        <v>164</v>
      </c>
      <c r="Y964" t="s">
        <v>44</v>
      </c>
      <c r="Z964" t="s">
        <v>1032</v>
      </c>
      <c r="AA964" t="s">
        <v>44</v>
      </c>
      <c r="AB964" t="s">
        <v>332</v>
      </c>
      <c r="AC964" t="s">
        <v>853</v>
      </c>
      <c r="AD964" t="s">
        <v>119</v>
      </c>
    </row>
    <row r="965" spans="1:30" hidden="1" x14ac:dyDescent="0.3">
      <c r="A965" t="s">
        <v>4143</v>
      </c>
      <c r="B965" t="s">
        <v>4144</v>
      </c>
      <c r="C965" s="1" t="str">
        <f t="shared" si="153"/>
        <v>21:0551</v>
      </c>
      <c r="D965" s="1" t="str">
        <f t="shared" si="154"/>
        <v>21:0180</v>
      </c>
      <c r="E965" t="s">
        <v>4145</v>
      </c>
      <c r="F965" t="s">
        <v>4146</v>
      </c>
      <c r="H965">
        <v>53.410684099999997</v>
      </c>
      <c r="I965">
        <v>-120.9673574</v>
      </c>
      <c r="J965" s="1" t="str">
        <f t="shared" si="155"/>
        <v>NGR bulk stream sediment</v>
      </c>
      <c r="K965" s="1" t="str">
        <f t="shared" si="156"/>
        <v>&lt;177 micron (NGR)</v>
      </c>
      <c r="L965">
        <v>17</v>
      </c>
      <c r="M965" t="s">
        <v>103</v>
      </c>
      <c r="N965">
        <v>326</v>
      </c>
      <c r="O965" t="s">
        <v>444</v>
      </c>
      <c r="P965" t="s">
        <v>211</v>
      </c>
      <c r="Q965" t="s">
        <v>108</v>
      </c>
      <c r="R965" t="s">
        <v>176</v>
      </c>
      <c r="S965" t="s">
        <v>70</v>
      </c>
      <c r="T965" t="s">
        <v>40</v>
      </c>
      <c r="U965" t="s">
        <v>280</v>
      </c>
      <c r="V965" t="s">
        <v>711</v>
      </c>
      <c r="W965" t="s">
        <v>40</v>
      </c>
      <c r="X965" t="s">
        <v>118</v>
      </c>
      <c r="Y965" t="s">
        <v>44</v>
      </c>
      <c r="Z965" t="s">
        <v>40</v>
      </c>
      <c r="AA965" t="s">
        <v>44</v>
      </c>
      <c r="AB965" t="s">
        <v>332</v>
      </c>
      <c r="AC965" t="s">
        <v>2381</v>
      </c>
      <c r="AD965" t="s">
        <v>36</v>
      </c>
    </row>
    <row r="966" spans="1:30" hidden="1" x14ac:dyDescent="0.3">
      <c r="A966" t="s">
        <v>4147</v>
      </c>
      <c r="B966" t="s">
        <v>4148</v>
      </c>
      <c r="C966" s="1" t="str">
        <f t="shared" si="153"/>
        <v>21:0551</v>
      </c>
      <c r="D966" s="1" t="str">
        <f t="shared" si="154"/>
        <v>21:0180</v>
      </c>
      <c r="E966" t="s">
        <v>4126</v>
      </c>
      <c r="F966" t="s">
        <v>4149</v>
      </c>
      <c r="H966">
        <v>53.414677300000001</v>
      </c>
      <c r="I966">
        <v>-120.98758789999999</v>
      </c>
      <c r="J966" s="1" t="str">
        <f t="shared" si="155"/>
        <v>NGR bulk stream sediment</v>
      </c>
      <c r="K966" s="1" t="str">
        <f t="shared" si="156"/>
        <v>&lt;177 micron (NGR)</v>
      </c>
      <c r="L966">
        <v>17</v>
      </c>
      <c r="M966" t="s">
        <v>90</v>
      </c>
      <c r="N966">
        <v>327</v>
      </c>
      <c r="O966" t="s">
        <v>426</v>
      </c>
      <c r="P966" t="s">
        <v>165</v>
      </c>
      <c r="Q966" t="s">
        <v>108</v>
      </c>
      <c r="R966" t="s">
        <v>315</v>
      </c>
      <c r="S966" t="s">
        <v>56</v>
      </c>
      <c r="T966" t="s">
        <v>40</v>
      </c>
      <c r="U966" t="s">
        <v>133</v>
      </c>
      <c r="V966" t="s">
        <v>286</v>
      </c>
      <c r="W966" t="s">
        <v>40</v>
      </c>
      <c r="X966" t="s">
        <v>272</v>
      </c>
      <c r="Y966" t="s">
        <v>44</v>
      </c>
      <c r="Z966" t="s">
        <v>40</v>
      </c>
      <c r="AA966" t="s">
        <v>44</v>
      </c>
      <c r="AB966" t="s">
        <v>332</v>
      </c>
      <c r="AC966" t="s">
        <v>588</v>
      </c>
      <c r="AD966" t="s">
        <v>194</v>
      </c>
    </row>
    <row r="967" spans="1:30" hidden="1" x14ac:dyDescent="0.3">
      <c r="A967" t="s">
        <v>4150</v>
      </c>
      <c r="B967" t="s">
        <v>4151</v>
      </c>
      <c r="C967" s="1" t="str">
        <f t="shared" si="153"/>
        <v>21:0551</v>
      </c>
      <c r="D967" s="1" t="str">
        <f t="shared" si="154"/>
        <v>21:0180</v>
      </c>
      <c r="E967" t="s">
        <v>4152</v>
      </c>
      <c r="F967" t="s">
        <v>4153</v>
      </c>
      <c r="H967">
        <v>53.437845500000002</v>
      </c>
      <c r="I967">
        <v>-120.9902276</v>
      </c>
      <c r="J967" s="1" t="str">
        <f t="shared" si="155"/>
        <v>NGR bulk stream sediment</v>
      </c>
      <c r="K967" s="1" t="str">
        <f t="shared" si="156"/>
        <v>&lt;177 micron (NGR)</v>
      </c>
      <c r="L967">
        <v>17</v>
      </c>
      <c r="M967" t="s">
        <v>149</v>
      </c>
      <c r="N967">
        <v>328</v>
      </c>
      <c r="O967" t="s">
        <v>291</v>
      </c>
      <c r="P967" t="s">
        <v>117</v>
      </c>
      <c r="Q967" t="s">
        <v>105</v>
      </c>
      <c r="R967" t="s">
        <v>445</v>
      </c>
      <c r="S967" t="s">
        <v>108</v>
      </c>
      <c r="T967" t="s">
        <v>40</v>
      </c>
      <c r="U967" t="s">
        <v>202</v>
      </c>
      <c r="V967" t="s">
        <v>530</v>
      </c>
      <c r="W967" t="s">
        <v>40</v>
      </c>
      <c r="X967" t="s">
        <v>59</v>
      </c>
      <c r="Y967" t="s">
        <v>44</v>
      </c>
      <c r="Z967" t="s">
        <v>40</v>
      </c>
      <c r="AA967" t="s">
        <v>44</v>
      </c>
      <c r="AB967" t="s">
        <v>332</v>
      </c>
      <c r="AC967" t="s">
        <v>272</v>
      </c>
      <c r="AD967" t="s">
        <v>119</v>
      </c>
    </row>
    <row r="968" spans="1:30" hidden="1" x14ac:dyDescent="0.3">
      <c r="A968" t="s">
        <v>4154</v>
      </c>
      <c r="B968" t="s">
        <v>4155</v>
      </c>
      <c r="C968" s="1" t="str">
        <f t="shared" si="153"/>
        <v>21:0551</v>
      </c>
      <c r="D968" s="1" t="str">
        <f t="shared" si="154"/>
        <v>21:0180</v>
      </c>
      <c r="E968" t="s">
        <v>4152</v>
      </c>
      <c r="F968" t="s">
        <v>4156</v>
      </c>
      <c r="H968">
        <v>53.437845500000002</v>
      </c>
      <c r="I968">
        <v>-120.9902276</v>
      </c>
      <c r="J968" s="1" t="str">
        <f t="shared" si="155"/>
        <v>NGR bulk stream sediment</v>
      </c>
      <c r="K968" s="1" t="str">
        <f t="shared" si="156"/>
        <v>&lt;177 micron (NGR)</v>
      </c>
      <c r="L968">
        <v>17</v>
      </c>
      <c r="M968" t="s">
        <v>163</v>
      </c>
      <c r="N968">
        <v>329</v>
      </c>
      <c r="O968" t="s">
        <v>75</v>
      </c>
      <c r="P968" t="s">
        <v>117</v>
      </c>
      <c r="Q968" t="s">
        <v>211</v>
      </c>
      <c r="R968" t="s">
        <v>249</v>
      </c>
      <c r="S968" t="s">
        <v>70</v>
      </c>
      <c r="T968" t="s">
        <v>40</v>
      </c>
      <c r="U968" t="s">
        <v>519</v>
      </c>
      <c r="V968" t="s">
        <v>1033</v>
      </c>
      <c r="W968" t="s">
        <v>40</v>
      </c>
      <c r="X968" t="s">
        <v>42</v>
      </c>
      <c r="Y968" t="s">
        <v>44</v>
      </c>
      <c r="Z968" t="s">
        <v>40</v>
      </c>
      <c r="AA968" t="s">
        <v>44</v>
      </c>
      <c r="AB968" t="s">
        <v>484</v>
      </c>
      <c r="AC968" t="s">
        <v>272</v>
      </c>
      <c r="AD968" t="s">
        <v>194</v>
      </c>
    </row>
    <row r="969" spans="1:30" hidden="1" x14ac:dyDescent="0.3">
      <c r="A969" t="s">
        <v>4157</v>
      </c>
      <c r="B969" t="s">
        <v>4158</v>
      </c>
      <c r="C969" s="1" t="str">
        <f t="shared" si="153"/>
        <v>21:0551</v>
      </c>
      <c r="D969" s="1" t="str">
        <f t="shared" si="154"/>
        <v>21:0180</v>
      </c>
      <c r="E969" t="s">
        <v>4159</v>
      </c>
      <c r="F969" t="s">
        <v>4160</v>
      </c>
      <c r="H969">
        <v>53.470406699999998</v>
      </c>
      <c r="I969">
        <v>-120.9762427</v>
      </c>
      <c r="J969" s="1" t="str">
        <f t="shared" si="155"/>
        <v>NGR bulk stream sediment</v>
      </c>
      <c r="K969" s="1" t="str">
        <f t="shared" si="156"/>
        <v>&lt;177 micron (NGR)</v>
      </c>
      <c r="L969">
        <v>17</v>
      </c>
      <c r="M969" t="s">
        <v>116</v>
      </c>
      <c r="N969">
        <v>330</v>
      </c>
      <c r="O969" t="s">
        <v>3621</v>
      </c>
      <c r="P969" t="s">
        <v>108</v>
      </c>
      <c r="Q969" t="s">
        <v>108</v>
      </c>
      <c r="R969" t="s">
        <v>176</v>
      </c>
      <c r="S969" t="s">
        <v>212</v>
      </c>
      <c r="T969" t="s">
        <v>40</v>
      </c>
      <c r="U969" t="s">
        <v>946</v>
      </c>
      <c r="V969" t="s">
        <v>898</v>
      </c>
      <c r="W969" t="s">
        <v>40</v>
      </c>
      <c r="X969" t="s">
        <v>59</v>
      </c>
      <c r="Y969" t="s">
        <v>44</v>
      </c>
      <c r="Z969" t="s">
        <v>40</v>
      </c>
      <c r="AA969" t="s">
        <v>44</v>
      </c>
      <c r="AB969" t="s">
        <v>223</v>
      </c>
      <c r="AC969" t="s">
        <v>97</v>
      </c>
      <c r="AD969" t="s">
        <v>119</v>
      </c>
    </row>
    <row r="970" spans="1:30" hidden="1" x14ac:dyDescent="0.3">
      <c r="A970" t="s">
        <v>4161</v>
      </c>
      <c r="B970" t="s">
        <v>4162</v>
      </c>
      <c r="C970" s="1" t="str">
        <f t="shared" si="153"/>
        <v>21:0551</v>
      </c>
      <c r="D970" s="1" t="str">
        <f t="shared" si="154"/>
        <v>21:0180</v>
      </c>
      <c r="E970" t="s">
        <v>4163</v>
      </c>
      <c r="F970" t="s">
        <v>4164</v>
      </c>
      <c r="H970">
        <v>53.468239799999999</v>
      </c>
      <c r="I970">
        <v>-120.93165279999999</v>
      </c>
      <c r="J970" s="1" t="str">
        <f t="shared" si="155"/>
        <v>NGR bulk stream sediment</v>
      </c>
      <c r="K970" s="1" t="str">
        <f t="shared" si="156"/>
        <v>&lt;177 micron (NGR)</v>
      </c>
      <c r="L970">
        <v>17</v>
      </c>
      <c r="M970" t="s">
        <v>129</v>
      </c>
      <c r="N970">
        <v>331</v>
      </c>
      <c r="O970" t="s">
        <v>4165</v>
      </c>
      <c r="P970" t="s">
        <v>194</v>
      </c>
      <c r="Q970" t="s">
        <v>70</v>
      </c>
      <c r="R970" t="s">
        <v>164</v>
      </c>
      <c r="S970" t="s">
        <v>165</v>
      </c>
      <c r="T970" t="s">
        <v>40</v>
      </c>
      <c r="U970" t="s">
        <v>133</v>
      </c>
      <c r="V970" t="s">
        <v>627</v>
      </c>
      <c r="W970" t="s">
        <v>40</v>
      </c>
      <c r="X970" t="s">
        <v>151</v>
      </c>
      <c r="Y970" t="s">
        <v>62</v>
      </c>
      <c r="Z970" t="s">
        <v>60</v>
      </c>
      <c r="AA970" t="s">
        <v>44</v>
      </c>
      <c r="AB970" t="s">
        <v>409</v>
      </c>
      <c r="AC970" t="s">
        <v>354</v>
      </c>
      <c r="AD970" t="s">
        <v>63</v>
      </c>
    </row>
    <row r="971" spans="1:30" hidden="1" x14ac:dyDescent="0.3">
      <c r="A971" t="s">
        <v>4166</v>
      </c>
      <c r="B971" t="s">
        <v>4167</v>
      </c>
      <c r="C971" s="1" t="str">
        <f t="shared" si="153"/>
        <v>21:0551</v>
      </c>
      <c r="D971" s="1" t="str">
        <f t="shared" si="154"/>
        <v>21:0180</v>
      </c>
      <c r="E971" t="s">
        <v>4168</v>
      </c>
      <c r="F971" t="s">
        <v>4169</v>
      </c>
      <c r="H971">
        <v>53.4494197</v>
      </c>
      <c r="I971">
        <v>-120.90830339999999</v>
      </c>
      <c r="J971" s="1" t="str">
        <f t="shared" si="155"/>
        <v>NGR bulk stream sediment</v>
      </c>
      <c r="K971" s="1" t="str">
        <f t="shared" si="156"/>
        <v>&lt;177 micron (NGR)</v>
      </c>
      <c r="L971">
        <v>17</v>
      </c>
      <c r="M971" t="s">
        <v>139</v>
      </c>
      <c r="N971">
        <v>332</v>
      </c>
      <c r="O971" t="s">
        <v>159</v>
      </c>
      <c r="P971" t="s">
        <v>105</v>
      </c>
      <c r="Q971" t="s">
        <v>241</v>
      </c>
      <c r="R971" t="s">
        <v>54</v>
      </c>
      <c r="S971" t="s">
        <v>408</v>
      </c>
      <c r="T971" t="s">
        <v>40</v>
      </c>
      <c r="U971" t="s">
        <v>154</v>
      </c>
      <c r="V971" t="s">
        <v>898</v>
      </c>
      <c r="W971" t="s">
        <v>40</v>
      </c>
      <c r="X971" t="s">
        <v>59</v>
      </c>
      <c r="Y971" t="s">
        <v>44</v>
      </c>
      <c r="Z971" t="s">
        <v>40</v>
      </c>
      <c r="AA971" t="s">
        <v>44</v>
      </c>
      <c r="AB971" t="s">
        <v>332</v>
      </c>
      <c r="AC971" t="s">
        <v>1033</v>
      </c>
      <c r="AD971" t="s">
        <v>86</v>
      </c>
    </row>
    <row r="972" spans="1:30" hidden="1" x14ac:dyDescent="0.3">
      <c r="A972" t="s">
        <v>4170</v>
      </c>
      <c r="B972" t="s">
        <v>4171</v>
      </c>
      <c r="C972" s="1" t="str">
        <f t="shared" si="153"/>
        <v>21:0551</v>
      </c>
      <c r="D972" s="1" t="str">
        <f t="shared" si="154"/>
        <v>21:0180</v>
      </c>
      <c r="E972" t="s">
        <v>4172</v>
      </c>
      <c r="F972" t="s">
        <v>4173</v>
      </c>
      <c r="H972">
        <v>53.427287100000001</v>
      </c>
      <c r="I972">
        <v>-120.90741939999999</v>
      </c>
      <c r="J972" s="1" t="str">
        <f t="shared" si="155"/>
        <v>NGR bulk stream sediment</v>
      </c>
      <c r="K972" s="1" t="str">
        <f t="shared" si="156"/>
        <v>&lt;177 micron (NGR)</v>
      </c>
      <c r="L972">
        <v>17</v>
      </c>
      <c r="M972" t="s">
        <v>174</v>
      </c>
      <c r="N972">
        <v>333</v>
      </c>
      <c r="O972" t="s">
        <v>3789</v>
      </c>
      <c r="P972" t="s">
        <v>105</v>
      </c>
      <c r="Q972" t="s">
        <v>165</v>
      </c>
      <c r="R972" t="s">
        <v>241</v>
      </c>
      <c r="S972" t="s">
        <v>39</v>
      </c>
      <c r="T972" t="s">
        <v>40</v>
      </c>
      <c r="U972" t="s">
        <v>298</v>
      </c>
      <c r="V972" t="s">
        <v>97</v>
      </c>
      <c r="W972" t="s">
        <v>40</v>
      </c>
      <c r="X972" t="s">
        <v>59</v>
      </c>
      <c r="Y972" t="s">
        <v>44</v>
      </c>
      <c r="Z972" t="s">
        <v>143</v>
      </c>
      <c r="AA972" t="s">
        <v>44</v>
      </c>
      <c r="AB972" t="s">
        <v>202</v>
      </c>
      <c r="AC972" t="s">
        <v>364</v>
      </c>
      <c r="AD972" t="s">
        <v>36</v>
      </c>
    </row>
    <row r="973" spans="1:30" hidden="1" x14ac:dyDescent="0.3">
      <c r="A973" t="s">
        <v>4174</v>
      </c>
      <c r="B973" t="s">
        <v>4175</v>
      </c>
      <c r="C973" s="1" t="str">
        <f t="shared" si="153"/>
        <v>21:0551</v>
      </c>
      <c r="D973" s="1" t="str">
        <f t="shared" si="154"/>
        <v>21:0180</v>
      </c>
      <c r="E973" t="s">
        <v>4176</v>
      </c>
      <c r="F973" t="s">
        <v>4177</v>
      </c>
      <c r="H973">
        <v>53.419088199999997</v>
      </c>
      <c r="I973">
        <v>-120.90234390000001</v>
      </c>
      <c r="J973" s="1" t="str">
        <f t="shared" si="155"/>
        <v>NGR bulk stream sediment</v>
      </c>
      <c r="K973" s="1" t="str">
        <f t="shared" si="156"/>
        <v>&lt;177 micron (NGR)</v>
      </c>
      <c r="L973">
        <v>17</v>
      </c>
      <c r="M973" t="s">
        <v>184</v>
      </c>
      <c r="N973">
        <v>334</v>
      </c>
      <c r="O973" t="s">
        <v>3789</v>
      </c>
      <c r="P973" t="s">
        <v>315</v>
      </c>
      <c r="Q973" t="s">
        <v>120</v>
      </c>
      <c r="R973" t="s">
        <v>177</v>
      </c>
      <c r="S973" t="s">
        <v>39</v>
      </c>
      <c r="T973" t="s">
        <v>40</v>
      </c>
      <c r="U973" t="s">
        <v>332</v>
      </c>
      <c r="V973" t="s">
        <v>898</v>
      </c>
      <c r="W973" t="s">
        <v>40</v>
      </c>
      <c r="X973" t="s">
        <v>93</v>
      </c>
      <c r="Y973" t="s">
        <v>44</v>
      </c>
      <c r="Z973" t="s">
        <v>1032</v>
      </c>
      <c r="AA973" t="s">
        <v>42</v>
      </c>
      <c r="AB973" t="s">
        <v>402</v>
      </c>
      <c r="AC973" t="s">
        <v>2755</v>
      </c>
      <c r="AD973" t="s">
        <v>124</v>
      </c>
    </row>
    <row r="974" spans="1:30" hidden="1" x14ac:dyDescent="0.3">
      <c r="A974" t="s">
        <v>4178</v>
      </c>
      <c r="B974" t="s">
        <v>4179</v>
      </c>
      <c r="C974" s="1" t="str">
        <f t="shared" si="153"/>
        <v>21:0551</v>
      </c>
      <c r="D974" s="1" t="str">
        <f t="shared" si="154"/>
        <v>21:0180</v>
      </c>
      <c r="E974" t="s">
        <v>4180</v>
      </c>
      <c r="F974" t="s">
        <v>4181</v>
      </c>
      <c r="H974">
        <v>53.423883400000001</v>
      </c>
      <c r="I974">
        <v>-120.8630758</v>
      </c>
      <c r="J974" s="1" t="str">
        <f t="shared" si="155"/>
        <v>NGR bulk stream sediment</v>
      </c>
      <c r="K974" s="1" t="str">
        <f t="shared" si="156"/>
        <v>&lt;177 micron (NGR)</v>
      </c>
      <c r="L974">
        <v>17</v>
      </c>
      <c r="M974" t="s">
        <v>193</v>
      </c>
      <c r="N974">
        <v>335</v>
      </c>
      <c r="O974" t="s">
        <v>55</v>
      </c>
      <c r="P974" t="s">
        <v>378</v>
      </c>
      <c r="Q974" t="s">
        <v>105</v>
      </c>
      <c r="R974" t="s">
        <v>164</v>
      </c>
      <c r="S974" t="s">
        <v>70</v>
      </c>
      <c r="T974" t="s">
        <v>40</v>
      </c>
      <c r="U974" t="s">
        <v>611</v>
      </c>
      <c r="V974" t="s">
        <v>47</v>
      </c>
      <c r="W974" t="s">
        <v>40</v>
      </c>
      <c r="X974" t="s">
        <v>42</v>
      </c>
      <c r="Y974" t="s">
        <v>44</v>
      </c>
      <c r="Z974" t="s">
        <v>40</v>
      </c>
      <c r="AA974" t="s">
        <v>44</v>
      </c>
      <c r="AB974" t="s">
        <v>298</v>
      </c>
      <c r="AC974" t="s">
        <v>97</v>
      </c>
      <c r="AD974" t="s">
        <v>1307</v>
      </c>
    </row>
    <row r="975" spans="1:30" hidden="1" x14ac:dyDescent="0.3">
      <c r="A975" t="s">
        <v>4182</v>
      </c>
      <c r="B975" t="s">
        <v>4183</v>
      </c>
      <c r="C975" s="1" t="str">
        <f t="shared" si="153"/>
        <v>21:0551</v>
      </c>
      <c r="D975" s="1" t="str">
        <f t="shared" si="154"/>
        <v>21:0180</v>
      </c>
      <c r="E975" t="s">
        <v>4184</v>
      </c>
      <c r="F975" t="s">
        <v>4185</v>
      </c>
      <c r="H975">
        <v>53.390692799999997</v>
      </c>
      <c r="I975">
        <v>-120.85471080000001</v>
      </c>
      <c r="J975" s="1" t="str">
        <f t="shared" si="155"/>
        <v>NGR bulk stream sediment</v>
      </c>
      <c r="K975" s="1" t="str">
        <f t="shared" si="156"/>
        <v>&lt;177 micron (NGR)</v>
      </c>
      <c r="L975">
        <v>17</v>
      </c>
      <c r="M975" t="s">
        <v>209</v>
      </c>
      <c r="N975">
        <v>336</v>
      </c>
      <c r="O975" t="s">
        <v>55</v>
      </c>
      <c r="P975" t="s">
        <v>408</v>
      </c>
      <c r="Q975" t="s">
        <v>165</v>
      </c>
      <c r="R975" t="s">
        <v>164</v>
      </c>
      <c r="S975" t="s">
        <v>212</v>
      </c>
      <c r="T975" t="s">
        <v>40</v>
      </c>
      <c r="U975" t="s">
        <v>1563</v>
      </c>
      <c r="V975" t="s">
        <v>627</v>
      </c>
      <c r="W975" t="s">
        <v>40</v>
      </c>
      <c r="X975" t="s">
        <v>93</v>
      </c>
      <c r="Y975" t="s">
        <v>44</v>
      </c>
      <c r="Z975" t="s">
        <v>45</v>
      </c>
      <c r="AA975" t="s">
        <v>44</v>
      </c>
      <c r="AB975" t="s">
        <v>454</v>
      </c>
      <c r="AC975" t="s">
        <v>1907</v>
      </c>
      <c r="AD975" t="s">
        <v>124</v>
      </c>
    </row>
    <row r="976" spans="1:30" hidden="1" x14ac:dyDescent="0.3">
      <c r="A976" t="s">
        <v>4186</v>
      </c>
      <c r="B976" t="s">
        <v>4187</v>
      </c>
      <c r="C976" s="1" t="str">
        <f t="shared" si="153"/>
        <v>21:0551</v>
      </c>
      <c r="D976" s="1" t="str">
        <f t="shared" si="154"/>
        <v>21:0180</v>
      </c>
      <c r="E976" t="s">
        <v>4188</v>
      </c>
      <c r="F976" t="s">
        <v>4189</v>
      </c>
      <c r="H976">
        <v>53.382512599999998</v>
      </c>
      <c r="I976">
        <v>-120.8064631</v>
      </c>
      <c r="J976" s="1" t="str">
        <f t="shared" si="155"/>
        <v>NGR bulk stream sediment</v>
      </c>
      <c r="K976" s="1" t="str">
        <f t="shared" si="156"/>
        <v>&lt;177 micron (NGR)</v>
      </c>
      <c r="L976">
        <v>17</v>
      </c>
      <c r="M976" t="s">
        <v>220</v>
      </c>
      <c r="N976">
        <v>337</v>
      </c>
      <c r="O976" t="s">
        <v>169</v>
      </c>
      <c r="P976" t="s">
        <v>331</v>
      </c>
      <c r="Q976" t="s">
        <v>56</v>
      </c>
      <c r="R976" t="s">
        <v>81</v>
      </c>
      <c r="S976" t="s">
        <v>70</v>
      </c>
      <c r="T976" t="s">
        <v>40</v>
      </c>
      <c r="U976" t="s">
        <v>326</v>
      </c>
      <c r="V976" t="s">
        <v>390</v>
      </c>
      <c r="W976" t="s">
        <v>40</v>
      </c>
      <c r="X976" t="s">
        <v>272</v>
      </c>
      <c r="Y976" t="s">
        <v>44</v>
      </c>
      <c r="Z976" t="s">
        <v>40</v>
      </c>
      <c r="AA976" t="s">
        <v>44</v>
      </c>
      <c r="AB976" t="s">
        <v>266</v>
      </c>
      <c r="AC976" t="s">
        <v>93</v>
      </c>
      <c r="AD976" t="s">
        <v>36</v>
      </c>
    </row>
    <row r="977" spans="1:30" hidden="1" x14ac:dyDescent="0.3">
      <c r="A977" t="s">
        <v>4190</v>
      </c>
      <c r="B977" t="s">
        <v>4191</v>
      </c>
      <c r="C977" s="1" t="str">
        <f t="shared" si="153"/>
        <v>21:0551</v>
      </c>
      <c r="D977" s="1" t="str">
        <f t="shared" si="154"/>
        <v>21:0180</v>
      </c>
      <c r="E977" t="s">
        <v>4192</v>
      </c>
      <c r="F977" t="s">
        <v>4193</v>
      </c>
      <c r="H977">
        <v>53.495741700000004</v>
      </c>
      <c r="I977">
        <v>-120.17244460000001</v>
      </c>
      <c r="J977" s="1" t="str">
        <f t="shared" si="155"/>
        <v>NGR bulk stream sediment</v>
      </c>
      <c r="K977" s="1" t="str">
        <f t="shared" si="156"/>
        <v>&lt;177 micron (NGR)</v>
      </c>
      <c r="L977">
        <v>17</v>
      </c>
      <c r="M977" t="s">
        <v>228</v>
      </c>
      <c r="N977">
        <v>338</v>
      </c>
      <c r="O977" t="s">
        <v>337</v>
      </c>
      <c r="P977" t="s">
        <v>132</v>
      </c>
      <c r="Q977" t="s">
        <v>117</v>
      </c>
      <c r="R977" t="s">
        <v>395</v>
      </c>
      <c r="S977" t="s">
        <v>38</v>
      </c>
      <c r="T977" t="s">
        <v>40</v>
      </c>
      <c r="U977" t="s">
        <v>848</v>
      </c>
      <c r="V977" t="s">
        <v>3376</v>
      </c>
      <c r="W977" t="s">
        <v>40</v>
      </c>
      <c r="X977" t="s">
        <v>91</v>
      </c>
      <c r="Y977" t="s">
        <v>44</v>
      </c>
      <c r="Z977" t="s">
        <v>494</v>
      </c>
      <c r="AA977" t="s">
        <v>44</v>
      </c>
      <c r="AB977" t="s">
        <v>265</v>
      </c>
      <c r="AC977" t="s">
        <v>4194</v>
      </c>
      <c r="AD977" t="s">
        <v>119</v>
      </c>
    </row>
    <row r="978" spans="1:30" hidden="1" x14ac:dyDescent="0.3">
      <c r="A978" t="s">
        <v>4195</v>
      </c>
      <c r="B978" t="s">
        <v>4196</v>
      </c>
      <c r="C978" s="1" t="str">
        <f t="shared" si="153"/>
        <v>21:0551</v>
      </c>
      <c r="D978" s="1" t="str">
        <f t="shared" si="154"/>
        <v>21:0180</v>
      </c>
      <c r="E978" t="s">
        <v>4197</v>
      </c>
      <c r="F978" t="s">
        <v>4198</v>
      </c>
      <c r="H978">
        <v>53.499382400000002</v>
      </c>
      <c r="I978">
        <v>-120.1826834</v>
      </c>
      <c r="J978" s="1" t="str">
        <f t="shared" si="155"/>
        <v>NGR bulk stream sediment</v>
      </c>
      <c r="K978" s="1" t="str">
        <f t="shared" si="156"/>
        <v>&lt;177 micron (NGR)</v>
      </c>
      <c r="L978">
        <v>17</v>
      </c>
      <c r="M978" t="s">
        <v>234</v>
      </c>
      <c r="N978">
        <v>339</v>
      </c>
      <c r="O978" t="s">
        <v>278</v>
      </c>
      <c r="P978" t="s">
        <v>69</v>
      </c>
      <c r="Q978" t="s">
        <v>212</v>
      </c>
      <c r="R978" t="s">
        <v>503</v>
      </c>
      <c r="S978" t="s">
        <v>117</v>
      </c>
      <c r="T978" t="s">
        <v>40</v>
      </c>
      <c r="U978" t="s">
        <v>332</v>
      </c>
      <c r="V978" t="s">
        <v>627</v>
      </c>
      <c r="W978" t="s">
        <v>40</v>
      </c>
      <c r="X978" t="s">
        <v>131</v>
      </c>
      <c r="Y978" t="s">
        <v>44</v>
      </c>
      <c r="Z978" t="s">
        <v>557</v>
      </c>
      <c r="AA978" t="s">
        <v>62</v>
      </c>
      <c r="AB978" t="s">
        <v>454</v>
      </c>
      <c r="AC978" t="s">
        <v>739</v>
      </c>
      <c r="AD978" t="s">
        <v>153</v>
      </c>
    </row>
    <row r="979" spans="1:30" hidden="1" x14ac:dyDescent="0.3">
      <c r="A979" t="s">
        <v>4199</v>
      </c>
      <c r="B979" t="s">
        <v>4200</v>
      </c>
      <c r="C979" s="1" t="str">
        <f t="shared" si="153"/>
        <v>21:0551</v>
      </c>
      <c r="D979" s="1" t="str">
        <f t="shared" si="154"/>
        <v>21:0180</v>
      </c>
      <c r="E979" t="s">
        <v>4201</v>
      </c>
      <c r="F979" t="s">
        <v>4202</v>
      </c>
      <c r="H979">
        <v>53.460906799999997</v>
      </c>
      <c r="I979">
        <v>-120.1580331</v>
      </c>
      <c r="J979" s="1" t="str">
        <f t="shared" si="155"/>
        <v>NGR bulk stream sediment</v>
      </c>
      <c r="K979" s="1" t="str">
        <f t="shared" si="156"/>
        <v>&lt;177 micron (NGR)</v>
      </c>
      <c r="L979">
        <v>17</v>
      </c>
      <c r="M979" t="s">
        <v>240</v>
      </c>
      <c r="N979">
        <v>340</v>
      </c>
      <c r="O979" t="s">
        <v>175</v>
      </c>
      <c r="P979" t="s">
        <v>105</v>
      </c>
      <c r="Q979" t="s">
        <v>118</v>
      </c>
      <c r="R979" t="s">
        <v>408</v>
      </c>
      <c r="S979" t="s">
        <v>39</v>
      </c>
      <c r="T979" t="s">
        <v>40</v>
      </c>
      <c r="U979" t="s">
        <v>519</v>
      </c>
      <c r="V979" t="s">
        <v>155</v>
      </c>
      <c r="W979" t="s">
        <v>40</v>
      </c>
      <c r="X979" t="s">
        <v>118</v>
      </c>
      <c r="Y979" t="s">
        <v>44</v>
      </c>
      <c r="Z979" t="s">
        <v>40</v>
      </c>
      <c r="AA979" t="s">
        <v>44</v>
      </c>
      <c r="AB979" t="s">
        <v>134</v>
      </c>
      <c r="AC979" t="s">
        <v>364</v>
      </c>
      <c r="AD979" t="s">
        <v>153</v>
      </c>
    </row>
    <row r="980" spans="1:30" hidden="1" x14ac:dyDescent="0.3">
      <c r="A980" t="s">
        <v>4203</v>
      </c>
      <c r="B980" t="s">
        <v>4204</v>
      </c>
      <c r="C980" s="1" t="str">
        <f t="shared" si="153"/>
        <v>21:0551</v>
      </c>
      <c r="D980" s="1" t="str">
        <f t="shared" si="154"/>
        <v>21:0180</v>
      </c>
      <c r="E980" t="s">
        <v>4205</v>
      </c>
      <c r="F980" t="s">
        <v>4206</v>
      </c>
      <c r="H980">
        <v>53.370698500000003</v>
      </c>
      <c r="I980">
        <v>-120.0464197</v>
      </c>
      <c r="J980" s="1" t="str">
        <f t="shared" si="155"/>
        <v>NGR bulk stream sediment</v>
      </c>
      <c r="K980" s="1" t="str">
        <f t="shared" si="156"/>
        <v>&lt;177 micron (NGR)</v>
      </c>
      <c r="L980">
        <v>18</v>
      </c>
      <c r="M980" t="s">
        <v>34</v>
      </c>
      <c r="N980">
        <v>341</v>
      </c>
      <c r="O980" t="s">
        <v>241</v>
      </c>
      <c r="P980" t="s">
        <v>221</v>
      </c>
      <c r="Q980" t="s">
        <v>43</v>
      </c>
      <c r="R980" t="s">
        <v>211</v>
      </c>
      <c r="S980" t="s">
        <v>82</v>
      </c>
      <c r="T980" t="s">
        <v>40</v>
      </c>
      <c r="U980" t="s">
        <v>298</v>
      </c>
      <c r="V980" t="s">
        <v>62</v>
      </c>
      <c r="W980" t="s">
        <v>40</v>
      </c>
      <c r="X980" t="s">
        <v>272</v>
      </c>
      <c r="Y980" t="s">
        <v>44</v>
      </c>
      <c r="Z980" t="s">
        <v>40</v>
      </c>
      <c r="AA980" t="s">
        <v>44</v>
      </c>
      <c r="AB980" t="s">
        <v>658</v>
      </c>
      <c r="AC980" t="s">
        <v>167</v>
      </c>
      <c r="AD980" t="s">
        <v>153</v>
      </c>
    </row>
    <row r="981" spans="1:30" hidden="1" x14ac:dyDescent="0.3">
      <c r="A981" t="s">
        <v>4207</v>
      </c>
      <c r="B981" t="s">
        <v>4208</v>
      </c>
      <c r="C981" s="1" t="str">
        <f t="shared" si="153"/>
        <v>21:0551</v>
      </c>
      <c r="D981" s="1" t="str">
        <f t="shared" si="154"/>
        <v>21:0180</v>
      </c>
      <c r="E981" t="s">
        <v>4209</v>
      </c>
      <c r="F981" t="s">
        <v>4210</v>
      </c>
      <c r="H981">
        <v>53.438172299999998</v>
      </c>
      <c r="I981">
        <v>-120.1666269</v>
      </c>
      <c r="J981" s="1" t="str">
        <f t="shared" si="155"/>
        <v>NGR bulk stream sediment</v>
      </c>
      <c r="K981" s="1" t="str">
        <f t="shared" si="156"/>
        <v>&lt;177 micron (NGR)</v>
      </c>
      <c r="L981">
        <v>18</v>
      </c>
      <c r="M981" t="s">
        <v>149</v>
      </c>
      <c r="N981">
        <v>342</v>
      </c>
      <c r="O981" t="s">
        <v>86</v>
      </c>
      <c r="P981" t="s">
        <v>378</v>
      </c>
      <c r="Q981" t="s">
        <v>56</v>
      </c>
      <c r="R981" t="s">
        <v>285</v>
      </c>
      <c r="S981" t="s">
        <v>212</v>
      </c>
      <c r="T981" t="s">
        <v>40</v>
      </c>
      <c r="U981" t="s">
        <v>454</v>
      </c>
      <c r="V981" t="s">
        <v>179</v>
      </c>
      <c r="W981" t="s">
        <v>40</v>
      </c>
      <c r="X981" t="s">
        <v>118</v>
      </c>
      <c r="Y981" t="s">
        <v>44</v>
      </c>
      <c r="Z981" t="s">
        <v>60</v>
      </c>
      <c r="AA981" t="s">
        <v>44</v>
      </c>
      <c r="AB981" t="s">
        <v>223</v>
      </c>
      <c r="AC981" t="s">
        <v>530</v>
      </c>
      <c r="AD981" t="s">
        <v>153</v>
      </c>
    </row>
    <row r="982" spans="1:30" hidden="1" x14ac:dyDescent="0.3">
      <c r="A982" t="s">
        <v>4211</v>
      </c>
      <c r="B982" t="s">
        <v>4212</v>
      </c>
      <c r="C982" s="1" t="str">
        <f t="shared" si="153"/>
        <v>21:0551</v>
      </c>
      <c r="D982" s="1" t="str">
        <f t="shared" si="154"/>
        <v>21:0180</v>
      </c>
      <c r="E982" t="s">
        <v>4209</v>
      </c>
      <c r="F982" t="s">
        <v>4213</v>
      </c>
      <c r="H982">
        <v>53.438172299999998</v>
      </c>
      <c r="I982">
        <v>-120.1666269</v>
      </c>
      <c r="J982" s="1" t="str">
        <f t="shared" si="155"/>
        <v>NGR bulk stream sediment</v>
      </c>
      <c r="K982" s="1" t="str">
        <f t="shared" si="156"/>
        <v>&lt;177 micron (NGR)</v>
      </c>
      <c r="L982">
        <v>18</v>
      </c>
      <c r="M982" t="s">
        <v>163</v>
      </c>
      <c r="N982">
        <v>343</v>
      </c>
      <c r="O982" t="s">
        <v>458</v>
      </c>
      <c r="P982" t="s">
        <v>378</v>
      </c>
      <c r="Q982" t="s">
        <v>118</v>
      </c>
      <c r="R982" t="s">
        <v>493</v>
      </c>
      <c r="S982" t="s">
        <v>165</v>
      </c>
      <c r="T982" t="s">
        <v>40</v>
      </c>
      <c r="U982" t="s">
        <v>946</v>
      </c>
      <c r="V982" t="s">
        <v>179</v>
      </c>
      <c r="W982" t="s">
        <v>40</v>
      </c>
      <c r="X982" t="s">
        <v>93</v>
      </c>
      <c r="Y982" t="s">
        <v>44</v>
      </c>
      <c r="Z982" t="s">
        <v>143</v>
      </c>
      <c r="AA982" t="s">
        <v>44</v>
      </c>
      <c r="AB982" t="s">
        <v>332</v>
      </c>
      <c r="AC982" t="s">
        <v>617</v>
      </c>
      <c r="AD982" t="s">
        <v>153</v>
      </c>
    </row>
    <row r="983" spans="1:30" hidden="1" x14ac:dyDescent="0.3">
      <c r="A983" t="s">
        <v>4214</v>
      </c>
      <c r="B983" t="s">
        <v>4215</v>
      </c>
      <c r="C983" s="1" t="str">
        <f t="shared" si="153"/>
        <v>21:0551</v>
      </c>
      <c r="D983" s="1" t="str">
        <f t="shared" si="154"/>
        <v>21:0180</v>
      </c>
      <c r="E983" t="s">
        <v>4216</v>
      </c>
      <c r="F983" t="s">
        <v>4217</v>
      </c>
      <c r="H983">
        <v>53.4322047</v>
      </c>
      <c r="I983">
        <v>-120.0479067</v>
      </c>
      <c r="J983" s="1" t="str">
        <f t="shared" si="155"/>
        <v>NGR bulk stream sediment</v>
      </c>
      <c r="K983" s="1" t="str">
        <f t="shared" si="156"/>
        <v>&lt;177 micron (NGR)</v>
      </c>
      <c r="L983">
        <v>18</v>
      </c>
      <c r="M983" t="s">
        <v>53</v>
      </c>
      <c r="N983">
        <v>344</v>
      </c>
      <c r="O983" t="s">
        <v>427</v>
      </c>
      <c r="P983" t="s">
        <v>108</v>
      </c>
      <c r="Q983" t="s">
        <v>153</v>
      </c>
      <c r="R983" t="s">
        <v>408</v>
      </c>
      <c r="S983" t="s">
        <v>56</v>
      </c>
      <c r="T983" t="s">
        <v>40</v>
      </c>
      <c r="U983" t="s">
        <v>454</v>
      </c>
      <c r="V983" t="s">
        <v>167</v>
      </c>
      <c r="W983" t="s">
        <v>40</v>
      </c>
      <c r="X983" t="s">
        <v>151</v>
      </c>
      <c r="Y983" t="s">
        <v>44</v>
      </c>
      <c r="Z983" t="s">
        <v>40</v>
      </c>
      <c r="AA983" t="s">
        <v>44</v>
      </c>
      <c r="AB983" t="s">
        <v>73</v>
      </c>
      <c r="AC983" t="s">
        <v>1018</v>
      </c>
      <c r="AD983" t="s">
        <v>194</v>
      </c>
    </row>
    <row r="984" spans="1:30" hidden="1" x14ac:dyDescent="0.3">
      <c r="A984" t="s">
        <v>4218</v>
      </c>
      <c r="B984" t="s">
        <v>4219</v>
      </c>
      <c r="C984" s="1" t="str">
        <f t="shared" si="153"/>
        <v>21:0551</v>
      </c>
      <c r="D984" s="1" t="str">
        <f t="shared" si="154"/>
        <v>21:0180</v>
      </c>
      <c r="E984" t="s">
        <v>4220</v>
      </c>
      <c r="F984" t="s">
        <v>4221</v>
      </c>
      <c r="H984">
        <v>53.483368300000002</v>
      </c>
      <c r="I984">
        <v>-120.02254859999999</v>
      </c>
      <c r="J984" s="1" t="str">
        <f t="shared" si="155"/>
        <v>NGR bulk stream sediment</v>
      </c>
      <c r="K984" s="1" t="str">
        <f t="shared" si="156"/>
        <v>&lt;177 micron (NGR)</v>
      </c>
      <c r="L984">
        <v>18</v>
      </c>
      <c r="M984" t="s">
        <v>68</v>
      </c>
      <c r="N984">
        <v>345</v>
      </c>
      <c r="O984" t="s">
        <v>444</v>
      </c>
      <c r="P984" t="s">
        <v>305</v>
      </c>
      <c r="Q984" t="s">
        <v>39</v>
      </c>
      <c r="R984" t="s">
        <v>131</v>
      </c>
      <c r="S984" t="s">
        <v>70</v>
      </c>
      <c r="T984" t="s">
        <v>40</v>
      </c>
      <c r="U984" t="s">
        <v>433</v>
      </c>
      <c r="V984" t="s">
        <v>364</v>
      </c>
      <c r="W984" t="s">
        <v>40</v>
      </c>
      <c r="X984" t="s">
        <v>512</v>
      </c>
      <c r="Y984" t="s">
        <v>44</v>
      </c>
      <c r="Z984" t="s">
        <v>109</v>
      </c>
      <c r="AA984" t="s">
        <v>44</v>
      </c>
      <c r="AB984" t="s">
        <v>265</v>
      </c>
      <c r="AC984" t="s">
        <v>681</v>
      </c>
      <c r="AD984" t="s">
        <v>194</v>
      </c>
    </row>
    <row r="985" spans="1:30" hidden="1" x14ac:dyDescent="0.3">
      <c r="A985" t="s">
        <v>4222</v>
      </c>
      <c r="B985" t="s">
        <v>4223</v>
      </c>
      <c r="C985" s="1" t="str">
        <f t="shared" si="153"/>
        <v>21:0551</v>
      </c>
      <c r="D985" s="1" t="str">
        <f t="shared" si="154"/>
        <v>21:0180</v>
      </c>
      <c r="E985" t="s">
        <v>4224</v>
      </c>
      <c r="F985" t="s">
        <v>4225</v>
      </c>
      <c r="H985">
        <v>53.406631500000003</v>
      </c>
      <c r="I985">
        <v>-120.0207243</v>
      </c>
      <c r="J985" s="1" t="str">
        <f t="shared" si="155"/>
        <v>NGR bulk stream sediment</v>
      </c>
      <c r="K985" s="1" t="str">
        <f t="shared" si="156"/>
        <v>&lt;177 micron (NGR)</v>
      </c>
      <c r="L985">
        <v>18</v>
      </c>
      <c r="M985" t="s">
        <v>80</v>
      </c>
      <c r="N985">
        <v>346</v>
      </c>
      <c r="O985" t="s">
        <v>830</v>
      </c>
      <c r="P985" t="s">
        <v>177</v>
      </c>
      <c r="Q985" t="s">
        <v>153</v>
      </c>
      <c r="R985" t="s">
        <v>512</v>
      </c>
      <c r="S985" t="s">
        <v>153</v>
      </c>
      <c r="T985" t="s">
        <v>40</v>
      </c>
      <c r="U985" t="s">
        <v>326</v>
      </c>
      <c r="V985" t="s">
        <v>2067</v>
      </c>
      <c r="W985" t="s">
        <v>40</v>
      </c>
      <c r="X985" t="s">
        <v>56</v>
      </c>
      <c r="Y985" t="s">
        <v>44</v>
      </c>
      <c r="Z985" t="s">
        <v>60</v>
      </c>
      <c r="AA985" t="s">
        <v>44</v>
      </c>
      <c r="AB985" t="s">
        <v>223</v>
      </c>
      <c r="AC985" t="s">
        <v>1341</v>
      </c>
      <c r="AD985" t="s">
        <v>153</v>
      </c>
    </row>
    <row r="986" spans="1:30" hidden="1" x14ac:dyDescent="0.3">
      <c r="A986" t="s">
        <v>4226</v>
      </c>
      <c r="B986" t="s">
        <v>4227</v>
      </c>
      <c r="C986" s="1" t="str">
        <f t="shared" si="153"/>
        <v>21:0551</v>
      </c>
      <c r="D986" s="1" t="str">
        <f t="shared" si="154"/>
        <v>21:0180</v>
      </c>
      <c r="E986" t="s">
        <v>4228</v>
      </c>
      <c r="F986" t="s">
        <v>4229</v>
      </c>
      <c r="H986">
        <v>53.390655199999998</v>
      </c>
      <c r="I986">
        <v>-120.0407204</v>
      </c>
      <c r="J986" s="1" t="str">
        <f t="shared" si="155"/>
        <v>NGR bulk stream sediment</v>
      </c>
      <c r="K986" s="1" t="str">
        <f t="shared" si="156"/>
        <v>&lt;177 micron (NGR)</v>
      </c>
      <c r="L986">
        <v>18</v>
      </c>
      <c r="M986" t="s">
        <v>103</v>
      </c>
      <c r="N986">
        <v>347</v>
      </c>
      <c r="O986" t="s">
        <v>55</v>
      </c>
      <c r="P986" t="s">
        <v>378</v>
      </c>
      <c r="Q986" t="s">
        <v>54</v>
      </c>
      <c r="R986" t="s">
        <v>331</v>
      </c>
      <c r="S986" t="s">
        <v>105</v>
      </c>
      <c r="T986" t="s">
        <v>40</v>
      </c>
      <c r="U986" t="s">
        <v>1004</v>
      </c>
      <c r="V986" t="s">
        <v>2067</v>
      </c>
      <c r="W986" t="s">
        <v>40</v>
      </c>
      <c r="X986" t="s">
        <v>118</v>
      </c>
      <c r="Y986" t="s">
        <v>44</v>
      </c>
      <c r="Z986" t="s">
        <v>40</v>
      </c>
      <c r="AA986" t="s">
        <v>44</v>
      </c>
      <c r="AB986" t="s">
        <v>122</v>
      </c>
      <c r="AC986" t="s">
        <v>47</v>
      </c>
      <c r="AD986" t="s">
        <v>194</v>
      </c>
    </row>
    <row r="987" spans="1:30" hidden="1" x14ac:dyDescent="0.3">
      <c r="A987" t="s">
        <v>4230</v>
      </c>
      <c r="B987" t="s">
        <v>4231</v>
      </c>
      <c r="C987" s="1" t="str">
        <f t="shared" si="153"/>
        <v>21:0551</v>
      </c>
      <c r="D987" s="1" t="str">
        <f t="shared" si="154"/>
        <v>21:0180</v>
      </c>
      <c r="E987" t="s">
        <v>4205</v>
      </c>
      <c r="F987" t="s">
        <v>4232</v>
      </c>
      <c r="H987">
        <v>53.370698500000003</v>
      </c>
      <c r="I987">
        <v>-120.0464197</v>
      </c>
      <c r="J987" s="1" t="str">
        <f t="shared" si="155"/>
        <v>NGR bulk stream sediment</v>
      </c>
      <c r="K987" s="1" t="str">
        <f t="shared" si="156"/>
        <v>&lt;177 micron (NGR)</v>
      </c>
      <c r="L987">
        <v>18</v>
      </c>
      <c r="M987" t="s">
        <v>90</v>
      </c>
      <c r="N987">
        <v>348</v>
      </c>
      <c r="O987" t="s">
        <v>285</v>
      </c>
      <c r="P987" t="s">
        <v>221</v>
      </c>
      <c r="Q987" t="s">
        <v>93</v>
      </c>
      <c r="R987" t="s">
        <v>105</v>
      </c>
      <c r="S987" t="s">
        <v>82</v>
      </c>
      <c r="T987" t="s">
        <v>40</v>
      </c>
      <c r="U987" t="s">
        <v>1563</v>
      </c>
      <c r="V987" t="s">
        <v>111</v>
      </c>
      <c r="W987" t="s">
        <v>40</v>
      </c>
      <c r="X987" t="s">
        <v>59</v>
      </c>
      <c r="Y987" t="s">
        <v>44</v>
      </c>
      <c r="Z987" t="s">
        <v>40</v>
      </c>
      <c r="AA987" t="s">
        <v>44</v>
      </c>
      <c r="AB987" t="s">
        <v>788</v>
      </c>
      <c r="AC987" t="s">
        <v>343</v>
      </c>
      <c r="AD987" t="s">
        <v>153</v>
      </c>
    </row>
    <row r="988" spans="1:30" hidden="1" x14ac:dyDescent="0.3">
      <c r="A988" t="s">
        <v>4233</v>
      </c>
      <c r="B988" t="s">
        <v>4234</v>
      </c>
      <c r="C988" s="1" t="str">
        <f t="shared" si="153"/>
        <v>21:0551</v>
      </c>
      <c r="D988" s="1" t="str">
        <f t="shared" si="154"/>
        <v>21:0180</v>
      </c>
      <c r="E988" t="s">
        <v>4235</v>
      </c>
      <c r="F988" t="s">
        <v>4236</v>
      </c>
      <c r="H988">
        <v>53.358683999999997</v>
      </c>
      <c r="I988">
        <v>-120.07448890000001</v>
      </c>
      <c r="J988" s="1" t="str">
        <f t="shared" si="155"/>
        <v>NGR bulk stream sediment</v>
      </c>
      <c r="K988" s="1" t="str">
        <f t="shared" si="156"/>
        <v>&lt;177 micron (NGR)</v>
      </c>
      <c r="L988">
        <v>18</v>
      </c>
      <c r="M988" t="s">
        <v>116</v>
      </c>
      <c r="N988">
        <v>349</v>
      </c>
      <c r="O988" t="s">
        <v>478</v>
      </c>
      <c r="P988" t="s">
        <v>445</v>
      </c>
      <c r="Q988" t="s">
        <v>108</v>
      </c>
      <c r="R988" t="s">
        <v>119</v>
      </c>
      <c r="S988" t="s">
        <v>70</v>
      </c>
      <c r="T988" t="s">
        <v>40</v>
      </c>
      <c r="U988" t="s">
        <v>342</v>
      </c>
      <c r="V988" t="s">
        <v>348</v>
      </c>
      <c r="W988" t="s">
        <v>40</v>
      </c>
      <c r="X988" t="s">
        <v>105</v>
      </c>
      <c r="Y988" t="s">
        <v>44</v>
      </c>
      <c r="Z988" t="s">
        <v>557</v>
      </c>
      <c r="AA988" t="s">
        <v>44</v>
      </c>
      <c r="AB988" t="s">
        <v>400</v>
      </c>
      <c r="AC988" t="s">
        <v>3248</v>
      </c>
      <c r="AD988" t="s">
        <v>153</v>
      </c>
    </row>
    <row r="989" spans="1:30" hidden="1" x14ac:dyDescent="0.3">
      <c r="A989" t="s">
        <v>4237</v>
      </c>
      <c r="B989" t="s">
        <v>4238</v>
      </c>
      <c r="C989" s="1" t="str">
        <f t="shared" si="153"/>
        <v>21:0551</v>
      </c>
      <c r="D989" s="1" t="str">
        <f t="shared" si="154"/>
        <v>21:0180</v>
      </c>
      <c r="E989" t="s">
        <v>4239</v>
      </c>
      <c r="F989" t="s">
        <v>4240</v>
      </c>
      <c r="H989">
        <v>53.3523967</v>
      </c>
      <c r="I989">
        <v>-120.06856190000001</v>
      </c>
      <c r="J989" s="1" t="str">
        <f t="shared" si="155"/>
        <v>NGR bulk stream sediment</v>
      </c>
      <c r="K989" s="1" t="str">
        <f t="shared" si="156"/>
        <v>&lt;177 micron (NGR)</v>
      </c>
      <c r="L989">
        <v>18</v>
      </c>
      <c r="M989" t="s">
        <v>129</v>
      </c>
      <c r="N989">
        <v>350</v>
      </c>
      <c r="O989" t="s">
        <v>314</v>
      </c>
      <c r="P989" t="s">
        <v>54</v>
      </c>
      <c r="Q989" t="s">
        <v>39</v>
      </c>
      <c r="R989" t="s">
        <v>493</v>
      </c>
      <c r="S989" t="s">
        <v>212</v>
      </c>
      <c r="T989" t="s">
        <v>40</v>
      </c>
      <c r="U989" t="s">
        <v>195</v>
      </c>
      <c r="V989" t="s">
        <v>42</v>
      </c>
      <c r="W989" t="s">
        <v>40</v>
      </c>
      <c r="X989" t="s">
        <v>120</v>
      </c>
      <c r="Y989" t="s">
        <v>44</v>
      </c>
      <c r="Z989" t="s">
        <v>60</v>
      </c>
      <c r="AA989" t="s">
        <v>44</v>
      </c>
      <c r="AB989" t="s">
        <v>266</v>
      </c>
      <c r="AC989" t="s">
        <v>2318</v>
      </c>
      <c r="AD989" t="s">
        <v>153</v>
      </c>
    </row>
    <row r="990" spans="1:30" hidden="1" x14ac:dyDescent="0.3">
      <c r="A990" t="s">
        <v>4241</v>
      </c>
      <c r="B990" t="s">
        <v>4242</v>
      </c>
      <c r="C990" s="1" t="str">
        <f t="shared" si="153"/>
        <v>21:0551</v>
      </c>
      <c r="D990" s="1" t="str">
        <f t="shared" si="154"/>
        <v>21:0180</v>
      </c>
      <c r="E990" t="s">
        <v>4243</v>
      </c>
      <c r="F990" t="s">
        <v>4244</v>
      </c>
      <c r="H990">
        <v>53.3821735</v>
      </c>
      <c r="I990">
        <v>-120.1152149</v>
      </c>
      <c r="J990" s="1" t="str">
        <f t="shared" si="155"/>
        <v>NGR bulk stream sediment</v>
      </c>
      <c r="K990" s="1" t="str">
        <f t="shared" si="156"/>
        <v>&lt;177 micron (NGR)</v>
      </c>
      <c r="L990">
        <v>18</v>
      </c>
      <c r="M990" t="s">
        <v>139</v>
      </c>
      <c r="N990">
        <v>351</v>
      </c>
      <c r="O990" t="s">
        <v>141</v>
      </c>
      <c r="P990" t="s">
        <v>119</v>
      </c>
      <c r="Q990" t="s">
        <v>165</v>
      </c>
      <c r="R990" t="s">
        <v>119</v>
      </c>
      <c r="S990" t="s">
        <v>153</v>
      </c>
      <c r="T990" t="s">
        <v>40</v>
      </c>
      <c r="U990" t="s">
        <v>519</v>
      </c>
      <c r="V990" t="s">
        <v>155</v>
      </c>
      <c r="W990" t="s">
        <v>40</v>
      </c>
      <c r="X990" t="s">
        <v>120</v>
      </c>
      <c r="Y990" t="s">
        <v>44</v>
      </c>
      <c r="Z990" t="s">
        <v>40</v>
      </c>
      <c r="AA990" t="s">
        <v>44</v>
      </c>
      <c r="AB990" t="s">
        <v>484</v>
      </c>
      <c r="AC990" t="s">
        <v>2755</v>
      </c>
      <c r="AD990" t="s">
        <v>153</v>
      </c>
    </row>
    <row r="991" spans="1:30" hidden="1" x14ac:dyDescent="0.3">
      <c r="A991" t="s">
        <v>4245</v>
      </c>
      <c r="B991" t="s">
        <v>4246</v>
      </c>
      <c r="C991" s="1" t="str">
        <f t="shared" si="153"/>
        <v>21:0551</v>
      </c>
      <c r="D991" s="1" t="str">
        <f>HYPERLINK("http://geochem.nrcan.gc.ca/cdogs/content/svy/svy_e.htm", "")</f>
        <v/>
      </c>
      <c r="G991" s="1" t="str">
        <f>HYPERLINK("http://geochem.nrcan.gc.ca/cdogs/content/cr_/cr_00064_e.htm", "64")</f>
        <v>64</v>
      </c>
      <c r="J991" t="s">
        <v>198</v>
      </c>
      <c r="K991" t="s">
        <v>199</v>
      </c>
      <c r="L991">
        <v>18</v>
      </c>
      <c r="M991" t="s">
        <v>200</v>
      </c>
      <c r="N991">
        <v>352</v>
      </c>
      <c r="O991" t="s">
        <v>38</v>
      </c>
      <c r="P991" t="s">
        <v>212</v>
      </c>
      <c r="Q991" t="s">
        <v>272</v>
      </c>
      <c r="R991" t="s">
        <v>39</v>
      </c>
      <c r="S991" t="s">
        <v>93</v>
      </c>
      <c r="T991" t="s">
        <v>40</v>
      </c>
      <c r="U991" t="s">
        <v>73</v>
      </c>
      <c r="V991" t="s">
        <v>62</v>
      </c>
      <c r="W991" t="s">
        <v>40</v>
      </c>
      <c r="X991" t="s">
        <v>42</v>
      </c>
      <c r="Y991" t="s">
        <v>44</v>
      </c>
      <c r="Z991" t="s">
        <v>40</v>
      </c>
      <c r="AA991" t="s">
        <v>44</v>
      </c>
      <c r="AB991" t="s">
        <v>433</v>
      </c>
      <c r="AC991" t="s">
        <v>739</v>
      </c>
      <c r="AD991" t="s">
        <v>194</v>
      </c>
    </row>
    <row r="992" spans="1:30" hidden="1" x14ac:dyDescent="0.3">
      <c r="A992" t="s">
        <v>4247</v>
      </c>
      <c r="B992" t="s">
        <v>4248</v>
      </c>
      <c r="C992" s="1" t="str">
        <f t="shared" si="153"/>
        <v>21:0551</v>
      </c>
      <c r="D992" s="1" t="str">
        <f t="shared" ref="D992:D1008" si="157">HYPERLINK("http://geochem.nrcan.gc.ca/cdogs/content/svy/svy210180_e.htm", "21:0180")</f>
        <v>21:0180</v>
      </c>
      <c r="E992" t="s">
        <v>4249</v>
      </c>
      <c r="F992" t="s">
        <v>4250</v>
      </c>
      <c r="H992">
        <v>53.490080599999999</v>
      </c>
      <c r="I992">
        <v>-120.3515893</v>
      </c>
      <c r="J992" s="1" t="str">
        <f t="shared" ref="J992:J1008" si="158">HYPERLINK("http://geochem.nrcan.gc.ca/cdogs/content/kwd/kwd020030_e.htm", "NGR bulk stream sediment")</f>
        <v>NGR bulk stream sediment</v>
      </c>
      <c r="K992" s="1" t="str">
        <f t="shared" ref="K992:K1008" si="159">HYPERLINK("http://geochem.nrcan.gc.ca/cdogs/content/kwd/kwd080006_e.htm", "&lt;177 micron (NGR)")</f>
        <v>&lt;177 micron (NGR)</v>
      </c>
      <c r="L992">
        <v>18</v>
      </c>
      <c r="M992" t="s">
        <v>174</v>
      </c>
      <c r="N992">
        <v>353</v>
      </c>
      <c r="O992" t="s">
        <v>438</v>
      </c>
      <c r="P992" t="s">
        <v>315</v>
      </c>
      <c r="Q992" t="s">
        <v>165</v>
      </c>
      <c r="R992" t="s">
        <v>241</v>
      </c>
      <c r="S992" t="s">
        <v>108</v>
      </c>
      <c r="T992" t="s">
        <v>40</v>
      </c>
      <c r="U992" t="s">
        <v>298</v>
      </c>
      <c r="V992" t="s">
        <v>155</v>
      </c>
      <c r="W992" t="s">
        <v>40</v>
      </c>
      <c r="X992" t="s">
        <v>59</v>
      </c>
      <c r="Y992" t="s">
        <v>44</v>
      </c>
      <c r="Z992" t="s">
        <v>40</v>
      </c>
      <c r="AA992" t="s">
        <v>62</v>
      </c>
      <c r="AB992" t="s">
        <v>265</v>
      </c>
      <c r="AC992" t="s">
        <v>59</v>
      </c>
      <c r="AD992" t="s">
        <v>194</v>
      </c>
    </row>
    <row r="993" spans="1:30" hidden="1" x14ac:dyDescent="0.3">
      <c r="A993" t="s">
        <v>4251</v>
      </c>
      <c r="B993" t="s">
        <v>4252</v>
      </c>
      <c r="C993" s="1" t="str">
        <f t="shared" si="153"/>
        <v>21:0551</v>
      </c>
      <c r="D993" s="1" t="str">
        <f t="shared" si="157"/>
        <v>21:0180</v>
      </c>
      <c r="E993" t="s">
        <v>4253</v>
      </c>
      <c r="F993" t="s">
        <v>4254</v>
      </c>
      <c r="H993">
        <v>53.503328400000001</v>
      </c>
      <c r="I993">
        <v>-120.31227490000001</v>
      </c>
      <c r="J993" s="1" t="str">
        <f t="shared" si="158"/>
        <v>NGR bulk stream sediment</v>
      </c>
      <c r="K993" s="1" t="str">
        <f t="shared" si="159"/>
        <v>&lt;177 micron (NGR)</v>
      </c>
      <c r="L993">
        <v>18</v>
      </c>
      <c r="M993" t="s">
        <v>184</v>
      </c>
      <c r="N993">
        <v>354</v>
      </c>
      <c r="O993" t="s">
        <v>478</v>
      </c>
      <c r="P993" t="s">
        <v>285</v>
      </c>
      <c r="Q993" t="s">
        <v>56</v>
      </c>
      <c r="R993" t="s">
        <v>493</v>
      </c>
      <c r="S993" t="s">
        <v>165</v>
      </c>
      <c r="T993" t="s">
        <v>40</v>
      </c>
      <c r="U993" t="s">
        <v>299</v>
      </c>
      <c r="V993" t="s">
        <v>343</v>
      </c>
      <c r="W993" t="s">
        <v>40</v>
      </c>
      <c r="X993" t="s">
        <v>82</v>
      </c>
      <c r="Y993" t="s">
        <v>44</v>
      </c>
      <c r="Z993" t="s">
        <v>60</v>
      </c>
      <c r="AA993" t="s">
        <v>44</v>
      </c>
      <c r="AB993" t="s">
        <v>265</v>
      </c>
      <c r="AC993" t="s">
        <v>597</v>
      </c>
      <c r="AD993" t="s">
        <v>153</v>
      </c>
    </row>
    <row r="994" spans="1:30" hidden="1" x14ac:dyDescent="0.3">
      <c r="A994" t="s">
        <v>4255</v>
      </c>
      <c r="B994" t="s">
        <v>4256</v>
      </c>
      <c r="C994" s="1" t="str">
        <f t="shared" si="153"/>
        <v>21:0551</v>
      </c>
      <c r="D994" s="1" t="str">
        <f t="shared" si="157"/>
        <v>21:0180</v>
      </c>
      <c r="E994" t="s">
        <v>4257</v>
      </c>
      <c r="F994" t="s">
        <v>4258</v>
      </c>
      <c r="H994">
        <v>53.510601600000001</v>
      </c>
      <c r="I994">
        <v>-120.256818</v>
      </c>
      <c r="J994" s="1" t="str">
        <f t="shared" si="158"/>
        <v>NGR bulk stream sediment</v>
      </c>
      <c r="K994" s="1" t="str">
        <f t="shared" si="159"/>
        <v>&lt;177 micron (NGR)</v>
      </c>
      <c r="L994">
        <v>18</v>
      </c>
      <c r="M994" t="s">
        <v>193</v>
      </c>
      <c r="N994">
        <v>355</v>
      </c>
      <c r="O994" t="s">
        <v>210</v>
      </c>
      <c r="P994" t="s">
        <v>177</v>
      </c>
      <c r="Q994" t="s">
        <v>39</v>
      </c>
      <c r="R994" t="s">
        <v>194</v>
      </c>
      <c r="S994" t="s">
        <v>120</v>
      </c>
      <c r="T994" t="s">
        <v>40</v>
      </c>
      <c r="U994" t="s">
        <v>562</v>
      </c>
      <c r="V994" t="s">
        <v>155</v>
      </c>
      <c r="W994" t="s">
        <v>40</v>
      </c>
      <c r="X994" t="s">
        <v>70</v>
      </c>
      <c r="Y994" t="s">
        <v>44</v>
      </c>
      <c r="Z994" t="s">
        <v>40</v>
      </c>
      <c r="AA994" t="s">
        <v>44</v>
      </c>
      <c r="AB994" t="s">
        <v>484</v>
      </c>
      <c r="AC994" t="s">
        <v>3248</v>
      </c>
      <c r="AD994" t="s">
        <v>153</v>
      </c>
    </row>
    <row r="995" spans="1:30" hidden="1" x14ac:dyDescent="0.3">
      <c r="A995" t="s">
        <v>4259</v>
      </c>
      <c r="B995" t="s">
        <v>4260</v>
      </c>
      <c r="C995" s="1" t="str">
        <f t="shared" si="153"/>
        <v>21:0551</v>
      </c>
      <c r="D995" s="1" t="str">
        <f t="shared" si="157"/>
        <v>21:0180</v>
      </c>
      <c r="E995" t="s">
        <v>4261</v>
      </c>
      <c r="F995" t="s">
        <v>4262</v>
      </c>
      <c r="H995">
        <v>53.494337199999997</v>
      </c>
      <c r="I995">
        <v>-120.2678794</v>
      </c>
      <c r="J995" s="1" t="str">
        <f t="shared" si="158"/>
        <v>NGR bulk stream sediment</v>
      </c>
      <c r="K995" s="1" t="str">
        <f t="shared" si="159"/>
        <v>&lt;177 micron (NGR)</v>
      </c>
      <c r="L995">
        <v>18</v>
      </c>
      <c r="M995" t="s">
        <v>209</v>
      </c>
      <c r="N995">
        <v>356</v>
      </c>
      <c r="O995" t="s">
        <v>987</v>
      </c>
      <c r="P995" t="s">
        <v>131</v>
      </c>
      <c r="Q995" t="s">
        <v>120</v>
      </c>
      <c r="R995" t="s">
        <v>305</v>
      </c>
      <c r="S995" t="s">
        <v>211</v>
      </c>
      <c r="T995" t="s">
        <v>40</v>
      </c>
      <c r="U995" t="s">
        <v>326</v>
      </c>
      <c r="V995" t="s">
        <v>47</v>
      </c>
      <c r="W995" t="s">
        <v>40</v>
      </c>
      <c r="X995" t="s">
        <v>151</v>
      </c>
      <c r="Y995" t="s">
        <v>44</v>
      </c>
      <c r="Z995" t="s">
        <v>40</v>
      </c>
      <c r="AA995" t="s">
        <v>44</v>
      </c>
      <c r="AB995" t="s">
        <v>484</v>
      </c>
      <c r="AC995" t="s">
        <v>739</v>
      </c>
      <c r="AD995" t="s">
        <v>153</v>
      </c>
    </row>
    <row r="996" spans="1:30" hidden="1" x14ac:dyDescent="0.3">
      <c r="A996" t="s">
        <v>4263</v>
      </c>
      <c r="B996" t="s">
        <v>4264</v>
      </c>
      <c r="C996" s="1" t="str">
        <f t="shared" si="153"/>
        <v>21:0551</v>
      </c>
      <c r="D996" s="1" t="str">
        <f t="shared" si="157"/>
        <v>21:0180</v>
      </c>
      <c r="E996" t="s">
        <v>4265</v>
      </c>
      <c r="F996" t="s">
        <v>4266</v>
      </c>
      <c r="H996">
        <v>53.540056</v>
      </c>
      <c r="I996">
        <v>-120.265331</v>
      </c>
      <c r="J996" s="1" t="str">
        <f t="shared" si="158"/>
        <v>NGR bulk stream sediment</v>
      </c>
      <c r="K996" s="1" t="str">
        <f t="shared" si="159"/>
        <v>&lt;177 micron (NGR)</v>
      </c>
      <c r="L996">
        <v>18</v>
      </c>
      <c r="M996" t="s">
        <v>220</v>
      </c>
      <c r="N996">
        <v>357</v>
      </c>
      <c r="O996" t="s">
        <v>388</v>
      </c>
      <c r="P996" t="s">
        <v>241</v>
      </c>
      <c r="Q996" t="s">
        <v>108</v>
      </c>
      <c r="R996" t="s">
        <v>512</v>
      </c>
      <c r="S996" t="s">
        <v>70</v>
      </c>
      <c r="T996" t="s">
        <v>40</v>
      </c>
      <c r="U996" t="s">
        <v>562</v>
      </c>
      <c r="V996" t="s">
        <v>711</v>
      </c>
      <c r="W996" t="s">
        <v>40</v>
      </c>
      <c r="X996" t="s">
        <v>212</v>
      </c>
      <c r="Y996" t="s">
        <v>62</v>
      </c>
      <c r="Z996" t="s">
        <v>143</v>
      </c>
      <c r="AA996" t="s">
        <v>62</v>
      </c>
      <c r="AB996" t="s">
        <v>409</v>
      </c>
      <c r="AC996" t="s">
        <v>309</v>
      </c>
      <c r="AD996" t="s">
        <v>194</v>
      </c>
    </row>
    <row r="997" spans="1:30" hidden="1" x14ac:dyDescent="0.3">
      <c r="A997" t="s">
        <v>4267</v>
      </c>
      <c r="B997" t="s">
        <v>4268</v>
      </c>
      <c r="C997" s="1" t="str">
        <f t="shared" si="153"/>
        <v>21:0551</v>
      </c>
      <c r="D997" s="1" t="str">
        <f t="shared" si="157"/>
        <v>21:0180</v>
      </c>
      <c r="E997" t="s">
        <v>4269</v>
      </c>
      <c r="F997" t="s">
        <v>4270</v>
      </c>
      <c r="H997">
        <v>53.560993699999997</v>
      </c>
      <c r="I997">
        <v>-120.2522019</v>
      </c>
      <c r="J997" s="1" t="str">
        <f t="shared" si="158"/>
        <v>NGR bulk stream sediment</v>
      </c>
      <c r="K997" s="1" t="str">
        <f t="shared" si="159"/>
        <v>&lt;177 micron (NGR)</v>
      </c>
      <c r="L997">
        <v>18</v>
      </c>
      <c r="M997" t="s">
        <v>228</v>
      </c>
      <c r="N997">
        <v>358</v>
      </c>
      <c r="O997" t="s">
        <v>63</v>
      </c>
      <c r="P997" t="s">
        <v>388</v>
      </c>
      <c r="Q997" t="s">
        <v>108</v>
      </c>
      <c r="R997" t="s">
        <v>92</v>
      </c>
      <c r="S997" t="s">
        <v>331</v>
      </c>
      <c r="T997" t="s">
        <v>40</v>
      </c>
      <c r="U997" t="s">
        <v>273</v>
      </c>
      <c r="V997" t="s">
        <v>711</v>
      </c>
      <c r="W997" t="s">
        <v>40</v>
      </c>
      <c r="X997" t="s">
        <v>164</v>
      </c>
      <c r="Y997" t="s">
        <v>44</v>
      </c>
      <c r="Z997" t="s">
        <v>494</v>
      </c>
      <c r="AA997" t="s">
        <v>62</v>
      </c>
      <c r="AB997" t="s">
        <v>409</v>
      </c>
      <c r="AC997" t="s">
        <v>779</v>
      </c>
      <c r="AD997" t="s">
        <v>119</v>
      </c>
    </row>
    <row r="998" spans="1:30" hidden="1" x14ac:dyDescent="0.3">
      <c r="A998" t="s">
        <v>4271</v>
      </c>
      <c r="B998" t="s">
        <v>4272</v>
      </c>
      <c r="C998" s="1" t="str">
        <f t="shared" si="153"/>
        <v>21:0551</v>
      </c>
      <c r="D998" s="1" t="str">
        <f t="shared" si="157"/>
        <v>21:0180</v>
      </c>
      <c r="E998" t="s">
        <v>4273</v>
      </c>
      <c r="F998" t="s">
        <v>4274</v>
      </c>
      <c r="H998">
        <v>53.540744599999996</v>
      </c>
      <c r="I998">
        <v>-120.23156419999999</v>
      </c>
      <c r="J998" s="1" t="str">
        <f t="shared" si="158"/>
        <v>NGR bulk stream sediment</v>
      </c>
      <c r="K998" s="1" t="str">
        <f t="shared" si="159"/>
        <v>&lt;177 micron (NGR)</v>
      </c>
      <c r="L998">
        <v>18</v>
      </c>
      <c r="M998" t="s">
        <v>234</v>
      </c>
      <c r="N998">
        <v>359</v>
      </c>
      <c r="O998" t="s">
        <v>152</v>
      </c>
      <c r="P998" t="s">
        <v>378</v>
      </c>
      <c r="Q998" t="s">
        <v>39</v>
      </c>
      <c r="R998" t="s">
        <v>285</v>
      </c>
      <c r="S998" t="s">
        <v>108</v>
      </c>
      <c r="T998" t="s">
        <v>40</v>
      </c>
      <c r="U998" t="s">
        <v>280</v>
      </c>
      <c r="V998" t="s">
        <v>186</v>
      </c>
      <c r="W998" t="s">
        <v>40</v>
      </c>
      <c r="X998" t="s">
        <v>151</v>
      </c>
      <c r="Y998" t="s">
        <v>44</v>
      </c>
      <c r="Z998" t="s">
        <v>156</v>
      </c>
      <c r="AA998" t="s">
        <v>62</v>
      </c>
      <c r="AB998" t="s">
        <v>261</v>
      </c>
      <c r="AC998" t="s">
        <v>593</v>
      </c>
      <c r="AD998" t="s">
        <v>153</v>
      </c>
    </row>
    <row r="999" spans="1:30" hidden="1" x14ac:dyDescent="0.3">
      <c r="A999" t="s">
        <v>4275</v>
      </c>
      <c r="B999" t="s">
        <v>4276</v>
      </c>
      <c r="C999" s="1" t="str">
        <f t="shared" si="153"/>
        <v>21:0551</v>
      </c>
      <c r="D999" s="1" t="str">
        <f t="shared" si="157"/>
        <v>21:0180</v>
      </c>
      <c r="E999" t="s">
        <v>4277</v>
      </c>
      <c r="F999" t="s">
        <v>4278</v>
      </c>
      <c r="H999">
        <v>53.556212899999998</v>
      </c>
      <c r="I999">
        <v>-120.28302979999999</v>
      </c>
      <c r="J999" s="1" t="str">
        <f t="shared" si="158"/>
        <v>NGR bulk stream sediment</v>
      </c>
      <c r="K999" s="1" t="str">
        <f t="shared" si="159"/>
        <v>&lt;177 micron (NGR)</v>
      </c>
      <c r="L999">
        <v>18</v>
      </c>
      <c r="M999" t="s">
        <v>240</v>
      </c>
      <c r="N999">
        <v>360</v>
      </c>
      <c r="O999" t="s">
        <v>130</v>
      </c>
      <c r="P999" t="s">
        <v>176</v>
      </c>
      <c r="Q999" t="s">
        <v>221</v>
      </c>
      <c r="R999" t="s">
        <v>176</v>
      </c>
      <c r="S999" t="s">
        <v>221</v>
      </c>
      <c r="T999" t="s">
        <v>40</v>
      </c>
      <c r="U999" t="s">
        <v>582</v>
      </c>
      <c r="V999" t="s">
        <v>167</v>
      </c>
      <c r="W999" t="s">
        <v>40</v>
      </c>
      <c r="X999" t="s">
        <v>82</v>
      </c>
      <c r="Y999" t="s">
        <v>44</v>
      </c>
      <c r="Z999" t="s">
        <v>60</v>
      </c>
      <c r="AA999" t="s">
        <v>62</v>
      </c>
      <c r="AB999" t="s">
        <v>332</v>
      </c>
      <c r="AC999" t="s">
        <v>309</v>
      </c>
      <c r="AD999" t="s">
        <v>153</v>
      </c>
    </row>
    <row r="1000" spans="1:30" hidden="1" x14ac:dyDescent="0.3">
      <c r="A1000" t="s">
        <v>4279</v>
      </c>
      <c r="B1000" t="s">
        <v>4280</v>
      </c>
      <c r="C1000" s="1" t="str">
        <f t="shared" si="153"/>
        <v>21:0551</v>
      </c>
      <c r="D1000" s="1" t="str">
        <f t="shared" si="157"/>
        <v>21:0180</v>
      </c>
      <c r="E1000" t="s">
        <v>4281</v>
      </c>
      <c r="F1000" t="s">
        <v>4282</v>
      </c>
      <c r="H1000">
        <v>53.105401399999998</v>
      </c>
      <c r="I1000">
        <v>-120.69337350000001</v>
      </c>
      <c r="J1000" s="1" t="str">
        <f t="shared" si="158"/>
        <v>NGR bulk stream sediment</v>
      </c>
      <c r="K1000" s="1" t="str">
        <f t="shared" si="159"/>
        <v>&lt;177 micron (NGR)</v>
      </c>
      <c r="L1000">
        <v>19</v>
      </c>
      <c r="M1000" t="s">
        <v>34</v>
      </c>
      <c r="N1000">
        <v>361</v>
      </c>
      <c r="O1000" t="s">
        <v>800</v>
      </c>
      <c r="P1000" t="s">
        <v>194</v>
      </c>
      <c r="Q1000" t="s">
        <v>56</v>
      </c>
      <c r="R1000" t="s">
        <v>119</v>
      </c>
      <c r="S1000" t="s">
        <v>153</v>
      </c>
      <c r="T1000" t="s">
        <v>40</v>
      </c>
      <c r="U1000" t="s">
        <v>195</v>
      </c>
      <c r="V1000" t="s">
        <v>272</v>
      </c>
      <c r="W1000" t="s">
        <v>40</v>
      </c>
      <c r="X1000" t="s">
        <v>118</v>
      </c>
      <c r="Y1000" t="s">
        <v>44</v>
      </c>
      <c r="Z1000" t="s">
        <v>40</v>
      </c>
      <c r="AA1000" t="s">
        <v>44</v>
      </c>
      <c r="AB1000" t="s">
        <v>484</v>
      </c>
      <c r="AC1000" t="s">
        <v>588</v>
      </c>
      <c r="AD1000" t="s">
        <v>194</v>
      </c>
    </row>
    <row r="1001" spans="1:30" hidden="1" x14ac:dyDescent="0.3">
      <c r="A1001" t="s">
        <v>4283</v>
      </c>
      <c r="B1001" t="s">
        <v>4284</v>
      </c>
      <c r="C1001" s="1" t="str">
        <f t="shared" si="153"/>
        <v>21:0551</v>
      </c>
      <c r="D1001" s="1" t="str">
        <f t="shared" si="157"/>
        <v>21:0180</v>
      </c>
      <c r="E1001" t="s">
        <v>4285</v>
      </c>
      <c r="F1001" t="s">
        <v>4286</v>
      </c>
      <c r="H1001">
        <v>53.566686599999997</v>
      </c>
      <c r="I1001">
        <v>-120.3502979</v>
      </c>
      <c r="J1001" s="1" t="str">
        <f t="shared" si="158"/>
        <v>NGR bulk stream sediment</v>
      </c>
      <c r="K1001" s="1" t="str">
        <f t="shared" si="159"/>
        <v>&lt;177 micron (NGR)</v>
      </c>
      <c r="L1001">
        <v>19</v>
      </c>
      <c r="M1001" t="s">
        <v>53</v>
      </c>
      <c r="N1001">
        <v>362</v>
      </c>
      <c r="O1001" t="s">
        <v>753</v>
      </c>
      <c r="P1001" t="s">
        <v>185</v>
      </c>
      <c r="Q1001" t="s">
        <v>242</v>
      </c>
      <c r="R1001" t="s">
        <v>512</v>
      </c>
      <c r="S1001" t="s">
        <v>153</v>
      </c>
      <c r="T1001" t="s">
        <v>40</v>
      </c>
      <c r="U1001" t="s">
        <v>433</v>
      </c>
      <c r="V1001" t="s">
        <v>711</v>
      </c>
      <c r="W1001" t="s">
        <v>40</v>
      </c>
      <c r="X1001" t="s">
        <v>120</v>
      </c>
      <c r="Y1001" t="s">
        <v>44</v>
      </c>
      <c r="Z1001" t="s">
        <v>40</v>
      </c>
      <c r="AA1001" t="s">
        <v>44</v>
      </c>
      <c r="AB1001" t="s">
        <v>46</v>
      </c>
      <c r="AC1001" t="s">
        <v>1755</v>
      </c>
      <c r="AD1001" t="s">
        <v>194</v>
      </c>
    </row>
    <row r="1002" spans="1:30" hidden="1" x14ac:dyDescent="0.3">
      <c r="A1002" t="s">
        <v>4287</v>
      </c>
      <c r="B1002" t="s">
        <v>4288</v>
      </c>
      <c r="C1002" s="1" t="str">
        <f t="shared" si="153"/>
        <v>21:0551</v>
      </c>
      <c r="D1002" s="1" t="str">
        <f t="shared" si="157"/>
        <v>21:0180</v>
      </c>
      <c r="E1002" t="s">
        <v>4289</v>
      </c>
      <c r="F1002" t="s">
        <v>4290</v>
      </c>
      <c r="H1002">
        <v>53.579975599999997</v>
      </c>
      <c r="I1002">
        <v>-120.360044</v>
      </c>
      <c r="J1002" s="1" t="str">
        <f t="shared" si="158"/>
        <v>NGR bulk stream sediment</v>
      </c>
      <c r="K1002" s="1" t="str">
        <f t="shared" si="159"/>
        <v>&lt;177 micron (NGR)</v>
      </c>
      <c r="L1002">
        <v>19</v>
      </c>
      <c r="M1002" t="s">
        <v>68</v>
      </c>
      <c r="N1002">
        <v>363</v>
      </c>
      <c r="O1002" t="s">
        <v>142</v>
      </c>
      <c r="P1002" t="s">
        <v>378</v>
      </c>
      <c r="Q1002" t="s">
        <v>70</v>
      </c>
      <c r="R1002" t="s">
        <v>164</v>
      </c>
      <c r="S1002" t="s">
        <v>70</v>
      </c>
      <c r="T1002" t="s">
        <v>40</v>
      </c>
      <c r="U1002" t="s">
        <v>858</v>
      </c>
      <c r="V1002" t="s">
        <v>179</v>
      </c>
      <c r="W1002" t="s">
        <v>40</v>
      </c>
      <c r="X1002" t="s">
        <v>82</v>
      </c>
      <c r="Y1002" t="s">
        <v>44</v>
      </c>
      <c r="Z1002" t="s">
        <v>60</v>
      </c>
      <c r="AA1002" t="s">
        <v>62</v>
      </c>
      <c r="AB1002" t="s">
        <v>106</v>
      </c>
      <c r="AC1002" t="s">
        <v>1341</v>
      </c>
      <c r="AD1002" t="s">
        <v>153</v>
      </c>
    </row>
    <row r="1003" spans="1:30" hidden="1" x14ac:dyDescent="0.3">
      <c r="A1003" t="s">
        <v>4291</v>
      </c>
      <c r="B1003" t="s">
        <v>4292</v>
      </c>
      <c r="C1003" s="1" t="str">
        <f t="shared" si="153"/>
        <v>21:0551</v>
      </c>
      <c r="D1003" s="1" t="str">
        <f t="shared" si="157"/>
        <v>21:0180</v>
      </c>
      <c r="E1003" t="s">
        <v>4293</v>
      </c>
      <c r="F1003" t="s">
        <v>4294</v>
      </c>
      <c r="H1003">
        <v>53.537918599999998</v>
      </c>
      <c r="I1003">
        <v>-120.3416026</v>
      </c>
      <c r="J1003" s="1" t="str">
        <f t="shared" si="158"/>
        <v>NGR bulk stream sediment</v>
      </c>
      <c r="K1003" s="1" t="str">
        <f t="shared" si="159"/>
        <v>&lt;177 micron (NGR)</v>
      </c>
      <c r="L1003">
        <v>19</v>
      </c>
      <c r="M1003" t="s">
        <v>80</v>
      </c>
      <c r="N1003">
        <v>364</v>
      </c>
      <c r="O1003" t="s">
        <v>721</v>
      </c>
      <c r="P1003" t="s">
        <v>529</v>
      </c>
      <c r="Q1003" t="s">
        <v>249</v>
      </c>
      <c r="R1003" t="s">
        <v>395</v>
      </c>
      <c r="S1003" t="s">
        <v>92</v>
      </c>
      <c r="T1003" t="s">
        <v>40</v>
      </c>
      <c r="U1003" t="s">
        <v>235</v>
      </c>
      <c r="V1003" t="s">
        <v>204</v>
      </c>
      <c r="W1003" t="s">
        <v>40</v>
      </c>
      <c r="X1003" t="s">
        <v>212</v>
      </c>
      <c r="Y1003" t="s">
        <v>44</v>
      </c>
      <c r="Z1003" t="s">
        <v>143</v>
      </c>
      <c r="AA1003" t="s">
        <v>44</v>
      </c>
      <c r="AB1003" t="s">
        <v>332</v>
      </c>
      <c r="AC1003" t="s">
        <v>1485</v>
      </c>
      <c r="AD1003" t="s">
        <v>194</v>
      </c>
    </row>
    <row r="1004" spans="1:30" hidden="1" x14ac:dyDescent="0.3">
      <c r="A1004" t="s">
        <v>4295</v>
      </c>
      <c r="B1004" t="s">
        <v>4296</v>
      </c>
      <c r="C1004" s="1" t="str">
        <f t="shared" si="153"/>
        <v>21:0551</v>
      </c>
      <c r="D1004" s="1" t="str">
        <f t="shared" si="157"/>
        <v>21:0180</v>
      </c>
      <c r="E1004" t="s">
        <v>4297</v>
      </c>
      <c r="F1004" t="s">
        <v>4298</v>
      </c>
      <c r="H1004">
        <v>53.549439</v>
      </c>
      <c r="I1004">
        <v>-120.40681499999999</v>
      </c>
      <c r="J1004" s="1" t="str">
        <f t="shared" si="158"/>
        <v>NGR bulk stream sediment</v>
      </c>
      <c r="K1004" s="1" t="str">
        <f t="shared" si="159"/>
        <v>&lt;177 micron (NGR)</v>
      </c>
      <c r="L1004">
        <v>19</v>
      </c>
      <c r="M1004" t="s">
        <v>103</v>
      </c>
      <c r="N1004">
        <v>365</v>
      </c>
      <c r="O1004" t="s">
        <v>201</v>
      </c>
      <c r="P1004" t="s">
        <v>153</v>
      </c>
      <c r="Q1004" t="s">
        <v>56</v>
      </c>
      <c r="R1004" t="s">
        <v>408</v>
      </c>
      <c r="S1004" t="s">
        <v>212</v>
      </c>
      <c r="T1004" t="s">
        <v>40</v>
      </c>
      <c r="U1004" t="s">
        <v>261</v>
      </c>
      <c r="V1004" t="s">
        <v>123</v>
      </c>
      <c r="W1004" t="s">
        <v>40</v>
      </c>
      <c r="X1004" t="s">
        <v>120</v>
      </c>
      <c r="Y1004" t="s">
        <v>44</v>
      </c>
      <c r="Z1004" t="s">
        <v>60</v>
      </c>
      <c r="AA1004" t="s">
        <v>44</v>
      </c>
      <c r="AB1004" t="s">
        <v>261</v>
      </c>
      <c r="AC1004" t="s">
        <v>59</v>
      </c>
      <c r="AD1004" t="s">
        <v>153</v>
      </c>
    </row>
    <row r="1005" spans="1:30" hidden="1" x14ac:dyDescent="0.3">
      <c r="A1005" t="s">
        <v>4299</v>
      </c>
      <c r="B1005" t="s">
        <v>4300</v>
      </c>
      <c r="C1005" s="1" t="str">
        <f t="shared" si="153"/>
        <v>21:0551</v>
      </c>
      <c r="D1005" s="1" t="str">
        <f t="shared" si="157"/>
        <v>21:0180</v>
      </c>
      <c r="E1005" t="s">
        <v>4301</v>
      </c>
      <c r="F1005" t="s">
        <v>4302</v>
      </c>
      <c r="H1005">
        <v>53.028027799999997</v>
      </c>
      <c r="I1005">
        <v>-120.622888</v>
      </c>
      <c r="J1005" s="1" t="str">
        <f t="shared" si="158"/>
        <v>NGR bulk stream sediment</v>
      </c>
      <c r="K1005" s="1" t="str">
        <f t="shared" si="159"/>
        <v>&lt;177 micron (NGR)</v>
      </c>
      <c r="L1005">
        <v>19</v>
      </c>
      <c r="M1005" t="s">
        <v>116</v>
      </c>
      <c r="N1005">
        <v>366</v>
      </c>
      <c r="O1005" t="s">
        <v>159</v>
      </c>
      <c r="P1005" t="s">
        <v>177</v>
      </c>
      <c r="Q1005" t="s">
        <v>120</v>
      </c>
      <c r="R1005" t="s">
        <v>36</v>
      </c>
      <c r="S1005" t="s">
        <v>211</v>
      </c>
      <c r="T1005" t="s">
        <v>40</v>
      </c>
      <c r="U1005" t="s">
        <v>778</v>
      </c>
      <c r="V1005" t="s">
        <v>627</v>
      </c>
      <c r="W1005" t="s">
        <v>40</v>
      </c>
      <c r="X1005" t="s">
        <v>118</v>
      </c>
      <c r="Y1005" t="s">
        <v>44</v>
      </c>
      <c r="Z1005" t="s">
        <v>156</v>
      </c>
      <c r="AA1005" t="s">
        <v>151</v>
      </c>
      <c r="AB1005" t="s">
        <v>484</v>
      </c>
      <c r="AC1005" t="s">
        <v>1346</v>
      </c>
      <c r="AD1005" t="s">
        <v>194</v>
      </c>
    </row>
    <row r="1006" spans="1:30" hidden="1" x14ac:dyDescent="0.3">
      <c r="A1006" t="s">
        <v>4303</v>
      </c>
      <c r="B1006" t="s">
        <v>4304</v>
      </c>
      <c r="C1006" s="1" t="str">
        <f t="shared" si="153"/>
        <v>21:0551</v>
      </c>
      <c r="D1006" s="1" t="str">
        <f t="shared" si="157"/>
        <v>21:0180</v>
      </c>
      <c r="E1006" t="s">
        <v>4305</v>
      </c>
      <c r="F1006" t="s">
        <v>4306</v>
      </c>
      <c r="H1006">
        <v>53.0435254</v>
      </c>
      <c r="I1006">
        <v>-120.64621959999999</v>
      </c>
      <c r="J1006" s="1" t="str">
        <f t="shared" si="158"/>
        <v>NGR bulk stream sediment</v>
      </c>
      <c r="K1006" s="1" t="str">
        <f t="shared" si="159"/>
        <v>&lt;177 micron (NGR)</v>
      </c>
      <c r="L1006">
        <v>19</v>
      </c>
      <c r="M1006" t="s">
        <v>129</v>
      </c>
      <c r="N1006">
        <v>367</v>
      </c>
      <c r="O1006" t="s">
        <v>830</v>
      </c>
      <c r="P1006" t="s">
        <v>69</v>
      </c>
      <c r="Q1006" t="s">
        <v>153</v>
      </c>
      <c r="R1006" t="s">
        <v>141</v>
      </c>
      <c r="S1006" t="s">
        <v>408</v>
      </c>
      <c r="T1006" t="s">
        <v>40</v>
      </c>
      <c r="U1006" t="s">
        <v>298</v>
      </c>
      <c r="V1006" t="s">
        <v>3248</v>
      </c>
      <c r="W1006" t="s">
        <v>40</v>
      </c>
      <c r="X1006" t="s">
        <v>118</v>
      </c>
      <c r="Y1006" t="s">
        <v>44</v>
      </c>
      <c r="Z1006" t="s">
        <v>45</v>
      </c>
      <c r="AA1006" t="s">
        <v>44</v>
      </c>
      <c r="AB1006" t="s">
        <v>484</v>
      </c>
      <c r="AC1006" t="s">
        <v>530</v>
      </c>
      <c r="AD1006" t="s">
        <v>194</v>
      </c>
    </row>
    <row r="1007" spans="1:30" hidden="1" x14ac:dyDescent="0.3">
      <c r="A1007" t="s">
        <v>4307</v>
      </c>
      <c r="B1007" t="s">
        <v>4308</v>
      </c>
      <c r="C1007" s="1" t="str">
        <f t="shared" si="153"/>
        <v>21:0551</v>
      </c>
      <c r="D1007" s="1" t="str">
        <f t="shared" si="157"/>
        <v>21:0180</v>
      </c>
      <c r="E1007" t="s">
        <v>4309</v>
      </c>
      <c r="F1007" t="s">
        <v>4310</v>
      </c>
      <c r="H1007">
        <v>53.074351299999996</v>
      </c>
      <c r="I1007">
        <v>-120.6692187</v>
      </c>
      <c r="J1007" s="1" t="str">
        <f t="shared" si="158"/>
        <v>NGR bulk stream sediment</v>
      </c>
      <c r="K1007" s="1" t="str">
        <f t="shared" si="159"/>
        <v>&lt;177 micron (NGR)</v>
      </c>
      <c r="L1007">
        <v>19</v>
      </c>
      <c r="M1007" t="s">
        <v>139</v>
      </c>
      <c r="N1007">
        <v>368</v>
      </c>
      <c r="O1007" t="s">
        <v>388</v>
      </c>
      <c r="P1007" t="s">
        <v>164</v>
      </c>
      <c r="Q1007" t="s">
        <v>212</v>
      </c>
      <c r="R1007" t="s">
        <v>104</v>
      </c>
      <c r="S1007" t="s">
        <v>153</v>
      </c>
      <c r="T1007" t="s">
        <v>40</v>
      </c>
      <c r="U1007" t="s">
        <v>244</v>
      </c>
      <c r="V1007" t="s">
        <v>272</v>
      </c>
      <c r="W1007" t="s">
        <v>40</v>
      </c>
      <c r="X1007" t="s">
        <v>82</v>
      </c>
      <c r="Y1007" t="s">
        <v>44</v>
      </c>
      <c r="Z1007" t="s">
        <v>45</v>
      </c>
      <c r="AA1007" t="s">
        <v>62</v>
      </c>
      <c r="AB1007" t="s">
        <v>298</v>
      </c>
      <c r="AC1007" t="s">
        <v>853</v>
      </c>
      <c r="AD1007" t="s">
        <v>119</v>
      </c>
    </row>
    <row r="1008" spans="1:30" hidden="1" x14ac:dyDescent="0.3">
      <c r="A1008" t="s">
        <v>4311</v>
      </c>
      <c r="B1008" t="s">
        <v>4312</v>
      </c>
      <c r="C1008" s="1" t="str">
        <f t="shared" si="153"/>
        <v>21:0551</v>
      </c>
      <c r="D1008" s="1" t="str">
        <f t="shared" si="157"/>
        <v>21:0180</v>
      </c>
      <c r="E1008" t="s">
        <v>4281</v>
      </c>
      <c r="F1008" t="s">
        <v>4313</v>
      </c>
      <c r="H1008">
        <v>53.105401399999998</v>
      </c>
      <c r="I1008">
        <v>-120.69337350000001</v>
      </c>
      <c r="J1008" s="1" t="str">
        <f t="shared" si="158"/>
        <v>NGR bulk stream sediment</v>
      </c>
      <c r="K1008" s="1" t="str">
        <f t="shared" si="159"/>
        <v>&lt;177 micron (NGR)</v>
      </c>
      <c r="L1008">
        <v>19</v>
      </c>
      <c r="M1008" t="s">
        <v>90</v>
      </c>
      <c r="N1008">
        <v>369</v>
      </c>
      <c r="O1008" t="s">
        <v>388</v>
      </c>
      <c r="P1008" t="s">
        <v>54</v>
      </c>
      <c r="Q1008" t="s">
        <v>212</v>
      </c>
      <c r="R1008" t="s">
        <v>131</v>
      </c>
      <c r="S1008" t="s">
        <v>108</v>
      </c>
      <c r="T1008" t="s">
        <v>40</v>
      </c>
      <c r="U1008" t="s">
        <v>215</v>
      </c>
      <c r="V1008" t="s">
        <v>348</v>
      </c>
      <c r="W1008" t="s">
        <v>40</v>
      </c>
      <c r="X1008" t="s">
        <v>43</v>
      </c>
      <c r="Y1008" t="s">
        <v>44</v>
      </c>
      <c r="Z1008" t="s">
        <v>60</v>
      </c>
      <c r="AA1008" t="s">
        <v>44</v>
      </c>
      <c r="AB1008" t="s">
        <v>420</v>
      </c>
      <c r="AC1008" t="s">
        <v>167</v>
      </c>
      <c r="AD1008" t="s">
        <v>194</v>
      </c>
    </row>
    <row r="1009" spans="1:30" hidden="1" x14ac:dyDescent="0.3">
      <c r="A1009" t="s">
        <v>4314</v>
      </c>
      <c r="B1009" t="s">
        <v>4315</v>
      </c>
      <c r="C1009" s="1" t="str">
        <f t="shared" si="153"/>
        <v>21:0551</v>
      </c>
      <c r="D1009" s="1" t="str">
        <f>HYPERLINK("http://geochem.nrcan.gc.ca/cdogs/content/svy/svy_e.htm", "")</f>
        <v/>
      </c>
      <c r="G1009" s="1" t="str">
        <f>HYPERLINK("http://geochem.nrcan.gc.ca/cdogs/content/cr_/cr_00069_e.htm", "69")</f>
        <v>69</v>
      </c>
      <c r="J1009" t="s">
        <v>198</v>
      </c>
      <c r="K1009" t="s">
        <v>199</v>
      </c>
      <c r="L1009">
        <v>19</v>
      </c>
      <c r="M1009" t="s">
        <v>200</v>
      </c>
      <c r="N1009">
        <v>370</v>
      </c>
      <c r="O1009" t="s">
        <v>131</v>
      </c>
      <c r="P1009" t="s">
        <v>315</v>
      </c>
      <c r="Q1009" t="s">
        <v>44</v>
      </c>
      <c r="R1009" t="s">
        <v>164</v>
      </c>
      <c r="S1009" t="s">
        <v>82</v>
      </c>
      <c r="T1009" t="s">
        <v>40</v>
      </c>
      <c r="U1009" t="s">
        <v>562</v>
      </c>
      <c r="V1009" t="s">
        <v>252</v>
      </c>
      <c r="W1009" t="s">
        <v>40</v>
      </c>
      <c r="X1009" t="s">
        <v>272</v>
      </c>
      <c r="Y1009" t="s">
        <v>44</v>
      </c>
      <c r="Z1009" t="s">
        <v>447</v>
      </c>
      <c r="AA1009" t="s">
        <v>44</v>
      </c>
      <c r="AB1009" t="s">
        <v>428</v>
      </c>
      <c r="AC1009" t="s">
        <v>415</v>
      </c>
      <c r="AD1009" t="s">
        <v>124</v>
      </c>
    </row>
    <row r="1010" spans="1:30" hidden="1" x14ac:dyDescent="0.3">
      <c r="A1010" t="s">
        <v>4316</v>
      </c>
      <c r="B1010" t="s">
        <v>4317</v>
      </c>
      <c r="C1010" s="1" t="str">
        <f t="shared" si="153"/>
        <v>21:0551</v>
      </c>
      <c r="D1010" s="1" t="str">
        <f t="shared" ref="D1010:D1034" si="160">HYPERLINK("http://geochem.nrcan.gc.ca/cdogs/content/svy/svy210180_e.htm", "21:0180")</f>
        <v>21:0180</v>
      </c>
      <c r="E1010" t="s">
        <v>4318</v>
      </c>
      <c r="F1010" t="s">
        <v>4319</v>
      </c>
      <c r="H1010">
        <v>53.117852399999997</v>
      </c>
      <c r="I1010">
        <v>-120.64408969999999</v>
      </c>
      <c r="J1010" s="1" t="str">
        <f t="shared" ref="J1010:J1034" si="161">HYPERLINK("http://geochem.nrcan.gc.ca/cdogs/content/kwd/kwd020030_e.htm", "NGR bulk stream sediment")</f>
        <v>NGR bulk stream sediment</v>
      </c>
      <c r="K1010" s="1" t="str">
        <f t="shared" ref="K1010:K1034" si="162">HYPERLINK("http://geochem.nrcan.gc.ca/cdogs/content/kwd/kwd080006_e.htm", "&lt;177 micron (NGR)")</f>
        <v>&lt;177 micron (NGR)</v>
      </c>
      <c r="L1010">
        <v>19</v>
      </c>
      <c r="M1010" t="s">
        <v>174</v>
      </c>
      <c r="N1010">
        <v>371</v>
      </c>
      <c r="O1010" t="s">
        <v>130</v>
      </c>
      <c r="P1010" t="s">
        <v>194</v>
      </c>
      <c r="Q1010" t="s">
        <v>212</v>
      </c>
      <c r="R1010" t="s">
        <v>119</v>
      </c>
      <c r="S1010" t="s">
        <v>70</v>
      </c>
      <c r="T1010" t="s">
        <v>40</v>
      </c>
      <c r="U1010" t="s">
        <v>244</v>
      </c>
      <c r="V1010" t="s">
        <v>588</v>
      </c>
      <c r="W1010" t="s">
        <v>40</v>
      </c>
      <c r="X1010" t="s">
        <v>151</v>
      </c>
      <c r="Y1010" t="s">
        <v>44</v>
      </c>
      <c r="Z1010" t="s">
        <v>143</v>
      </c>
      <c r="AA1010" t="s">
        <v>44</v>
      </c>
      <c r="AB1010" t="s">
        <v>332</v>
      </c>
      <c r="AC1010" t="s">
        <v>530</v>
      </c>
      <c r="AD1010" t="s">
        <v>86</v>
      </c>
    </row>
    <row r="1011" spans="1:30" hidden="1" x14ac:dyDescent="0.3">
      <c r="A1011" t="s">
        <v>4320</v>
      </c>
      <c r="B1011" t="s">
        <v>4321</v>
      </c>
      <c r="C1011" s="1" t="str">
        <f t="shared" si="153"/>
        <v>21:0551</v>
      </c>
      <c r="D1011" s="1" t="str">
        <f t="shared" si="160"/>
        <v>21:0180</v>
      </c>
      <c r="E1011" t="s">
        <v>4322</v>
      </c>
      <c r="F1011" t="s">
        <v>4323</v>
      </c>
      <c r="H1011">
        <v>53.174216199999996</v>
      </c>
      <c r="I1011">
        <v>-120.4982474</v>
      </c>
      <c r="J1011" s="1" t="str">
        <f t="shared" si="161"/>
        <v>NGR bulk stream sediment</v>
      </c>
      <c r="K1011" s="1" t="str">
        <f t="shared" si="162"/>
        <v>&lt;177 micron (NGR)</v>
      </c>
      <c r="L1011">
        <v>19</v>
      </c>
      <c r="M1011" t="s">
        <v>184</v>
      </c>
      <c r="N1011">
        <v>372</v>
      </c>
      <c r="O1011" t="s">
        <v>4165</v>
      </c>
      <c r="P1011" t="s">
        <v>373</v>
      </c>
      <c r="Q1011" t="s">
        <v>153</v>
      </c>
      <c r="R1011" t="s">
        <v>987</v>
      </c>
      <c r="S1011" t="s">
        <v>493</v>
      </c>
      <c r="T1011" t="s">
        <v>40</v>
      </c>
      <c r="U1011" t="s">
        <v>326</v>
      </c>
      <c r="V1011" t="s">
        <v>1018</v>
      </c>
      <c r="W1011" t="s">
        <v>40</v>
      </c>
      <c r="X1011" t="s">
        <v>221</v>
      </c>
      <c r="Y1011" t="s">
        <v>44</v>
      </c>
      <c r="Z1011" t="s">
        <v>156</v>
      </c>
      <c r="AA1011" t="s">
        <v>44</v>
      </c>
      <c r="AB1011" t="s">
        <v>332</v>
      </c>
      <c r="AC1011" t="s">
        <v>204</v>
      </c>
      <c r="AD1011" t="s">
        <v>194</v>
      </c>
    </row>
    <row r="1012" spans="1:30" hidden="1" x14ac:dyDescent="0.3">
      <c r="A1012" t="s">
        <v>4324</v>
      </c>
      <c r="B1012" t="s">
        <v>4325</v>
      </c>
      <c r="C1012" s="1" t="str">
        <f t="shared" si="153"/>
        <v>21:0551</v>
      </c>
      <c r="D1012" s="1" t="str">
        <f t="shared" si="160"/>
        <v>21:0180</v>
      </c>
      <c r="E1012" t="s">
        <v>4326</v>
      </c>
      <c r="F1012" t="s">
        <v>4327</v>
      </c>
      <c r="H1012">
        <v>53.196732599999997</v>
      </c>
      <c r="I1012">
        <v>-120.48760679999999</v>
      </c>
      <c r="J1012" s="1" t="str">
        <f t="shared" si="161"/>
        <v>NGR bulk stream sediment</v>
      </c>
      <c r="K1012" s="1" t="str">
        <f t="shared" si="162"/>
        <v>&lt;177 micron (NGR)</v>
      </c>
      <c r="L1012">
        <v>19</v>
      </c>
      <c r="M1012" t="s">
        <v>193</v>
      </c>
      <c r="N1012">
        <v>373</v>
      </c>
      <c r="O1012" t="s">
        <v>1640</v>
      </c>
      <c r="P1012" t="s">
        <v>445</v>
      </c>
      <c r="Q1012" t="s">
        <v>108</v>
      </c>
      <c r="R1012" t="s">
        <v>438</v>
      </c>
      <c r="S1012" t="s">
        <v>117</v>
      </c>
      <c r="T1012" t="s">
        <v>40</v>
      </c>
      <c r="U1012" t="s">
        <v>223</v>
      </c>
      <c r="V1012" t="s">
        <v>2755</v>
      </c>
      <c r="W1012" t="s">
        <v>40</v>
      </c>
      <c r="X1012" t="s">
        <v>212</v>
      </c>
      <c r="Y1012" t="s">
        <v>44</v>
      </c>
      <c r="Z1012" t="s">
        <v>156</v>
      </c>
      <c r="AA1012" t="s">
        <v>44</v>
      </c>
      <c r="AB1012" t="s">
        <v>484</v>
      </c>
      <c r="AC1012" t="s">
        <v>1457</v>
      </c>
      <c r="AD1012" t="s">
        <v>119</v>
      </c>
    </row>
    <row r="1013" spans="1:30" hidden="1" x14ac:dyDescent="0.3">
      <c r="A1013" t="s">
        <v>4328</v>
      </c>
      <c r="B1013" t="s">
        <v>4329</v>
      </c>
      <c r="C1013" s="1" t="str">
        <f t="shared" si="153"/>
        <v>21:0551</v>
      </c>
      <c r="D1013" s="1" t="str">
        <f t="shared" si="160"/>
        <v>21:0180</v>
      </c>
      <c r="E1013" t="s">
        <v>4330</v>
      </c>
      <c r="F1013" t="s">
        <v>4331</v>
      </c>
      <c r="H1013">
        <v>53.208841499999998</v>
      </c>
      <c r="I1013">
        <v>-120.48448620000001</v>
      </c>
      <c r="J1013" s="1" t="str">
        <f t="shared" si="161"/>
        <v>NGR bulk stream sediment</v>
      </c>
      <c r="K1013" s="1" t="str">
        <f t="shared" si="162"/>
        <v>&lt;177 micron (NGR)</v>
      </c>
      <c r="L1013">
        <v>19</v>
      </c>
      <c r="M1013" t="s">
        <v>209</v>
      </c>
      <c r="N1013">
        <v>374</v>
      </c>
      <c r="O1013" t="s">
        <v>830</v>
      </c>
      <c r="P1013" t="s">
        <v>242</v>
      </c>
      <c r="Q1013" t="s">
        <v>82</v>
      </c>
      <c r="R1013" t="s">
        <v>38</v>
      </c>
      <c r="S1013" t="s">
        <v>212</v>
      </c>
      <c r="T1013" t="s">
        <v>40</v>
      </c>
      <c r="U1013" t="s">
        <v>326</v>
      </c>
      <c r="V1013" t="s">
        <v>59</v>
      </c>
      <c r="W1013" t="s">
        <v>40</v>
      </c>
      <c r="X1013" t="s">
        <v>151</v>
      </c>
      <c r="Y1013" t="s">
        <v>44</v>
      </c>
      <c r="Z1013" t="s">
        <v>60</v>
      </c>
      <c r="AA1013" t="s">
        <v>62</v>
      </c>
      <c r="AB1013" t="s">
        <v>134</v>
      </c>
      <c r="AC1013" t="s">
        <v>97</v>
      </c>
      <c r="AD1013" t="s">
        <v>194</v>
      </c>
    </row>
    <row r="1014" spans="1:30" hidden="1" x14ac:dyDescent="0.3">
      <c r="A1014" t="s">
        <v>4332</v>
      </c>
      <c r="B1014" t="s">
        <v>4333</v>
      </c>
      <c r="C1014" s="1" t="str">
        <f t="shared" si="153"/>
        <v>21:0551</v>
      </c>
      <c r="D1014" s="1" t="str">
        <f t="shared" si="160"/>
        <v>21:0180</v>
      </c>
      <c r="E1014" t="s">
        <v>4334</v>
      </c>
      <c r="F1014" t="s">
        <v>4335</v>
      </c>
      <c r="H1014">
        <v>53.198576500000001</v>
      </c>
      <c r="I1014">
        <v>-120.4457067</v>
      </c>
      <c r="J1014" s="1" t="str">
        <f t="shared" si="161"/>
        <v>NGR bulk stream sediment</v>
      </c>
      <c r="K1014" s="1" t="str">
        <f t="shared" si="162"/>
        <v>&lt;177 micron (NGR)</v>
      </c>
      <c r="L1014">
        <v>19</v>
      </c>
      <c r="M1014" t="s">
        <v>149</v>
      </c>
      <c r="N1014">
        <v>375</v>
      </c>
      <c r="O1014" t="s">
        <v>830</v>
      </c>
      <c r="P1014" t="s">
        <v>131</v>
      </c>
      <c r="Q1014" t="s">
        <v>120</v>
      </c>
      <c r="R1014" t="s">
        <v>92</v>
      </c>
      <c r="S1014" t="s">
        <v>211</v>
      </c>
      <c r="T1014" t="s">
        <v>40</v>
      </c>
      <c r="U1014" t="s">
        <v>1563</v>
      </c>
      <c r="V1014" t="s">
        <v>390</v>
      </c>
      <c r="W1014" t="s">
        <v>40</v>
      </c>
      <c r="X1014" t="s">
        <v>118</v>
      </c>
      <c r="Y1014" t="s">
        <v>44</v>
      </c>
      <c r="Z1014" t="s">
        <v>60</v>
      </c>
      <c r="AA1014" t="s">
        <v>62</v>
      </c>
      <c r="AB1014" t="s">
        <v>266</v>
      </c>
      <c r="AC1014" t="s">
        <v>59</v>
      </c>
      <c r="AD1014" t="s">
        <v>153</v>
      </c>
    </row>
    <row r="1015" spans="1:30" hidden="1" x14ac:dyDescent="0.3">
      <c r="A1015" t="s">
        <v>4336</v>
      </c>
      <c r="B1015" t="s">
        <v>4337</v>
      </c>
      <c r="C1015" s="1" t="str">
        <f t="shared" si="153"/>
        <v>21:0551</v>
      </c>
      <c r="D1015" s="1" t="str">
        <f t="shared" si="160"/>
        <v>21:0180</v>
      </c>
      <c r="E1015" t="s">
        <v>4334</v>
      </c>
      <c r="F1015" t="s">
        <v>4338</v>
      </c>
      <c r="H1015">
        <v>53.198576500000001</v>
      </c>
      <c r="I1015">
        <v>-120.4457067</v>
      </c>
      <c r="J1015" s="1" t="str">
        <f t="shared" si="161"/>
        <v>NGR bulk stream sediment</v>
      </c>
      <c r="K1015" s="1" t="str">
        <f t="shared" si="162"/>
        <v>&lt;177 micron (NGR)</v>
      </c>
      <c r="L1015">
        <v>19</v>
      </c>
      <c r="M1015" t="s">
        <v>163</v>
      </c>
      <c r="N1015">
        <v>376</v>
      </c>
      <c r="O1015" t="s">
        <v>753</v>
      </c>
      <c r="P1015" t="s">
        <v>305</v>
      </c>
      <c r="Q1015" t="s">
        <v>120</v>
      </c>
      <c r="R1015" t="s">
        <v>297</v>
      </c>
      <c r="S1015" t="s">
        <v>117</v>
      </c>
      <c r="T1015" t="s">
        <v>40</v>
      </c>
      <c r="U1015" t="s">
        <v>409</v>
      </c>
      <c r="V1015" t="s">
        <v>853</v>
      </c>
      <c r="W1015" t="s">
        <v>40</v>
      </c>
      <c r="X1015" t="s">
        <v>56</v>
      </c>
      <c r="Y1015" t="s">
        <v>44</v>
      </c>
      <c r="Z1015" t="s">
        <v>60</v>
      </c>
      <c r="AA1015" t="s">
        <v>62</v>
      </c>
      <c r="AB1015" t="s">
        <v>266</v>
      </c>
      <c r="AC1015" t="s">
        <v>1485</v>
      </c>
      <c r="AD1015" t="s">
        <v>153</v>
      </c>
    </row>
    <row r="1016" spans="1:30" hidden="1" x14ac:dyDescent="0.3">
      <c r="A1016" t="s">
        <v>4339</v>
      </c>
      <c r="B1016" t="s">
        <v>4340</v>
      </c>
      <c r="C1016" s="1" t="str">
        <f t="shared" si="153"/>
        <v>21:0551</v>
      </c>
      <c r="D1016" s="1" t="str">
        <f t="shared" si="160"/>
        <v>21:0180</v>
      </c>
      <c r="E1016" t="s">
        <v>4341</v>
      </c>
      <c r="F1016" t="s">
        <v>4342</v>
      </c>
      <c r="H1016">
        <v>53.209706199999999</v>
      </c>
      <c r="I1016">
        <v>-120.4259613</v>
      </c>
      <c r="J1016" s="1" t="str">
        <f t="shared" si="161"/>
        <v>NGR bulk stream sediment</v>
      </c>
      <c r="K1016" s="1" t="str">
        <f t="shared" si="162"/>
        <v>&lt;177 micron (NGR)</v>
      </c>
      <c r="L1016">
        <v>19</v>
      </c>
      <c r="M1016" t="s">
        <v>220</v>
      </c>
      <c r="N1016">
        <v>377</v>
      </c>
      <c r="O1016" t="s">
        <v>152</v>
      </c>
      <c r="P1016" t="s">
        <v>177</v>
      </c>
      <c r="Q1016" t="s">
        <v>82</v>
      </c>
      <c r="R1016" t="s">
        <v>38</v>
      </c>
      <c r="S1016" t="s">
        <v>108</v>
      </c>
      <c r="T1016" t="s">
        <v>40</v>
      </c>
      <c r="U1016" t="s">
        <v>261</v>
      </c>
      <c r="V1016" t="s">
        <v>348</v>
      </c>
      <c r="W1016" t="s">
        <v>40</v>
      </c>
      <c r="X1016" t="s">
        <v>93</v>
      </c>
      <c r="Y1016" t="s">
        <v>44</v>
      </c>
      <c r="Z1016" t="s">
        <v>60</v>
      </c>
      <c r="AA1016" t="s">
        <v>62</v>
      </c>
      <c r="AB1016" t="s">
        <v>484</v>
      </c>
      <c r="AC1016" t="s">
        <v>1907</v>
      </c>
      <c r="AD1016" t="s">
        <v>153</v>
      </c>
    </row>
    <row r="1017" spans="1:30" hidden="1" x14ac:dyDescent="0.3">
      <c r="A1017" t="s">
        <v>4343</v>
      </c>
      <c r="B1017" t="s">
        <v>4344</v>
      </c>
      <c r="C1017" s="1" t="str">
        <f t="shared" si="153"/>
        <v>21:0551</v>
      </c>
      <c r="D1017" s="1" t="str">
        <f t="shared" si="160"/>
        <v>21:0180</v>
      </c>
      <c r="E1017" t="s">
        <v>4345</v>
      </c>
      <c r="F1017" t="s">
        <v>4346</v>
      </c>
      <c r="H1017">
        <v>53.270714599999998</v>
      </c>
      <c r="I1017">
        <v>-120.4169615</v>
      </c>
      <c r="J1017" s="1" t="str">
        <f t="shared" si="161"/>
        <v>NGR bulk stream sediment</v>
      </c>
      <c r="K1017" s="1" t="str">
        <f t="shared" si="162"/>
        <v>&lt;177 micron (NGR)</v>
      </c>
      <c r="L1017">
        <v>19</v>
      </c>
      <c r="M1017" t="s">
        <v>228</v>
      </c>
      <c r="N1017">
        <v>378</v>
      </c>
      <c r="O1017" t="s">
        <v>130</v>
      </c>
      <c r="P1017" t="s">
        <v>331</v>
      </c>
      <c r="Q1017" t="s">
        <v>56</v>
      </c>
      <c r="R1017" t="s">
        <v>445</v>
      </c>
      <c r="S1017" t="s">
        <v>108</v>
      </c>
      <c r="T1017" t="s">
        <v>40</v>
      </c>
      <c r="U1017" t="s">
        <v>332</v>
      </c>
      <c r="V1017" t="s">
        <v>272</v>
      </c>
      <c r="W1017" t="s">
        <v>40</v>
      </c>
      <c r="X1017" t="s">
        <v>151</v>
      </c>
      <c r="Y1017" t="s">
        <v>44</v>
      </c>
      <c r="Z1017" t="s">
        <v>60</v>
      </c>
      <c r="AA1017" t="s">
        <v>44</v>
      </c>
      <c r="AB1017" t="s">
        <v>1155</v>
      </c>
      <c r="AC1017" t="s">
        <v>617</v>
      </c>
      <c r="AD1017" t="s">
        <v>153</v>
      </c>
    </row>
    <row r="1018" spans="1:30" hidden="1" x14ac:dyDescent="0.3">
      <c r="A1018" t="s">
        <v>4347</v>
      </c>
      <c r="B1018" t="s">
        <v>4348</v>
      </c>
      <c r="C1018" s="1" t="str">
        <f t="shared" si="153"/>
        <v>21:0551</v>
      </c>
      <c r="D1018" s="1" t="str">
        <f t="shared" si="160"/>
        <v>21:0180</v>
      </c>
      <c r="E1018" t="s">
        <v>4349</v>
      </c>
      <c r="F1018" t="s">
        <v>4350</v>
      </c>
      <c r="H1018">
        <v>53.302098100000002</v>
      </c>
      <c r="I1018">
        <v>-120.492232</v>
      </c>
      <c r="J1018" s="1" t="str">
        <f t="shared" si="161"/>
        <v>NGR bulk stream sediment</v>
      </c>
      <c r="K1018" s="1" t="str">
        <f t="shared" si="162"/>
        <v>&lt;177 micron (NGR)</v>
      </c>
      <c r="L1018">
        <v>19</v>
      </c>
      <c r="M1018" t="s">
        <v>234</v>
      </c>
      <c r="N1018">
        <v>379</v>
      </c>
      <c r="O1018" t="s">
        <v>427</v>
      </c>
      <c r="P1018" t="s">
        <v>249</v>
      </c>
      <c r="Q1018" t="s">
        <v>221</v>
      </c>
      <c r="R1018" t="s">
        <v>201</v>
      </c>
      <c r="S1018" t="s">
        <v>211</v>
      </c>
      <c r="T1018" t="s">
        <v>40</v>
      </c>
      <c r="U1018" t="s">
        <v>195</v>
      </c>
      <c r="V1018" t="s">
        <v>364</v>
      </c>
      <c r="W1018" t="s">
        <v>40</v>
      </c>
      <c r="X1018" t="s">
        <v>212</v>
      </c>
      <c r="Y1018" t="s">
        <v>44</v>
      </c>
      <c r="Z1018" t="s">
        <v>143</v>
      </c>
      <c r="AA1018" t="s">
        <v>44</v>
      </c>
      <c r="AB1018" t="s">
        <v>266</v>
      </c>
      <c r="AC1018" t="s">
        <v>354</v>
      </c>
      <c r="AD1018" t="s">
        <v>194</v>
      </c>
    </row>
    <row r="1019" spans="1:30" hidden="1" x14ac:dyDescent="0.3">
      <c r="A1019" t="s">
        <v>4351</v>
      </c>
      <c r="B1019" t="s">
        <v>4352</v>
      </c>
      <c r="C1019" s="1" t="str">
        <f t="shared" si="153"/>
        <v>21:0551</v>
      </c>
      <c r="D1019" s="1" t="str">
        <f t="shared" si="160"/>
        <v>21:0180</v>
      </c>
      <c r="E1019" t="s">
        <v>4353</v>
      </c>
      <c r="F1019" t="s">
        <v>4354</v>
      </c>
      <c r="H1019">
        <v>53.310888200000001</v>
      </c>
      <c r="I1019">
        <v>-120.4827061</v>
      </c>
      <c r="J1019" s="1" t="str">
        <f t="shared" si="161"/>
        <v>NGR bulk stream sediment</v>
      </c>
      <c r="K1019" s="1" t="str">
        <f t="shared" si="162"/>
        <v>&lt;177 micron (NGR)</v>
      </c>
      <c r="L1019">
        <v>19</v>
      </c>
      <c r="M1019" t="s">
        <v>240</v>
      </c>
      <c r="N1019">
        <v>380</v>
      </c>
      <c r="O1019" t="s">
        <v>1972</v>
      </c>
      <c r="P1019" t="s">
        <v>314</v>
      </c>
      <c r="Q1019" t="s">
        <v>242</v>
      </c>
      <c r="R1019" t="s">
        <v>141</v>
      </c>
      <c r="S1019" t="s">
        <v>378</v>
      </c>
      <c r="T1019" t="s">
        <v>40</v>
      </c>
      <c r="U1019" t="s">
        <v>187</v>
      </c>
      <c r="V1019" t="s">
        <v>3248</v>
      </c>
      <c r="W1019" t="s">
        <v>40</v>
      </c>
      <c r="X1019" t="s">
        <v>118</v>
      </c>
      <c r="Y1019" t="s">
        <v>44</v>
      </c>
      <c r="Z1019" t="s">
        <v>40</v>
      </c>
      <c r="AA1019" t="s">
        <v>44</v>
      </c>
      <c r="AB1019" t="s">
        <v>484</v>
      </c>
      <c r="AC1019" t="s">
        <v>2318</v>
      </c>
      <c r="AD1019" t="s">
        <v>119</v>
      </c>
    </row>
    <row r="1020" spans="1:30" hidden="1" x14ac:dyDescent="0.3">
      <c r="A1020" t="s">
        <v>4355</v>
      </c>
      <c r="B1020" t="s">
        <v>4356</v>
      </c>
      <c r="C1020" s="1" t="str">
        <f t="shared" si="153"/>
        <v>21:0551</v>
      </c>
      <c r="D1020" s="1" t="str">
        <f t="shared" si="160"/>
        <v>21:0180</v>
      </c>
      <c r="E1020" t="s">
        <v>4357</v>
      </c>
      <c r="F1020" t="s">
        <v>4358</v>
      </c>
      <c r="H1020">
        <v>53.082723799999997</v>
      </c>
      <c r="I1020">
        <v>-120.5755396</v>
      </c>
      <c r="J1020" s="1" t="str">
        <f t="shared" si="161"/>
        <v>NGR bulk stream sediment</v>
      </c>
      <c r="K1020" s="1" t="str">
        <f t="shared" si="162"/>
        <v>&lt;177 micron (NGR)</v>
      </c>
      <c r="L1020">
        <v>20</v>
      </c>
      <c r="M1020" t="s">
        <v>34</v>
      </c>
      <c r="N1020">
        <v>381</v>
      </c>
      <c r="O1020" t="s">
        <v>444</v>
      </c>
      <c r="P1020" t="s">
        <v>241</v>
      </c>
      <c r="Q1020" t="s">
        <v>120</v>
      </c>
      <c r="R1020" t="s">
        <v>297</v>
      </c>
      <c r="S1020" t="s">
        <v>117</v>
      </c>
      <c r="T1020" t="s">
        <v>40</v>
      </c>
      <c r="U1020" t="s">
        <v>454</v>
      </c>
      <c r="V1020" t="s">
        <v>59</v>
      </c>
      <c r="W1020" t="s">
        <v>40</v>
      </c>
      <c r="X1020" t="s">
        <v>56</v>
      </c>
      <c r="Y1020" t="s">
        <v>44</v>
      </c>
      <c r="Z1020" t="s">
        <v>143</v>
      </c>
      <c r="AA1020" t="s">
        <v>44</v>
      </c>
      <c r="AB1020" t="s">
        <v>420</v>
      </c>
      <c r="AC1020" t="s">
        <v>779</v>
      </c>
      <c r="AD1020" t="s">
        <v>119</v>
      </c>
    </row>
    <row r="1021" spans="1:30" hidden="1" x14ac:dyDescent="0.3">
      <c r="A1021" t="s">
        <v>4359</v>
      </c>
      <c r="B1021" t="s">
        <v>4360</v>
      </c>
      <c r="C1021" s="1" t="str">
        <f t="shared" si="153"/>
        <v>21:0551</v>
      </c>
      <c r="D1021" s="1" t="str">
        <f t="shared" si="160"/>
        <v>21:0180</v>
      </c>
      <c r="E1021" t="s">
        <v>4361</v>
      </c>
      <c r="F1021" t="s">
        <v>4362</v>
      </c>
      <c r="H1021">
        <v>53.271648999999996</v>
      </c>
      <c r="I1021">
        <v>-120.5065017</v>
      </c>
      <c r="J1021" s="1" t="str">
        <f t="shared" si="161"/>
        <v>NGR bulk stream sediment</v>
      </c>
      <c r="K1021" s="1" t="str">
        <f t="shared" si="162"/>
        <v>&lt;177 micron (NGR)</v>
      </c>
      <c r="L1021">
        <v>20</v>
      </c>
      <c r="M1021" t="s">
        <v>53</v>
      </c>
      <c r="N1021">
        <v>382</v>
      </c>
      <c r="O1021" t="s">
        <v>753</v>
      </c>
      <c r="P1021" t="s">
        <v>176</v>
      </c>
      <c r="Q1021" t="s">
        <v>120</v>
      </c>
      <c r="R1021" t="s">
        <v>503</v>
      </c>
      <c r="S1021" t="s">
        <v>221</v>
      </c>
      <c r="T1021" t="s">
        <v>40</v>
      </c>
      <c r="U1021" t="s">
        <v>562</v>
      </c>
      <c r="V1021" t="s">
        <v>627</v>
      </c>
      <c r="W1021" t="s">
        <v>40</v>
      </c>
      <c r="X1021" t="s">
        <v>70</v>
      </c>
      <c r="Y1021" t="s">
        <v>44</v>
      </c>
      <c r="Z1021" t="s">
        <v>60</v>
      </c>
      <c r="AA1021" t="s">
        <v>44</v>
      </c>
      <c r="AB1021" t="s">
        <v>484</v>
      </c>
      <c r="AC1021" t="s">
        <v>1018</v>
      </c>
      <c r="AD1021" t="s">
        <v>194</v>
      </c>
    </row>
    <row r="1022" spans="1:30" hidden="1" x14ac:dyDescent="0.3">
      <c r="A1022" t="s">
        <v>4363</v>
      </c>
      <c r="B1022" t="s">
        <v>4364</v>
      </c>
      <c r="C1022" s="1" t="str">
        <f t="shared" si="153"/>
        <v>21:0551</v>
      </c>
      <c r="D1022" s="1" t="str">
        <f t="shared" si="160"/>
        <v>21:0180</v>
      </c>
      <c r="E1022" t="s">
        <v>4365</v>
      </c>
      <c r="F1022" t="s">
        <v>4366</v>
      </c>
      <c r="H1022">
        <v>53.257466100000002</v>
      </c>
      <c r="I1022">
        <v>-120.4797542</v>
      </c>
      <c r="J1022" s="1" t="str">
        <f t="shared" si="161"/>
        <v>NGR bulk stream sediment</v>
      </c>
      <c r="K1022" s="1" t="str">
        <f t="shared" si="162"/>
        <v>&lt;177 micron (NGR)</v>
      </c>
      <c r="L1022">
        <v>20</v>
      </c>
      <c r="M1022" t="s">
        <v>68</v>
      </c>
      <c r="N1022">
        <v>383</v>
      </c>
      <c r="O1022" t="s">
        <v>210</v>
      </c>
      <c r="P1022" t="s">
        <v>201</v>
      </c>
      <c r="Q1022" t="s">
        <v>56</v>
      </c>
      <c r="R1022" t="s">
        <v>104</v>
      </c>
      <c r="S1022" t="s">
        <v>108</v>
      </c>
      <c r="T1022" t="s">
        <v>40</v>
      </c>
      <c r="U1022" t="s">
        <v>332</v>
      </c>
      <c r="V1022" t="s">
        <v>343</v>
      </c>
      <c r="W1022" t="s">
        <v>40</v>
      </c>
      <c r="X1022" t="s">
        <v>151</v>
      </c>
      <c r="Y1022" t="s">
        <v>44</v>
      </c>
      <c r="Z1022" t="s">
        <v>60</v>
      </c>
      <c r="AA1022" t="s">
        <v>44</v>
      </c>
      <c r="AB1022" t="s">
        <v>658</v>
      </c>
      <c r="AC1022" t="s">
        <v>649</v>
      </c>
      <c r="AD1022" t="s">
        <v>194</v>
      </c>
    </row>
    <row r="1023" spans="1:30" hidden="1" x14ac:dyDescent="0.3">
      <c r="A1023" t="s">
        <v>4367</v>
      </c>
      <c r="B1023" t="s">
        <v>4368</v>
      </c>
      <c r="C1023" s="1" t="str">
        <f t="shared" si="153"/>
        <v>21:0551</v>
      </c>
      <c r="D1023" s="1" t="str">
        <f t="shared" si="160"/>
        <v>21:0180</v>
      </c>
      <c r="E1023" t="s">
        <v>4369</v>
      </c>
      <c r="F1023" t="s">
        <v>4370</v>
      </c>
      <c r="H1023">
        <v>53.247785100000002</v>
      </c>
      <c r="I1023">
        <v>-120.4590968</v>
      </c>
      <c r="J1023" s="1" t="str">
        <f t="shared" si="161"/>
        <v>NGR bulk stream sediment</v>
      </c>
      <c r="K1023" s="1" t="str">
        <f t="shared" si="162"/>
        <v>&lt;177 micron (NGR)</v>
      </c>
      <c r="L1023">
        <v>20</v>
      </c>
      <c r="M1023" t="s">
        <v>149</v>
      </c>
      <c r="N1023">
        <v>384</v>
      </c>
      <c r="O1023" t="s">
        <v>210</v>
      </c>
      <c r="P1023" t="s">
        <v>241</v>
      </c>
      <c r="Q1023" t="s">
        <v>212</v>
      </c>
      <c r="R1023" t="s">
        <v>81</v>
      </c>
      <c r="S1023" t="s">
        <v>70</v>
      </c>
      <c r="T1023" t="s">
        <v>40</v>
      </c>
      <c r="U1023" t="s">
        <v>133</v>
      </c>
      <c r="V1023" t="s">
        <v>47</v>
      </c>
      <c r="W1023" t="s">
        <v>40</v>
      </c>
      <c r="X1023" t="s">
        <v>118</v>
      </c>
      <c r="Y1023" t="s">
        <v>44</v>
      </c>
      <c r="Z1023" t="s">
        <v>143</v>
      </c>
      <c r="AA1023" t="s">
        <v>44</v>
      </c>
      <c r="AB1023" t="s">
        <v>400</v>
      </c>
      <c r="AC1023" t="s">
        <v>97</v>
      </c>
      <c r="AD1023" t="s">
        <v>153</v>
      </c>
    </row>
    <row r="1024" spans="1:30" hidden="1" x14ac:dyDescent="0.3">
      <c r="A1024" t="s">
        <v>4371</v>
      </c>
      <c r="B1024" t="s">
        <v>4372</v>
      </c>
      <c r="C1024" s="1" t="str">
        <f t="shared" ref="C1024:C1087" si="163">HYPERLINK("http://geochem.nrcan.gc.ca/cdogs/content/bdl/bdl210551_e.htm", "21:0551")</f>
        <v>21:0551</v>
      </c>
      <c r="D1024" s="1" t="str">
        <f t="shared" si="160"/>
        <v>21:0180</v>
      </c>
      <c r="E1024" t="s">
        <v>4369</v>
      </c>
      <c r="F1024" t="s">
        <v>4373</v>
      </c>
      <c r="H1024">
        <v>53.247785100000002</v>
      </c>
      <c r="I1024">
        <v>-120.4590968</v>
      </c>
      <c r="J1024" s="1" t="str">
        <f t="shared" si="161"/>
        <v>NGR bulk stream sediment</v>
      </c>
      <c r="K1024" s="1" t="str">
        <f t="shared" si="162"/>
        <v>&lt;177 micron (NGR)</v>
      </c>
      <c r="L1024">
        <v>20</v>
      </c>
      <c r="M1024" t="s">
        <v>163</v>
      </c>
      <c r="N1024">
        <v>385</v>
      </c>
      <c r="O1024" t="s">
        <v>130</v>
      </c>
      <c r="P1024" t="s">
        <v>493</v>
      </c>
      <c r="Q1024" t="s">
        <v>165</v>
      </c>
      <c r="R1024" t="s">
        <v>305</v>
      </c>
      <c r="S1024" t="s">
        <v>70</v>
      </c>
      <c r="T1024" t="s">
        <v>40</v>
      </c>
      <c r="U1024" t="s">
        <v>524</v>
      </c>
      <c r="V1024" t="s">
        <v>588</v>
      </c>
      <c r="W1024" t="s">
        <v>40</v>
      </c>
      <c r="X1024" t="s">
        <v>118</v>
      </c>
      <c r="Y1024" t="s">
        <v>44</v>
      </c>
      <c r="Z1024" t="s">
        <v>156</v>
      </c>
      <c r="AA1024" t="s">
        <v>44</v>
      </c>
      <c r="AB1024" t="s">
        <v>400</v>
      </c>
      <c r="AC1024" t="s">
        <v>627</v>
      </c>
      <c r="AD1024" t="s">
        <v>153</v>
      </c>
    </row>
    <row r="1025" spans="1:30" hidden="1" x14ac:dyDescent="0.3">
      <c r="A1025" t="s">
        <v>4374</v>
      </c>
      <c r="B1025" t="s">
        <v>4375</v>
      </c>
      <c r="C1025" s="1" t="str">
        <f t="shared" si="163"/>
        <v>21:0551</v>
      </c>
      <c r="D1025" s="1" t="str">
        <f t="shared" si="160"/>
        <v>21:0180</v>
      </c>
      <c r="E1025" t="s">
        <v>4376</v>
      </c>
      <c r="F1025" t="s">
        <v>4377</v>
      </c>
      <c r="H1025">
        <v>53.189727099999999</v>
      </c>
      <c r="I1025">
        <v>-120.32788650000001</v>
      </c>
      <c r="J1025" s="1" t="str">
        <f t="shared" si="161"/>
        <v>NGR bulk stream sediment</v>
      </c>
      <c r="K1025" s="1" t="str">
        <f t="shared" si="162"/>
        <v>&lt;177 micron (NGR)</v>
      </c>
      <c r="L1025">
        <v>20</v>
      </c>
      <c r="M1025" t="s">
        <v>80</v>
      </c>
      <c r="N1025">
        <v>386</v>
      </c>
      <c r="O1025" t="s">
        <v>124</v>
      </c>
      <c r="P1025" t="s">
        <v>242</v>
      </c>
      <c r="Q1025" t="s">
        <v>39</v>
      </c>
      <c r="R1025" t="s">
        <v>512</v>
      </c>
      <c r="S1025" t="s">
        <v>108</v>
      </c>
      <c r="T1025" t="s">
        <v>40</v>
      </c>
      <c r="U1025" t="s">
        <v>454</v>
      </c>
      <c r="V1025" t="s">
        <v>47</v>
      </c>
      <c r="W1025" t="s">
        <v>40</v>
      </c>
      <c r="X1025" t="s">
        <v>43</v>
      </c>
      <c r="Y1025" t="s">
        <v>44</v>
      </c>
      <c r="Z1025" t="s">
        <v>60</v>
      </c>
      <c r="AA1025" t="s">
        <v>44</v>
      </c>
      <c r="AB1025" t="s">
        <v>332</v>
      </c>
      <c r="AC1025" t="s">
        <v>1033</v>
      </c>
      <c r="AD1025" t="s">
        <v>153</v>
      </c>
    </row>
    <row r="1026" spans="1:30" hidden="1" x14ac:dyDescent="0.3">
      <c r="A1026" t="s">
        <v>4378</v>
      </c>
      <c r="B1026" t="s">
        <v>4379</v>
      </c>
      <c r="C1026" s="1" t="str">
        <f t="shared" si="163"/>
        <v>21:0551</v>
      </c>
      <c r="D1026" s="1" t="str">
        <f t="shared" si="160"/>
        <v>21:0180</v>
      </c>
      <c r="E1026" t="s">
        <v>4380</v>
      </c>
      <c r="F1026" t="s">
        <v>4381</v>
      </c>
      <c r="H1026">
        <v>53.160431199999998</v>
      </c>
      <c r="I1026">
        <v>-120.38620450000001</v>
      </c>
      <c r="J1026" s="1" t="str">
        <f t="shared" si="161"/>
        <v>NGR bulk stream sediment</v>
      </c>
      <c r="K1026" s="1" t="str">
        <f t="shared" si="162"/>
        <v>&lt;177 micron (NGR)</v>
      </c>
      <c r="L1026">
        <v>20</v>
      </c>
      <c r="M1026" t="s">
        <v>103</v>
      </c>
      <c r="N1026">
        <v>387</v>
      </c>
      <c r="O1026" t="s">
        <v>142</v>
      </c>
      <c r="P1026" t="s">
        <v>493</v>
      </c>
      <c r="Q1026" t="s">
        <v>120</v>
      </c>
      <c r="R1026" t="s">
        <v>373</v>
      </c>
      <c r="S1026" t="s">
        <v>221</v>
      </c>
      <c r="T1026" t="s">
        <v>40</v>
      </c>
      <c r="U1026" t="s">
        <v>562</v>
      </c>
      <c r="V1026" t="s">
        <v>898</v>
      </c>
      <c r="W1026" t="s">
        <v>40</v>
      </c>
      <c r="X1026" t="s">
        <v>70</v>
      </c>
      <c r="Y1026" t="s">
        <v>44</v>
      </c>
      <c r="Z1026" t="s">
        <v>40</v>
      </c>
      <c r="AA1026" t="s">
        <v>44</v>
      </c>
      <c r="AB1026" t="s">
        <v>266</v>
      </c>
      <c r="AC1026" t="s">
        <v>853</v>
      </c>
      <c r="AD1026" t="s">
        <v>153</v>
      </c>
    </row>
    <row r="1027" spans="1:30" hidden="1" x14ac:dyDescent="0.3">
      <c r="A1027" t="s">
        <v>4382</v>
      </c>
      <c r="B1027" t="s">
        <v>4383</v>
      </c>
      <c r="C1027" s="1" t="str">
        <f t="shared" si="163"/>
        <v>21:0551</v>
      </c>
      <c r="D1027" s="1" t="str">
        <f t="shared" si="160"/>
        <v>21:0180</v>
      </c>
      <c r="E1027" t="s">
        <v>4384</v>
      </c>
      <c r="F1027" t="s">
        <v>4385</v>
      </c>
      <c r="H1027">
        <v>53.136042000000003</v>
      </c>
      <c r="I1027">
        <v>-120.4403337</v>
      </c>
      <c r="J1027" s="1" t="str">
        <f t="shared" si="161"/>
        <v>NGR bulk stream sediment</v>
      </c>
      <c r="K1027" s="1" t="str">
        <f t="shared" si="162"/>
        <v>&lt;177 micron (NGR)</v>
      </c>
      <c r="L1027">
        <v>20</v>
      </c>
      <c r="M1027" t="s">
        <v>116</v>
      </c>
      <c r="N1027">
        <v>388</v>
      </c>
      <c r="O1027" t="s">
        <v>169</v>
      </c>
      <c r="P1027" t="s">
        <v>164</v>
      </c>
      <c r="Q1027" t="s">
        <v>153</v>
      </c>
      <c r="R1027" t="s">
        <v>438</v>
      </c>
      <c r="S1027" t="s">
        <v>117</v>
      </c>
      <c r="T1027" t="s">
        <v>40</v>
      </c>
      <c r="U1027" t="s">
        <v>223</v>
      </c>
      <c r="V1027" t="s">
        <v>379</v>
      </c>
      <c r="W1027" t="s">
        <v>40</v>
      </c>
      <c r="X1027" t="s">
        <v>165</v>
      </c>
      <c r="Y1027" t="s">
        <v>44</v>
      </c>
      <c r="Z1027" t="s">
        <v>60</v>
      </c>
      <c r="AA1027" t="s">
        <v>44</v>
      </c>
      <c r="AB1027" t="s">
        <v>420</v>
      </c>
      <c r="AC1027" t="s">
        <v>1033</v>
      </c>
      <c r="AD1027" t="s">
        <v>119</v>
      </c>
    </row>
    <row r="1028" spans="1:30" hidden="1" x14ac:dyDescent="0.3">
      <c r="A1028" t="s">
        <v>4386</v>
      </c>
      <c r="B1028" t="s">
        <v>4387</v>
      </c>
      <c r="C1028" s="1" t="str">
        <f t="shared" si="163"/>
        <v>21:0551</v>
      </c>
      <c r="D1028" s="1" t="str">
        <f t="shared" si="160"/>
        <v>21:0180</v>
      </c>
      <c r="E1028" t="s">
        <v>4388</v>
      </c>
      <c r="F1028" t="s">
        <v>4389</v>
      </c>
      <c r="H1028">
        <v>53.126843299999997</v>
      </c>
      <c r="I1028">
        <v>-120.4415838</v>
      </c>
      <c r="J1028" s="1" t="str">
        <f t="shared" si="161"/>
        <v>NGR bulk stream sediment</v>
      </c>
      <c r="K1028" s="1" t="str">
        <f t="shared" si="162"/>
        <v>&lt;177 micron (NGR)</v>
      </c>
      <c r="L1028">
        <v>20</v>
      </c>
      <c r="M1028" t="s">
        <v>129</v>
      </c>
      <c r="N1028">
        <v>389</v>
      </c>
      <c r="O1028" t="s">
        <v>395</v>
      </c>
      <c r="P1028" t="s">
        <v>69</v>
      </c>
      <c r="Q1028" t="s">
        <v>285</v>
      </c>
      <c r="R1028" t="s">
        <v>722</v>
      </c>
      <c r="S1028" t="s">
        <v>331</v>
      </c>
      <c r="T1028" t="s">
        <v>40</v>
      </c>
      <c r="U1028" t="s">
        <v>409</v>
      </c>
      <c r="V1028" t="s">
        <v>1485</v>
      </c>
      <c r="W1028" t="s">
        <v>40</v>
      </c>
      <c r="X1028" t="s">
        <v>118</v>
      </c>
      <c r="Y1028" t="s">
        <v>62</v>
      </c>
      <c r="Z1028" t="s">
        <v>143</v>
      </c>
      <c r="AA1028" t="s">
        <v>44</v>
      </c>
      <c r="AB1028" t="s">
        <v>400</v>
      </c>
      <c r="AC1028" t="s">
        <v>2381</v>
      </c>
      <c r="AD1028" t="s">
        <v>86</v>
      </c>
    </row>
    <row r="1029" spans="1:30" hidden="1" x14ac:dyDescent="0.3">
      <c r="A1029" t="s">
        <v>4390</v>
      </c>
      <c r="B1029" t="s">
        <v>4391</v>
      </c>
      <c r="C1029" s="1" t="str">
        <f t="shared" si="163"/>
        <v>21:0551</v>
      </c>
      <c r="D1029" s="1" t="str">
        <f t="shared" si="160"/>
        <v>21:0180</v>
      </c>
      <c r="E1029" t="s">
        <v>4392</v>
      </c>
      <c r="F1029" t="s">
        <v>4393</v>
      </c>
      <c r="H1029">
        <v>53.134587500000002</v>
      </c>
      <c r="I1029">
        <v>-120.3795825</v>
      </c>
      <c r="J1029" s="1" t="str">
        <f t="shared" si="161"/>
        <v>NGR bulk stream sediment</v>
      </c>
      <c r="K1029" s="1" t="str">
        <f t="shared" si="162"/>
        <v>&lt;177 micron (NGR)</v>
      </c>
      <c r="L1029">
        <v>20</v>
      </c>
      <c r="M1029" t="s">
        <v>139</v>
      </c>
      <c r="N1029">
        <v>390</v>
      </c>
      <c r="O1029" t="s">
        <v>3775</v>
      </c>
      <c r="P1029" t="s">
        <v>38</v>
      </c>
      <c r="Q1029" t="s">
        <v>153</v>
      </c>
      <c r="R1029" t="s">
        <v>210</v>
      </c>
      <c r="S1029" t="s">
        <v>194</v>
      </c>
      <c r="T1029" t="s">
        <v>40</v>
      </c>
      <c r="U1029" t="s">
        <v>409</v>
      </c>
      <c r="V1029" t="s">
        <v>43</v>
      </c>
      <c r="W1029" t="s">
        <v>40</v>
      </c>
      <c r="X1029" t="s">
        <v>120</v>
      </c>
      <c r="Y1029" t="s">
        <v>44</v>
      </c>
      <c r="Z1029" t="s">
        <v>60</v>
      </c>
      <c r="AA1029" t="s">
        <v>44</v>
      </c>
      <c r="AB1029" t="s">
        <v>400</v>
      </c>
      <c r="AC1029" t="s">
        <v>617</v>
      </c>
      <c r="AD1029" t="s">
        <v>194</v>
      </c>
    </row>
    <row r="1030" spans="1:30" hidden="1" x14ac:dyDescent="0.3">
      <c r="A1030" t="s">
        <v>4394</v>
      </c>
      <c r="B1030" t="s">
        <v>4395</v>
      </c>
      <c r="C1030" s="1" t="str">
        <f t="shared" si="163"/>
        <v>21:0551</v>
      </c>
      <c r="D1030" s="1" t="str">
        <f t="shared" si="160"/>
        <v>21:0180</v>
      </c>
      <c r="E1030" t="s">
        <v>4396</v>
      </c>
      <c r="F1030" t="s">
        <v>4397</v>
      </c>
      <c r="H1030">
        <v>53.110653499999998</v>
      </c>
      <c r="I1030">
        <v>-120.38991679999999</v>
      </c>
      <c r="J1030" s="1" t="str">
        <f t="shared" si="161"/>
        <v>NGR bulk stream sediment</v>
      </c>
      <c r="K1030" s="1" t="str">
        <f t="shared" si="162"/>
        <v>&lt;177 micron (NGR)</v>
      </c>
      <c r="L1030">
        <v>20</v>
      </c>
      <c r="M1030" t="s">
        <v>174</v>
      </c>
      <c r="N1030">
        <v>391</v>
      </c>
      <c r="O1030" t="s">
        <v>75</v>
      </c>
      <c r="P1030" t="s">
        <v>130</v>
      </c>
      <c r="Q1030" t="s">
        <v>117</v>
      </c>
      <c r="R1030" t="s">
        <v>175</v>
      </c>
      <c r="S1030" t="s">
        <v>36</v>
      </c>
      <c r="T1030" t="s">
        <v>40</v>
      </c>
      <c r="U1030" t="s">
        <v>402</v>
      </c>
      <c r="V1030" t="s">
        <v>1018</v>
      </c>
      <c r="W1030" t="s">
        <v>40</v>
      </c>
      <c r="X1030" t="s">
        <v>165</v>
      </c>
      <c r="Y1030" t="s">
        <v>44</v>
      </c>
      <c r="Z1030" t="s">
        <v>60</v>
      </c>
      <c r="AA1030" t="s">
        <v>44</v>
      </c>
      <c r="AB1030" t="s">
        <v>420</v>
      </c>
      <c r="AC1030" t="s">
        <v>1350</v>
      </c>
      <c r="AD1030" t="s">
        <v>194</v>
      </c>
    </row>
    <row r="1031" spans="1:30" hidden="1" x14ac:dyDescent="0.3">
      <c r="A1031" t="s">
        <v>4398</v>
      </c>
      <c r="B1031" t="s">
        <v>4399</v>
      </c>
      <c r="C1031" s="1" t="str">
        <f t="shared" si="163"/>
        <v>21:0551</v>
      </c>
      <c r="D1031" s="1" t="str">
        <f t="shared" si="160"/>
        <v>21:0180</v>
      </c>
      <c r="E1031" t="s">
        <v>4400</v>
      </c>
      <c r="F1031" t="s">
        <v>4401</v>
      </c>
      <c r="H1031">
        <v>53.106962000000003</v>
      </c>
      <c r="I1031">
        <v>-120.3938015</v>
      </c>
      <c r="J1031" s="1" t="str">
        <f t="shared" si="161"/>
        <v>NGR bulk stream sediment</v>
      </c>
      <c r="K1031" s="1" t="str">
        <f t="shared" si="162"/>
        <v>&lt;177 micron (NGR)</v>
      </c>
      <c r="L1031">
        <v>20</v>
      </c>
      <c r="M1031" t="s">
        <v>184</v>
      </c>
      <c r="N1031">
        <v>392</v>
      </c>
      <c r="O1031" t="s">
        <v>132</v>
      </c>
      <c r="P1031" t="s">
        <v>104</v>
      </c>
      <c r="Q1031" t="s">
        <v>212</v>
      </c>
      <c r="R1031" t="s">
        <v>987</v>
      </c>
      <c r="S1031" t="s">
        <v>176</v>
      </c>
      <c r="T1031" t="s">
        <v>40</v>
      </c>
      <c r="U1031" t="s">
        <v>202</v>
      </c>
      <c r="V1031" t="s">
        <v>390</v>
      </c>
      <c r="W1031" t="s">
        <v>40</v>
      </c>
      <c r="X1031" t="s">
        <v>212</v>
      </c>
      <c r="Y1031" t="s">
        <v>44</v>
      </c>
      <c r="Z1031" t="s">
        <v>40</v>
      </c>
      <c r="AA1031" t="s">
        <v>44</v>
      </c>
      <c r="AB1031" t="s">
        <v>420</v>
      </c>
      <c r="AC1031" t="s">
        <v>2755</v>
      </c>
      <c r="AD1031" t="s">
        <v>153</v>
      </c>
    </row>
    <row r="1032" spans="1:30" hidden="1" x14ac:dyDescent="0.3">
      <c r="A1032" t="s">
        <v>4402</v>
      </c>
      <c r="B1032" t="s">
        <v>4403</v>
      </c>
      <c r="C1032" s="1" t="str">
        <f t="shared" si="163"/>
        <v>21:0551</v>
      </c>
      <c r="D1032" s="1" t="str">
        <f t="shared" si="160"/>
        <v>21:0180</v>
      </c>
      <c r="E1032" t="s">
        <v>4404</v>
      </c>
      <c r="F1032" t="s">
        <v>4405</v>
      </c>
      <c r="H1032">
        <v>53.062422099999999</v>
      </c>
      <c r="I1032">
        <v>-120.5166645</v>
      </c>
      <c r="J1032" s="1" t="str">
        <f t="shared" si="161"/>
        <v>NGR bulk stream sediment</v>
      </c>
      <c r="K1032" s="1" t="str">
        <f t="shared" si="162"/>
        <v>&lt;177 micron (NGR)</v>
      </c>
      <c r="L1032">
        <v>20</v>
      </c>
      <c r="M1032" t="s">
        <v>193</v>
      </c>
      <c r="N1032">
        <v>393</v>
      </c>
      <c r="O1032" t="s">
        <v>982</v>
      </c>
      <c r="P1032" t="s">
        <v>458</v>
      </c>
      <c r="Q1032" t="s">
        <v>153</v>
      </c>
      <c r="R1032" t="s">
        <v>124</v>
      </c>
      <c r="S1032" t="s">
        <v>493</v>
      </c>
      <c r="T1032" t="s">
        <v>40</v>
      </c>
      <c r="U1032" t="s">
        <v>326</v>
      </c>
      <c r="V1032" t="s">
        <v>513</v>
      </c>
      <c r="W1032" t="s">
        <v>40</v>
      </c>
      <c r="X1032" t="s">
        <v>56</v>
      </c>
      <c r="Y1032" t="s">
        <v>44</v>
      </c>
      <c r="Z1032" t="s">
        <v>60</v>
      </c>
      <c r="AA1032" t="s">
        <v>44</v>
      </c>
      <c r="AB1032" t="s">
        <v>420</v>
      </c>
      <c r="AC1032" t="s">
        <v>2755</v>
      </c>
      <c r="AD1032" t="s">
        <v>194</v>
      </c>
    </row>
    <row r="1033" spans="1:30" hidden="1" x14ac:dyDescent="0.3">
      <c r="A1033" t="s">
        <v>4406</v>
      </c>
      <c r="B1033" t="s">
        <v>4407</v>
      </c>
      <c r="C1033" s="1" t="str">
        <f t="shared" si="163"/>
        <v>21:0551</v>
      </c>
      <c r="D1033" s="1" t="str">
        <f t="shared" si="160"/>
        <v>21:0180</v>
      </c>
      <c r="E1033" t="s">
        <v>4408</v>
      </c>
      <c r="F1033" t="s">
        <v>4409</v>
      </c>
      <c r="H1033">
        <v>53.095866600000001</v>
      </c>
      <c r="I1033">
        <v>-120.51514</v>
      </c>
      <c r="J1033" s="1" t="str">
        <f t="shared" si="161"/>
        <v>NGR bulk stream sediment</v>
      </c>
      <c r="K1033" s="1" t="str">
        <f t="shared" si="162"/>
        <v>&lt;177 micron (NGR)</v>
      </c>
      <c r="L1033">
        <v>20</v>
      </c>
      <c r="M1033" t="s">
        <v>209</v>
      </c>
      <c r="N1033">
        <v>394</v>
      </c>
      <c r="O1033" t="s">
        <v>55</v>
      </c>
      <c r="P1033" t="s">
        <v>201</v>
      </c>
      <c r="Q1033" t="s">
        <v>212</v>
      </c>
      <c r="R1033" t="s">
        <v>86</v>
      </c>
      <c r="S1033" t="s">
        <v>185</v>
      </c>
      <c r="T1033" t="s">
        <v>40</v>
      </c>
      <c r="U1033" t="s">
        <v>326</v>
      </c>
      <c r="V1033" t="s">
        <v>898</v>
      </c>
      <c r="W1033" t="s">
        <v>40</v>
      </c>
      <c r="X1033" t="s">
        <v>82</v>
      </c>
      <c r="Y1033" t="s">
        <v>44</v>
      </c>
      <c r="Z1033" t="s">
        <v>60</v>
      </c>
      <c r="AA1033" t="s">
        <v>44</v>
      </c>
      <c r="AB1033" t="s">
        <v>420</v>
      </c>
      <c r="AC1033" t="s">
        <v>597</v>
      </c>
      <c r="AD1033" t="s">
        <v>194</v>
      </c>
    </row>
    <row r="1034" spans="1:30" hidden="1" x14ac:dyDescent="0.3">
      <c r="A1034" t="s">
        <v>4410</v>
      </c>
      <c r="B1034" t="s">
        <v>4411</v>
      </c>
      <c r="C1034" s="1" t="str">
        <f t="shared" si="163"/>
        <v>21:0551</v>
      </c>
      <c r="D1034" s="1" t="str">
        <f t="shared" si="160"/>
        <v>21:0180</v>
      </c>
      <c r="E1034" t="s">
        <v>4412</v>
      </c>
      <c r="F1034" t="s">
        <v>4413</v>
      </c>
      <c r="H1034">
        <v>53.113588100000001</v>
      </c>
      <c r="I1034">
        <v>-120.5241741</v>
      </c>
      <c r="J1034" s="1" t="str">
        <f t="shared" si="161"/>
        <v>NGR bulk stream sediment</v>
      </c>
      <c r="K1034" s="1" t="str">
        <f t="shared" si="162"/>
        <v>&lt;177 micron (NGR)</v>
      </c>
      <c r="L1034">
        <v>20</v>
      </c>
      <c r="M1034" t="s">
        <v>220</v>
      </c>
      <c r="N1034">
        <v>395</v>
      </c>
      <c r="O1034" t="s">
        <v>142</v>
      </c>
      <c r="P1034" t="s">
        <v>119</v>
      </c>
      <c r="Q1034" t="s">
        <v>108</v>
      </c>
      <c r="R1034" t="s">
        <v>373</v>
      </c>
      <c r="S1034" t="s">
        <v>117</v>
      </c>
      <c r="T1034" t="s">
        <v>40</v>
      </c>
      <c r="U1034" t="s">
        <v>484</v>
      </c>
      <c r="V1034" t="s">
        <v>1907</v>
      </c>
      <c r="W1034" t="s">
        <v>40</v>
      </c>
      <c r="X1034" t="s">
        <v>151</v>
      </c>
      <c r="Y1034" t="s">
        <v>44</v>
      </c>
      <c r="Z1034" t="s">
        <v>40</v>
      </c>
      <c r="AA1034" t="s">
        <v>44</v>
      </c>
      <c r="AB1034" t="s">
        <v>420</v>
      </c>
      <c r="AC1034" t="s">
        <v>617</v>
      </c>
      <c r="AD1034" t="s">
        <v>36</v>
      </c>
    </row>
    <row r="1035" spans="1:30" hidden="1" x14ac:dyDescent="0.3">
      <c r="A1035" t="s">
        <v>4414</v>
      </c>
      <c r="B1035" t="s">
        <v>4415</v>
      </c>
      <c r="C1035" s="1" t="str">
        <f t="shared" si="163"/>
        <v>21:0551</v>
      </c>
      <c r="D1035" s="1" t="str">
        <f>HYPERLINK("http://geochem.nrcan.gc.ca/cdogs/content/svy/svy_e.htm", "")</f>
        <v/>
      </c>
      <c r="G1035" s="1" t="str">
        <f>HYPERLINK("http://geochem.nrcan.gc.ca/cdogs/content/cr_/cr_00069_e.htm", "69")</f>
        <v>69</v>
      </c>
      <c r="J1035" t="s">
        <v>198</v>
      </c>
      <c r="K1035" t="s">
        <v>199</v>
      </c>
      <c r="L1035">
        <v>20</v>
      </c>
      <c r="M1035" t="s">
        <v>200</v>
      </c>
      <c r="N1035">
        <v>396</v>
      </c>
      <c r="O1035" t="s">
        <v>503</v>
      </c>
      <c r="P1035" t="s">
        <v>378</v>
      </c>
      <c r="Q1035" t="s">
        <v>62</v>
      </c>
      <c r="R1035" t="s">
        <v>249</v>
      </c>
      <c r="S1035" t="s">
        <v>118</v>
      </c>
      <c r="T1035" t="s">
        <v>40</v>
      </c>
      <c r="U1035" t="s">
        <v>409</v>
      </c>
      <c r="V1035" t="s">
        <v>84</v>
      </c>
      <c r="W1035" t="s">
        <v>40</v>
      </c>
      <c r="X1035" t="s">
        <v>59</v>
      </c>
      <c r="Y1035" t="s">
        <v>44</v>
      </c>
      <c r="Z1035" t="s">
        <v>143</v>
      </c>
      <c r="AA1035" t="s">
        <v>44</v>
      </c>
      <c r="AB1035" t="s">
        <v>4416</v>
      </c>
      <c r="AC1035" t="s">
        <v>415</v>
      </c>
      <c r="AD1035" t="s">
        <v>124</v>
      </c>
    </row>
    <row r="1036" spans="1:30" hidden="1" x14ac:dyDescent="0.3">
      <c r="A1036" t="s">
        <v>4417</v>
      </c>
      <c r="B1036" t="s">
        <v>4418</v>
      </c>
      <c r="C1036" s="1" t="str">
        <f t="shared" si="163"/>
        <v>21:0551</v>
      </c>
      <c r="D1036" s="1" t="str">
        <f t="shared" ref="D1036:D1045" si="164">HYPERLINK("http://geochem.nrcan.gc.ca/cdogs/content/svy/svy210180_e.htm", "21:0180")</f>
        <v>21:0180</v>
      </c>
      <c r="E1036" t="s">
        <v>4419</v>
      </c>
      <c r="F1036" t="s">
        <v>4420</v>
      </c>
      <c r="H1036">
        <v>53.113178400000002</v>
      </c>
      <c r="I1036">
        <v>-120.5417415</v>
      </c>
      <c r="J1036" s="1" t="str">
        <f t="shared" ref="J1036:J1045" si="165">HYPERLINK("http://geochem.nrcan.gc.ca/cdogs/content/kwd/kwd020030_e.htm", "NGR bulk stream sediment")</f>
        <v>NGR bulk stream sediment</v>
      </c>
      <c r="K1036" s="1" t="str">
        <f t="shared" ref="K1036:K1045" si="166">HYPERLINK("http://geochem.nrcan.gc.ca/cdogs/content/kwd/kwd080006_e.htm", "&lt;177 micron (NGR)")</f>
        <v>&lt;177 micron (NGR)</v>
      </c>
      <c r="L1036">
        <v>20</v>
      </c>
      <c r="M1036" t="s">
        <v>228</v>
      </c>
      <c r="N1036">
        <v>397</v>
      </c>
      <c r="O1036" t="s">
        <v>3621</v>
      </c>
      <c r="P1036" t="s">
        <v>54</v>
      </c>
      <c r="Q1036" t="s">
        <v>120</v>
      </c>
      <c r="R1036" t="s">
        <v>201</v>
      </c>
      <c r="S1036" t="s">
        <v>108</v>
      </c>
      <c r="T1036" t="s">
        <v>40</v>
      </c>
      <c r="U1036" t="s">
        <v>484</v>
      </c>
      <c r="V1036" t="s">
        <v>364</v>
      </c>
      <c r="W1036" t="s">
        <v>40</v>
      </c>
      <c r="X1036" t="s">
        <v>165</v>
      </c>
      <c r="Y1036" t="s">
        <v>44</v>
      </c>
      <c r="Z1036" t="s">
        <v>40</v>
      </c>
      <c r="AA1036" t="s">
        <v>44</v>
      </c>
      <c r="AB1036" t="s">
        <v>261</v>
      </c>
      <c r="AC1036" t="s">
        <v>2755</v>
      </c>
      <c r="AD1036" t="s">
        <v>194</v>
      </c>
    </row>
    <row r="1037" spans="1:30" hidden="1" x14ac:dyDescent="0.3">
      <c r="A1037" t="s">
        <v>4421</v>
      </c>
      <c r="B1037" t="s">
        <v>4422</v>
      </c>
      <c r="C1037" s="1" t="str">
        <f t="shared" si="163"/>
        <v>21:0551</v>
      </c>
      <c r="D1037" s="1" t="str">
        <f t="shared" si="164"/>
        <v>21:0180</v>
      </c>
      <c r="E1037" t="s">
        <v>4423</v>
      </c>
      <c r="F1037" t="s">
        <v>4424</v>
      </c>
      <c r="H1037">
        <v>53.113927400000001</v>
      </c>
      <c r="I1037">
        <v>-120.6032527</v>
      </c>
      <c r="J1037" s="1" t="str">
        <f t="shared" si="165"/>
        <v>NGR bulk stream sediment</v>
      </c>
      <c r="K1037" s="1" t="str">
        <f t="shared" si="166"/>
        <v>&lt;177 micron (NGR)</v>
      </c>
      <c r="L1037">
        <v>20</v>
      </c>
      <c r="M1037" t="s">
        <v>234</v>
      </c>
      <c r="N1037">
        <v>398</v>
      </c>
      <c r="O1037" t="s">
        <v>722</v>
      </c>
      <c r="P1037" t="s">
        <v>119</v>
      </c>
      <c r="Q1037" t="s">
        <v>82</v>
      </c>
      <c r="R1037" t="s">
        <v>503</v>
      </c>
      <c r="S1037" t="s">
        <v>153</v>
      </c>
      <c r="T1037" t="s">
        <v>40</v>
      </c>
      <c r="U1037" t="s">
        <v>223</v>
      </c>
      <c r="V1037" t="s">
        <v>649</v>
      </c>
      <c r="W1037" t="s">
        <v>40</v>
      </c>
      <c r="X1037" t="s">
        <v>56</v>
      </c>
      <c r="Y1037" t="s">
        <v>44</v>
      </c>
      <c r="Z1037" t="s">
        <v>143</v>
      </c>
      <c r="AA1037" t="s">
        <v>44</v>
      </c>
      <c r="AB1037" t="s">
        <v>1155</v>
      </c>
      <c r="AC1037" t="s">
        <v>2318</v>
      </c>
      <c r="AD1037" t="s">
        <v>194</v>
      </c>
    </row>
    <row r="1038" spans="1:30" hidden="1" x14ac:dyDescent="0.3">
      <c r="A1038" t="s">
        <v>4425</v>
      </c>
      <c r="B1038" t="s">
        <v>4426</v>
      </c>
      <c r="C1038" s="1" t="str">
        <f t="shared" si="163"/>
        <v>21:0551</v>
      </c>
      <c r="D1038" s="1" t="str">
        <f t="shared" si="164"/>
        <v>21:0180</v>
      </c>
      <c r="E1038" t="s">
        <v>4427</v>
      </c>
      <c r="F1038" t="s">
        <v>4428</v>
      </c>
      <c r="H1038">
        <v>53.110924799999999</v>
      </c>
      <c r="I1038">
        <v>-120.6194388</v>
      </c>
      <c r="J1038" s="1" t="str">
        <f t="shared" si="165"/>
        <v>NGR bulk stream sediment</v>
      </c>
      <c r="K1038" s="1" t="str">
        <f t="shared" si="166"/>
        <v>&lt;177 micron (NGR)</v>
      </c>
      <c r="L1038">
        <v>20</v>
      </c>
      <c r="M1038" t="s">
        <v>240</v>
      </c>
      <c r="N1038">
        <v>399</v>
      </c>
      <c r="O1038" t="s">
        <v>175</v>
      </c>
      <c r="P1038" t="s">
        <v>131</v>
      </c>
      <c r="Q1038" t="s">
        <v>165</v>
      </c>
      <c r="R1038" t="s">
        <v>104</v>
      </c>
      <c r="S1038" t="s">
        <v>153</v>
      </c>
      <c r="T1038" t="s">
        <v>40</v>
      </c>
      <c r="U1038" t="s">
        <v>1563</v>
      </c>
      <c r="V1038" t="s">
        <v>2067</v>
      </c>
      <c r="W1038" t="s">
        <v>40</v>
      </c>
      <c r="X1038" t="s">
        <v>118</v>
      </c>
      <c r="Y1038" t="s">
        <v>44</v>
      </c>
      <c r="Z1038" t="s">
        <v>60</v>
      </c>
      <c r="AA1038" t="s">
        <v>44</v>
      </c>
      <c r="AB1038" t="s">
        <v>261</v>
      </c>
      <c r="AC1038" t="s">
        <v>2318</v>
      </c>
      <c r="AD1038" t="s">
        <v>119</v>
      </c>
    </row>
    <row r="1039" spans="1:30" hidden="1" x14ac:dyDescent="0.3">
      <c r="A1039" t="s">
        <v>4429</v>
      </c>
      <c r="B1039" t="s">
        <v>4430</v>
      </c>
      <c r="C1039" s="1" t="str">
        <f t="shared" si="163"/>
        <v>21:0551</v>
      </c>
      <c r="D1039" s="1" t="str">
        <f t="shared" si="164"/>
        <v>21:0180</v>
      </c>
      <c r="E1039" t="s">
        <v>4357</v>
      </c>
      <c r="F1039" t="s">
        <v>4431</v>
      </c>
      <c r="H1039">
        <v>53.082723799999997</v>
      </c>
      <c r="I1039">
        <v>-120.5755396</v>
      </c>
      <c r="J1039" s="1" t="str">
        <f t="shared" si="165"/>
        <v>NGR bulk stream sediment</v>
      </c>
      <c r="K1039" s="1" t="str">
        <f t="shared" si="166"/>
        <v>&lt;177 micron (NGR)</v>
      </c>
      <c r="L1039">
        <v>20</v>
      </c>
      <c r="M1039" t="s">
        <v>90</v>
      </c>
      <c r="N1039">
        <v>400</v>
      </c>
      <c r="O1039" t="s">
        <v>229</v>
      </c>
      <c r="P1039" t="s">
        <v>304</v>
      </c>
      <c r="Q1039" t="s">
        <v>56</v>
      </c>
      <c r="R1039" t="s">
        <v>36</v>
      </c>
      <c r="S1039" t="s">
        <v>117</v>
      </c>
      <c r="T1039" t="s">
        <v>40</v>
      </c>
      <c r="U1039" t="s">
        <v>223</v>
      </c>
      <c r="V1039" t="s">
        <v>364</v>
      </c>
      <c r="W1039" t="s">
        <v>40</v>
      </c>
      <c r="X1039" t="s">
        <v>212</v>
      </c>
      <c r="Y1039" t="s">
        <v>44</v>
      </c>
      <c r="Z1039" t="s">
        <v>156</v>
      </c>
      <c r="AA1039" t="s">
        <v>44</v>
      </c>
      <c r="AB1039" t="s">
        <v>1155</v>
      </c>
      <c r="AC1039" t="s">
        <v>1346</v>
      </c>
      <c r="AD1039" t="s">
        <v>119</v>
      </c>
    </row>
    <row r="1040" spans="1:30" hidden="1" x14ac:dyDescent="0.3">
      <c r="A1040" t="s">
        <v>4432</v>
      </c>
      <c r="B1040" t="s">
        <v>4433</v>
      </c>
      <c r="C1040" s="1" t="str">
        <f t="shared" si="163"/>
        <v>21:0551</v>
      </c>
      <c r="D1040" s="1" t="str">
        <f t="shared" si="164"/>
        <v>21:0180</v>
      </c>
      <c r="E1040" t="s">
        <v>4434</v>
      </c>
      <c r="F1040" t="s">
        <v>4435</v>
      </c>
      <c r="H1040">
        <v>53.0966874</v>
      </c>
      <c r="I1040">
        <v>-120.4542957</v>
      </c>
      <c r="J1040" s="1" t="str">
        <f t="shared" si="165"/>
        <v>NGR bulk stream sediment</v>
      </c>
      <c r="K1040" s="1" t="str">
        <f t="shared" si="166"/>
        <v>&lt;177 micron (NGR)</v>
      </c>
      <c r="L1040">
        <v>21</v>
      </c>
      <c r="M1040" t="s">
        <v>1443</v>
      </c>
      <c r="N1040">
        <v>401</v>
      </c>
      <c r="O1040" t="s">
        <v>175</v>
      </c>
      <c r="P1040" t="s">
        <v>331</v>
      </c>
      <c r="Q1040" t="s">
        <v>108</v>
      </c>
      <c r="R1040" t="s">
        <v>512</v>
      </c>
      <c r="S1040" t="s">
        <v>39</v>
      </c>
      <c r="T1040" t="s">
        <v>40</v>
      </c>
      <c r="U1040" t="s">
        <v>261</v>
      </c>
      <c r="V1040" t="s">
        <v>179</v>
      </c>
      <c r="W1040" t="s">
        <v>40</v>
      </c>
      <c r="X1040" t="s">
        <v>43</v>
      </c>
      <c r="Y1040" t="s">
        <v>44</v>
      </c>
      <c r="Z1040" t="s">
        <v>60</v>
      </c>
      <c r="AA1040" t="s">
        <v>44</v>
      </c>
      <c r="AB1040" t="s">
        <v>400</v>
      </c>
      <c r="AC1040" t="s">
        <v>2067</v>
      </c>
      <c r="AD1040" t="s">
        <v>36</v>
      </c>
    </row>
    <row r="1041" spans="1:30" hidden="1" x14ac:dyDescent="0.3">
      <c r="A1041" t="s">
        <v>4436</v>
      </c>
      <c r="B1041" t="s">
        <v>4437</v>
      </c>
      <c r="C1041" s="1" t="str">
        <f t="shared" si="163"/>
        <v>21:0551</v>
      </c>
      <c r="D1041" s="1" t="str">
        <f t="shared" si="164"/>
        <v>21:0180</v>
      </c>
      <c r="E1041" t="s">
        <v>4438</v>
      </c>
      <c r="F1041" t="s">
        <v>4439</v>
      </c>
      <c r="H1041">
        <v>53.0992496</v>
      </c>
      <c r="I1041">
        <v>-120.4614493</v>
      </c>
      <c r="J1041" s="1" t="str">
        <f t="shared" si="165"/>
        <v>NGR bulk stream sediment</v>
      </c>
      <c r="K1041" s="1" t="str">
        <f t="shared" si="166"/>
        <v>&lt;177 micron (NGR)</v>
      </c>
      <c r="L1041">
        <v>21</v>
      </c>
      <c r="M1041" t="s">
        <v>53</v>
      </c>
      <c r="N1041">
        <v>402</v>
      </c>
      <c r="O1041" t="s">
        <v>169</v>
      </c>
      <c r="P1041" t="s">
        <v>305</v>
      </c>
      <c r="Q1041" t="s">
        <v>211</v>
      </c>
      <c r="R1041" t="s">
        <v>863</v>
      </c>
      <c r="S1041" t="s">
        <v>105</v>
      </c>
      <c r="T1041" t="s">
        <v>40</v>
      </c>
      <c r="U1041" t="s">
        <v>454</v>
      </c>
      <c r="V1041" t="s">
        <v>1033</v>
      </c>
      <c r="W1041" t="s">
        <v>40</v>
      </c>
      <c r="X1041" t="s">
        <v>151</v>
      </c>
      <c r="Y1041" t="s">
        <v>44</v>
      </c>
      <c r="Z1041" t="s">
        <v>60</v>
      </c>
      <c r="AA1041" t="s">
        <v>44</v>
      </c>
      <c r="AB1041" t="s">
        <v>332</v>
      </c>
      <c r="AC1041" t="s">
        <v>4440</v>
      </c>
      <c r="AD1041" t="s">
        <v>119</v>
      </c>
    </row>
    <row r="1042" spans="1:30" hidden="1" x14ac:dyDescent="0.3">
      <c r="A1042" t="s">
        <v>4441</v>
      </c>
      <c r="B1042" t="s">
        <v>4442</v>
      </c>
      <c r="C1042" s="1" t="str">
        <f t="shared" si="163"/>
        <v>21:0551</v>
      </c>
      <c r="D1042" s="1" t="str">
        <f t="shared" si="164"/>
        <v>21:0180</v>
      </c>
      <c r="E1042" t="s">
        <v>4434</v>
      </c>
      <c r="F1042" t="s">
        <v>4443</v>
      </c>
      <c r="H1042">
        <v>53.0966874</v>
      </c>
      <c r="I1042">
        <v>-120.4542957</v>
      </c>
      <c r="J1042" s="1" t="str">
        <f t="shared" si="165"/>
        <v>NGR bulk stream sediment</v>
      </c>
      <c r="K1042" s="1" t="str">
        <f t="shared" si="166"/>
        <v>&lt;177 micron (NGR)</v>
      </c>
      <c r="L1042">
        <v>21</v>
      </c>
      <c r="M1042" t="s">
        <v>1469</v>
      </c>
      <c r="N1042">
        <v>403</v>
      </c>
      <c r="O1042" t="s">
        <v>388</v>
      </c>
      <c r="P1042" t="s">
        <v>331</v>
      </c>
      <c r="Q1042" t="s">
        <v>165</v>
      </c>
      <c r="R1042" t="s">
        <v>177</v>
      </c>
      <c r="S1042" t="s">
        <v>120</v>
      </c>
      <c r="T1042" t="s">
        <v>40</v>
      </c>
      <c r="U1042" t="s">
        <v>215</v>
      </c>
      <c r="V1042" t="s">
        <v>179</v>
      </c>
      <c r="W1042" t="s">
        <v>40</v>
      </c>
      <c r="X1042" t="s">
        <v>43</v>
      </c>
      <c r="Y1042" t="s">
        <v>44</v>
      </c>
      <c r="Z1042" t="s">
        <v>143</v>
      </c>
      <c r="AA1042" t="s">
        <v>44</v>
      </c>
      <c r="AB1042" t="s">
        <v>266</v>
      </c>
      <c r="AC1042" t="s">
        <v>59</v>
      </c>
      <c r="AD1042" t="s">
        <v>36</v>
      </c>
    </row>
    <row r="1043" spans="1:30" hidden="1" x14ac:dyDescent="0.3">
      <c r="A1043" t="s">
        <v>4444</v>
      </c>
      <c r="B1043" t="s">
        <v>4445</v>
      </c>
      <c r="C1043" s="1" t="str">
        <f t="shared" si="163"/>
        <v>21:0551</v>
      </c>
      <c r="D1043" s="1" t="str">
        <f t="shared" si="164"/>
        <v>21:0180</v>
      </c>
      <c r="E1043" t="s">
        <v>4434</v>
      </c>
      <c r="F1043" t="s">
        <v>4446</v>
      </c>
      <c r="H1043">
        <v>53.0966874</v>
      </c>
      <c r="I1043">
        <v>-120.4542957</v>
      </c>
      <c r="J1043" s="1" t="str">
        <f t="shared" si="165"/>
        <v>NGR bulk stream sediment</v>
      </c>
      <c r="K1043" s="1" t="str">
        <f t="shared" si="166"/>
        <v>&lt;177 micron (NGR)</v>
      </c>
      <c r="L1043">
        <v>21</v>
      </c>
      <c r="M1043" t="s">
        <v>1474</v>
      </c>
      <c r="N1043">
        <v>404</v>
      </c>
      <c r="O1043" t="s">
        <v>142</v>
      </c>
      <c r="P1043" t="s">
        <v>331</v>
      </c>
      <c r="Q1043" t="s">
        <v>201</v>
      </c>
      <c r="R1043" t="s">
        <v>177</v>
      </c>
      <c r="S1043" t="s">
        <v>39</v>
      </c>
      <c r="T1043" t="s">
        <v>40</v>
      </c>
      <c r="U1043" t="s">
        <v>261</v>
      </c>
      <c r="V1043" t="s">
        <v>167</v>
      </c>
      <c r="W1043" t="s">
        <v>40</v>
      </c>
      <c r="X1043" t="s">
        <v>272</v>
      </c>
      <c r="Y1043" t="s">
        <v>44</v>
      </c>
      <c r="Z1043" t="s">
        <v>143</v>
      </c>
      <c r="AA1043" t="s">
        <v>44</v>
      </c>
      <c r="AB1043" t="s">
        <v>400</v>
      </c>
      <c r="AC1043" t="s">
        <v>627</v>
      </c>
      <c r="AD1043" t="s">
        <v>36</v>
      </c>
    </row>
    <row r="1044" spans="1:30" hidden="1" x14ac:dyDescent="0.3">
      <c r="A1044" t="s">
        <v>4447</v>
      </c>
      <c r="B1044" t="s">
        <v>4448</v>
      </c>
      <c r="C1044" s="1" t="str">
        <f t="shared" si="163"/>
        <v>21:0551</v>
      </c>
      <c r="D1044" s="1" t="str">
        <f t="shared" si="164"/>
        <v>21:0180</v>
      </c>
      <c r="E1044" t="s">
        <v>4449</v>
      </c>
      <c r="F1044" t="s">
        <v>4450</v>
      </c>
      <c r="H1044">
        <v>53.058653399999997</v>
      </c>
      <c r="I1044">
        <v>-120.4196668</v>
      </c>
      <c r="J1044" s="1" t="str">
        <f t="shared" si="165"/>
        <v>NGR bulk stream sediment</v>
      </c>
      <c r="K1044" s="1" t="str">
        <f t="shared" si="166"/>
        <v>&lt;177 micron (NGR)</v>
      </c>
      <c r="L1044">
        <v>21</v>
      </c>
      <c r="M1044" t="s">
        <v>68</v>
      </c>
      <c r="N1044">
        <v>405</v>
      </c>
      <c r="O1044" t="s">
        <v>444</v>
      </c>
      <c r="P1044" t="s">
        <v>81</v>
      </c>
      <c r="Q1044" t="s">
        <v>221</v>
      </c>
      <c r="R1044" t="s">
        <v>86</v>
      </c>
      <c r="S1044" t="s">
        <v>315</v>
      </c>
      <c r="T1044" t="s">
        <v>40</v>
      </c>
      <c r="U1044" t="s">
        <v>484</v>
      </c>
      <c r="V1044" t="s">
        <v>155</v>
      </c>
      <c r="W1044" t="s">
        <v>40</v>
      </c>
      <c r="X1044" t="s">
        <v>221</v>
      </c>
      <c r="Y1044" t="s">
        <v>62</v>
      </c>
      <c r="Z1044" t="s">
        <v>60</v>
      </c>
      <c r="AA1044" t="s">
        <v>44</v>
      </c>
      <c r="AB1044" t="s">
        <v>1155</v>
      </c>
      <c r="AC1044" t="s">
        <v>364</v>
      </c>
      <c r="AD1044" t="s">
        <v>36</v>
      </c>
    </row>
    <row r="1045" spans="1:30" hidden="1" x14ac:dyDescent="0.3">
      <c r="A1045" t="s">
        <v>4451</v>
      </c>
      <c r="B1045" t="s">
        <v>4452</v>
      </c>
      <c r="C1045" s="1" t="str">
        <f t="shared" si="163"/>
        <v>21:0551</v>
      </c>
      <c r="D1045" s="1" t="str">
        <f t="shared" si="164"/>
        <v>21:0180</v>
      </c>
      <c r="E1045" t="s">
        <v>4453</v>
      </c>
      <c r="F1045" t="s">
        <v>4454</v>
      </c>
      <c r="H1045">
        <v>53.031919899999998</v>
      </c>
      <c r="I1045">
        <v>-120.40681600000001</v>
      </c>
      <c r="J1045" s="1" t="str">
        <f t="shared" si="165"/>
        <v>NGR bulk stream sediment</v>
      </c>
      <c r="K1045" s="1" t="str">
        <f t="shared" si="166"/>
        <v>&lt;177 micron (NGR)</v>
      </c>
      <c r="L1045">
        <v>21</v>
      </c>
      <c r="M1045" t="s">
        <v>80</v>
      </c>
      <c r="N1045">
        <v>406</v>
      </c>
      <c r="O1045" t="s">
        <v>75</v>
      </c>
      <c r="P1045" t="s">
        <v>863</v>
      </c>
      <c r="Q1045" t="s">
        <v>408</v>
      </c>
      <c r="R1045" t="s">
        <v>166</v>
      </c>
      <c r="S1045" t="s">
        <v>493</v>
      </c>
      <c r="T1045" t="s">
        <v>40</v>
      </c>
      <c r="U1045" t="s">
        <v>332</v>
      </c>
      <c r="V1045" t="s">
        <v>354</v>
      </c>
      <c r="W1045" t="s">
        <v>40</v>
      </c>
      <c r="X1045" t="s">
        <v>221</v>
      </c>
      <c r="Y1045" t="s">
        <v>44</v>
      </c>
      <c r="Z1045" t="s">
        <v>143</v>
      </c>
      <c r="AA1045" t="s">
        <v>44</v>
      </c>
      <c r="AB1045" t="s">
        <v>484</v>
      </c>
      <c r="AC1045" t="s">
        <v>43</v>
      </c>
      <c r="AD1045" t="s">
        <v>36</v>
      </c>
    </row>
    <row r="1046" spans="1:30" hidden="1" x14ac:dyDescent="0.3">
      <c r="A1046" t="s">
        <v>4455</v>
      </c>
      <c r="B1046" t="s">
        <v>4456</v>
      </c>
      <c r="C1046" s="1" t="str">
        <f t="shared" si="163"/>
        <v>21:0551</v>
      </c>
      <c r="D1046" s="1" t="str">
        <f>HYPERLINK("http://geochem.nrcan.gc.ca/cdogs/content/svy/svy_e.htm", "")</f>
        <v/>
      </c>
      <c r="G1046" s="1" t="str">
        <f>HYPERLINK("http://geochem.nrcan.gc.ca/cdogs/content/cr_/cr_00064_e.htm", "64")</f>
        <v>64</v>
      </c>
      <c r="J1046" t="s">
        <v>198</v>
      </c>
      <c r="K1046" t="s">
        <v>199</v>
      </c>
      <c r="L1046">
        <v>21</v>
      </c>
      <c r="M1046" t="s">
        <v>200</v>
      </c>
      <c r="N1046">
        <v>407</v>
      </c>
      <c r="O1046" t="s">
        <v>314</v>
      </c>
      <c r="P1046" t="s">
        <v>120</v>
      </c>
      <c r="Q1046" t="s">
        <v>42</v>
      </c>
      <c r="R1046" t="s">
        <v>212</v>
      </c>
      <c r="S1046" t="s">
        <v>43</v>
      </c>
      <c r="T1046" t="s">
        <v>40</v>
      </c>
      <c r="U1046" t="s">
        <v>582</v>
      </c>
      <c r="V1046" t="s">
        <v>74</v>
      </c>
      <c r="W1046" t="s">
        <v>40</v>
      </c>
      <c r="X1046" t="s">
        <v>42</v>
      </c>
      <c r="Y1046" t="s">
        <v>44</v>
      </c>
      <c r="Z1046" t="s">
        <v>40</v>
      </c>
      <c r="AA1046" t="s">
        <v>44</v>
      </c>
      <c r="AB1046" t="s">
        <v>121</v>
      </c>
      <c r="AC1046" t="s">
        <v>93</v>
      </c>
      <c r="AD1046" t="s">
        <v>119</v>
      </c>
    </row>
    <row r="1047" spans="1:30" hidden="1" x14ac:dyDescent="0.3">
      <c r="A1047" t="s">
        <v>4457</v>
      </c>
      <c r="B1047" t="s">
        <v>4458</v>
      </c>
      <c r="C1047" s="1" t="str">
        <f t="shared" si="163"/>
        <v>21:0551</v>
      </c>
      <c r="D1047" s="1" t="str">
        <f t="shared" ref="D1047:D1061" si="167">HYPERLINK("http://geochem.nrcan.gc.ca/cdogs/content/svy/svy210180_e.htm", "21:0180")</f>
        <v>21:0180</v>
      </c>
      <c r="E1047" t="s">
        <v>4459</v>
      </c>
      <c r="F1047" t="s">
        <v>4460</v>
      </c>
      <c r="H1047">
        <v>53.0137511</v>
      </c>
      <c r="I1047">
        <v>-120.3773884</v>
      </c>
      <c r="J1047" s="1" t="str">
        <f t="shared" ref="J1047:J1061" si="168">HYPERLINK("http://geochem.nrcan.gc.ca/cdogs/content/kwd/kwd020030_e.htm", "NGR bulk stream sediment")</f>
        <v>NGR bulk stream sediment</v>
      </c>
      <c r="K1047" s="1" t="str">
        <f t="shared" ref="K1047:K1061" si="169">HYPERLINK("http://geochem.nrcan.gc.ca/cdogs/content/kwd/kwd080006_e.htm", "&lt;177 micron (NGR)")</f>
        <v>&lt;177 micron (NGR)</v>
      </c>
      <c r="L1047">
        <v>21</v>
      </c>
      <c r="M1047" t="s">
        <v>103</v>
      </c>
      <c r="N1047">
        <v>408</v>
      </c>
      <c r="O1047" t="s">
        <v>150</v>
      </c>
      <c r="P1047" t="s">
        <v>38</v>
      </c>
      <c r="Q1047" t="s">
        <v>165</v>
      </c>
      <c r="R1047" t="s">
        <v>297</v>
      </c>
      <c r="S1047" t="s">
        <v>153</v>
      </c>
      <c r="T1047" t="s">
        <v>40</v>
      </c>
      <c r="U1047" t="s">
        <v>261</v>
      </c>
      <c r="V1047" t="s">
        <v>155</v>
      </c>
      <c r="W1047" t="s">
        <v>40</v>
      </c>
      <c r="X1047" t="s">
        <v>212</v>
      </c>
      <c r="Y1047" t="s">
        <v>62</v>
      </c>
      <c r="Z1047" t="s">
        <v>156</v>
      </c>
      <c r="AA1047" t="s">
        <v>44</v>
      </c>
      <c r="AB1047" t="s">
        <v>454</v>
      </c>
      <c r="AC1047" t="s">
        <v>3248</v>
      </c>
      <c r="AD1047" t="s">
        <v>36</v>
      </c>
    </row>
    <row r="1048" spans="1:30" hidden="1" x14ac:dyDescent="0.3">
      <c r="A1048" t="s">
        <v>4461</v>
      </c>
      <c r="B1048" t="s">
        <v>4462</v>
      </c>
      <c r="C1048" s="1" t="str">
        <f t="shared" si="163"/>
        <v>21:0551</v>
      </c>
      <c r="D1048" s="1" t="str">
        <f t="shared" si="167"/>
        <v>21:0180</v>
      </c>
      <c r="E1048" t="s">
        <v>4463</v>
      </c>
      <c r="F1048" t="s">
        <v>4464</v>
      </c>
      <c r="H1048">
        <v>53.004820100000003</v>
      </c>
      <c r="I1048">
        <v>-120.36017699999999</v>
      </c>
      <c r="J1048" s="1" t="str">
        <f t="shared" si="168"/>
        <v>NGR bulk stream sediment</v>
      </c>
      <c r="K1048" s="1" t="str">
        <f t="shared" si="169"/>
        <v>&lt;177 micron (NGR)</v>
      </c>
      <c r="L1048">
        <v>21</v>
      </c>
      <c r="M1048" t="s">
        <v>116</v>
      </c>
      <c r="N1048">
        <v>409</v>
      </c>
      <c r="O1048" t="s">
        <v>982</v>
      </c>
      <c r="P1048" t="s">
        <v>503</v>
      </c>
      <c r="Q1048" t="s">
        <v>108</v>
      </c>
      <c r="R1048" t="s">
        <v>863</v>
      </c>
      <c r="S1048" t="s">
        <v>331</v>
      </c>
      <c r="T1048" t="s">
        <v>40</v>
      </c>
      <c r="U1048" t="s">
        <v>244</v>
      </c>
      <c r="V1048" t="s">
        <v>1907</v>
      </c>
      <c r="W1048" t="s">
        <v>40</v>
      </c>
      <c r="X1048" t="s">
        <v>242</v>
      </c>
      <c r="Y1048" t="s">
        <v>44</v>
      </c>
      <c r="Z1048" t="s">
        <v>45</v>
      </c>
      <c r="AA1048" t="s">
        <v>44</v>
      </c>
      <c r="AB1048" t="s">
        <v>400</v>
      </c>
      <c r="AC1048" t="s">
        <v>2318</v>
      </c>
      <c r="AD1048" t="s">
        <v>119</v>
      </c>
    </row>
    <row r="1049" spans="1:30" hidden="1" x14ac:dyDescent="0.3">
      <c r="A1049" t="s">
        <v>4465</v>
      </c>
      <c r="B1049" t="s">
        <v>4466</v>
      </c>
      <c r="C1049" s="1" t="str">
        <f t="shared" si="163"/>
        <v>21:0551</v>
      </c>
      <c r="D1049" s="1" t="str">
        <f t="shared" si="167"/>
        <v>21:0180</v>
      </c>
      <c r="E1049" t="s">
        <v>4467</v>
      </c>
      <c r="F1049" t="s">
        <v>4468</v>
      </c>
      <c r="H1049">
        <v>53.028246199999998</v>
      </c>
      <c r="I1049">
        <v>-120.3271209</v>
      </c>
      <c r="J1049" s="1" t="str">
        <f t="shared" si="168"/>
        <v>NGR bulk stream sediment</v>
      </c>
      <c r="K1049" s="1" t="str">
        <f t="shared" si="169"/>
        <v>&lt;177 micron (NGR)</v>
      </c>
      <c r="L1049">
        <v>21</v>
      </c>
      <c r="M1049" t="s">
        <v>129</v>
      </c>
      <c r="N1049">
        <v>410</v>
      </c>
      <c r="O1049" t="s">
        <v>75</v>
      </c>
      <c r="P1049" t="s">
        <v>201</v>
      </c>
      <c r="Q1049" t="s">
        <v>153</v>
      </c>
      <c r="R1049" t="s">
        <v>130</v>
      </c>
      <c r="S1049" t="s">
        <v>378</v>
      </c>
      <c r="T1049" t="s">
        <v>40</v>
      </c>
      <c r="U1049" t="s">
        <v>299</v>
      </c>
      <c r="V1049" t="s">
        <v>3248</v>
      </c>
      <c r="W1049" t="s">
        <v>40</v>
      </c>
      <c r="X1049" t="s">
        <v>304</v>
      </c>
      <c r="Y1049" t="s">
        <v>44</v>
      </c>
      <c r="Z1049" t="s">
        <v>95</v>
      </c>
      <c r="AA1049" t="s">
        <v>44</v>
      </c>
      <c r="AB1049" t="s">
        <v>484</v>
      </c>
      <c r="AC1049" t="s">
        <v>530</v>
      </c>
      <c r="AD1049" t="s">
        <v>36</v>
      </c>
    </row>
    <row r="1050" spans="1:30" hidden="1" x14ac:dyDescent="0.3">
      <c r="A1050" t="s">
        <v>4469</v>
      </c>
      <c r="B1050" t="s">
        <v>4470</v>
      </c>
      <c r="C1050" s="1" t="str">
        <f t="shared" si="163"/>
        <v>21:0551</v>
      </c>
      <c r="D1050" s="1" t="str">
        <f t="shared" si="167"/>
        <v>21:0180</v>
      </c>
      <c r="E1050" t="s">
        <v>4471</v>
      </c>
      <c r="F1050" t="s">
        <v>4472</v>
      </c>
      <c r="H1050">
        <v>53.053240899999999</v>
      </c>
      <c r="I1050">
        <v>-120.32821060000001</v>
      </c>
      <c r="J1050" s="1" t="str">
        <f t="shared" si="168"/>
        <v>NGR bulk stream sediment</v>
      </c>
      <c r="K1050" s="1" t="str">
        <f t="shared" si="169"/>
        <v>&lt;177 micron (NGR)</v>
      </c>
      <c r="L1050">
        <v>21</v>
      </c>
      <c r="M1050" t="s">
        <v>139</v>
      </c>
      <c r="N1050">
        <v>411</v>
      </c>
      <c r="O1050" t="s">
        <v>169</v>
      </c>
      <c r="P1050" t="s">
        <v>177</v>
      </c>
      <c r="Q1050" t="s">
        <v>108</v>
      </c>
      <c r="R1050" t="s">
        <v>438</v>
      </c>
      <c r="S1050" t="s">
        <v>117</v>
      </c>
      <c r="T1050" t="s">
        <v>40</v>
      </c>
      <c r="U1050" t="s">
        <v>298</v>
      </c>
      <c r="V1050" t="s">
        <v>59</v>
      </c>
      <c r="W1050" t="s">
        <v>40</v>
      </c>
      <c r="X1050" t="s">
        <v>242</v>
      </c>
      <c r="Y1050" t="s">
        <v>44</v>
      </c>
      <c r="Z1050" t="s">
        <v>156</v>
      </c>
      <c r="AA1050" t="s">
        <v>44</v>
      </c>
      <c r="AB1050" t="s">
        <v>266</v>
      </c>
      <c r="AC1050" t="s">
        <v>2755</v>
      </c>
      <c r="AD1050" t="s">
        <v>194</v>
      </c>
    </row>
    <row r="1051" spans="1:30" hidden="1" x14ac:dyDescent="0.3">
      <c r="A1051" t="s">
        <v>4473</v>
      </c>
      <c r="B1051" t="s">
        <v>4474</v>
      </c>
      <c r="C1051" s="1" t="str">
        <f t="shared" si="163"/>
        <v>21:0551</v>
      </c>
      <c r="D1051" s="1" t="str">
        <f t="shared" si="167"/>
        <v>21:0180</v>
      </c>
      <c r="E1051" t="s">
        <v>4475</v>
      </c>
      <c r="F1051" t="s">
        <v>4476</v>
      </c>
      <c r="H1051">
        <v>53.074037599999997</v>
      </c>
      <c r="I1051">
        <v>-120.3029549</v>
      </c>
      <c r="J1051" s="1" t="str">
        <f t="shared" si="168"/>
        <v>NGR bulk stream sediment</v>
      </c>
      <c r="K1051" s="1" t="str">
        <f t="shared" si="169"/>
        <v>&lt;177 micron (NGR)</v>
      </c>
      <c r="L1051">
        <v>21</v>
      </c>
      <c r="M1051" t="s">
        <v>174</v>
      </c>
      <c r="N1051">
        <v>412</v>
      </c>
      <c r="O1051" t="s">
        <v>1517</v>
      </c>
      <c r="P1051" t="s">
        <v>177</v>
      </c>
      <c r="Q1051" t="s">
        <v>165</v>
      </c>
      <c r="R1051" t="s">
        <v>458</v>
      </c>
      <c r="S1051" t="s">
        <v>153</v>
      </c>
      <c r="T1051" t="s">
        <v>40</v>
      </c>
      <c r="U1051" t="s">
        <v>265</v>
      </c>
      <c r="V1051" t="s">
        <v>853</v>
      </c>
      <c r="W1051" t="s">
        <v>40</v>
      </c>
      <c r="X1051" t="s">
        <v>36</v>
      </c>
      <c r="Y1051" t="s">
        <v>44</v>
      </c>
      <c r="Z1051" t="s">
        <v>95</v>
      </c>
      <c r="AA1051" t="s">
        <v>44</v>
      </c>
      <c r="AB1051" t="s">
        <v>261</v>
      </c>
      <c r="AC1051" t="s">
        <v>43</v>
      </c>
      <c r="AD1051" t="s">
        <v>153</v>
      </c>
    </row>
    <row r="1052" spans="1:30" hidden="1" x14ac:dyDescent="0.3">
      <c r="A1052" t="s">
        <v>4477</v>
      </c>
      <c r="B1052" t="s">
        <v>4478</v>
      </c>
      <c r="C1052" s="1" t="str">
        <f t="shared" si="163"/>
        <v>21:0551</v>
      </c>
      <c r="D1052" s="1" t="str">
        <f t="shared" si="167"/>
        <v>21:0180</v>
      </c>
      <c r="E1052" t="s">
        <v>4479</v>
      </c>
      <c r="F1052" t="s">
        <v>4480</v>
      </c>
      <c r="H1052">
        <v>53.085718499999999</v>
      </c>
      <c r="I1052">
        <v>-120.27647450000001</v>
      </c>
      <c r="J1052" s="1" t="str">
        <f t="shared" si="168"/>
        <v>NGR bulk stream sediment</v>
      </c>
      <c r="K1052" s="1" t="str">
        <f t="shared" si="169"/>
        <v>&lt;177 micron (NGR)</v>
      </c>
      <c r="L1052">
        <v>21</v>
      </c>
      <c r="M1052" t="s">
        <v>184</v>
      </c>
      <c r="N1052">
        <v>413</v>
      </c>
      <c r="O1052" t="s">
        <v>91</v>
      </c>
      <c r="P1052" t="s">
        <v>185</v>
      </c>
      <c r="Q1052" t="s">
        <v>120</v>
      </c>
      <c r="R1052" t="s">
        <v>445</v>
      </c>
      <c r="S1052" t="s">
        <v>120</v>
      </c>
      <c r="T1052" t="s">
        <v>40</v>
      </c>
      <c r="U1052" t="s">
        <v>946</v>
      </c>
      <c r="V1052" t="s">
        <v>179</v>
      </c>
      <c r="W1052" t="s">
        <v>40</v>
      </c>
      <c r="X1052" t="s">
        <v>43</v>
      </c>
      <c r="Y1052" t="s">
        <v>44</v>
      </c>
      <c r="Z1052" t="s">
        <v>40</v>
      </c>
      <c r="AA1052" t="s">
        <v>44</v>
      </c>
      <c r="AB1052" t="s">
        <v>402</v>
      </c>
      <c r="AC1052" t="s">
        <v>2062</v>
      </c>
      <c r="AD1052" t="s">
        <v>194</v>
      </c>
    </row>
    <row r="1053" spans="1:30" hidden="1" x14ac:dyDescent="0.3">
      <c r="A1053" t="s">
        <v>4481</v>
      </c>
      <c r="B1053" t="s">
        <v>4482</v>
      </c>
      <c r="C1053" s="1" t="str">
        <f t="shared" si="163"/>
        <v>21:0551</v>
      </c>
      <c r="D1053" s="1" t="str">
        <f t="shared" si="167"/>
        <v>21:0180</v>
      </c>
      <c r="E1053" t="s">
        <v>4483</v>
      </c>
      <c r="F1053" t="s">
        <v>4484</v>
      </c>
      <c r="H1053">
        <v>53.097840499999997</v>
      </c>
      <c r="I1053">
        <v>-120.24948879999999</v>
      </c>
      <c r="J1053" s="1" t="str">
        <f t="shared" si="168"/>
        <v>NGR bulk stream sediment</v>
      </c>
      <c r="K1053" s="1" t="str">
        <f t="shared" si="169"/>
        <v>&lt;177 micron (NGR)</v>
      </c>
      <c r="L1053">
        <v>21</v>
      </c>
      <c r="M1053" t="s">
        <v>193</v>
      </c>
      <c r="N1053">
        <v>414</v>
      </c>
      <c r="O1053" t="s">
        <v>458</v>
      </c>
      <c r="P1053" t="s">
        <v>315</v>
      </c>
      <c r="Q1053" t="s">
        <v>56</v>
      </c>
      <c r="R1053" t="s">
        <v>164</v>
      </c>
      <c r="S1053" t="s">
        <v>120</v>
      </c>
      <c r="T1053" t="s">
        <v>40</v>
      </c>
      <c r="U1053" t="s">
        <v>420</v>
      </c>
      <c r="V1053" t="s">
        <v>343</v>
      </c>
      <c r="W1053" t="s">
        <v>40</v>
      </c>
      <c r="X1053" t="s">
        <v>118</v>
      </c>
      <c r="Y1053" t="s">
        <v>44</v>
      </c>
      <c r="Z1053" t="s">
        <v>40</v>
      </c>
      <c r="AA1053" t="s">
        <v>44</v>
      </c>
      <c r="AB1053" t="s">
        <v>261</v>
      </c>
      <c r="AC1053" t="s">
        <v>59</v>
      </c>
      <c r="AD1053" t="s">
        <v>153</v>
      </c>
    </row>
    <row r="1054" spans="1:30" hidden="1" x14ac:dyDescent="0.3">
      <c r="A1054" t="s">
        <v>4485</v>
      </c>
      <c r="B1054" t="s">
        <v>4486</v>
      </c>
      <c r="C1054" s="1" t="str">
        <f t="shared" si="163"/>
        <v>21:0551</v>
      </c>
      <c r="D1054" s="1" t="str">
        <f t="shared" si="167"/>
        <v>21:0180</v>
      </c>
      <c r="E1054" t="s">
        <v>4487</v>
      </c>
      <c r="F1054" t="s">
        <v>4488</v>
      </c>
      <c r="H1054">
        <v>53.121272500000003</v>
      </c>
      <c r="I1054">
        <v>-120.2134585</v>
      </c>
      <c r="J1054" s="1" t="str">
        <f t="shared" si="168"/>
        <v>NGR bulk stream sediment</v>
      </c>
      <c r="K1054" s="1" t="str">
        <f t="shared" si="169"/>
        <v>&lt;177 micron (NGR)</v>
      </c>
      <c r="L1054">
        <v>21</v>
      </c>
      <c r="M1054" t="s">
        <v>209</v>
      </c>
      <c r="N1054">
        <v>415</v>
      </c>
      <c r="O1054" t="s">
        <v>104</v>
      </c>
      <c r="P1054" t="s">
        <v>194</v>
      </c>
      <c r="Q1054" t="s">
        <v>82</v>
      </c>
      <c r="R1054" t="s">
        <v>177</v>
      </c>
      <c r="S1054" t="s">
        <v>165</v>
      </c>
      <c r="T1054" t="s">
        <v>40</v>
      </c>
      <c r="U1054" t="s">
        <v>215</v>
      </c>
      <c r="V1054" t="s">
        <v>186</v>
      </c>
      <c r="W1054" t="s">
        <v>40</v>
      </c>
      <c r="X1054" t="s">
        <v>118</v>
      </c>
      <c r="Y1054" t="s">
        <v>44</v>
      </c>
      <c r="Z1054" t="s">
        <v>40</v>
      </c>
      <c r="AA1054" t="s">
        <v>44</v>
      </c>
      <c r="AB1054" t="s">
        <v>261</v>
      </c>
      <c r="AC1054" t="s">
        <v>364</v>
      </c>
      <c r="AD1054" t="s">
        <v>194</v>
      </c>
    </row>
    <row r="1055" spans="1:30" hidden="1" x14ac:dyDescent="0.3">
      <c r="A1055" t="s">
        <v>4489</v>
      </c>
      <c r="B1055" t="s">
        <v>4490</v>
      </c>
      <c r="C1055" s="1" t="str">
        <f t="shared" si="163"/>
        <v>21:0551</v>
      </c>
      <c r="D1055" s="1" t="str">
        <f t="shared" si="167"/>
        <v>21:0180</v>
      </c>
      <c r="E1055" t="s">
        <v>4491</v>
      </c>
      <c r="F1055" t="s">
        <v>4492</v>
      </c>
      <c r="H1055">
        <v>53.067281100000002</v>
      </c>
      <c r="I1055">
        <v>-120.1859992</v>
      </c>
      <c r="J1055" s="1" t="str">
        <f t="shared" si="168"/>
        <v>NGR bulk stream sediment</v>
      </c>
      <c r="K1055" s="1" t="str">
        <f t="shared" si="169"/>
        <v>&lt;177 micron (NGR)</v>
      </c>
      <c r="L1055">
        <v>21</v>
      </c>
      <c r="M1055" t="s">
        <v>220</v>
      </c>
      <c r="N1055">
        <v>416</v>
      </c>
      <c r="O1055" t="s">
        <v>124</v>
      </c>
      <c r="P1055" t="s">
        <v>285</v>
      </c>
      <c r="Q1055" t="s">
        <v>56</v>
      </c>
      <c r="R1055" t="s">
        <v>445</v>
      </c>
      <c r="S1055" t="s">
        <v>70</v>
      </c>
      <c r="T1055" t="s">
        <v>40</v>
      </c>
      <c r="U1055" t="s">
        <v>326</v>
      </c>
      <c r="V1055" t="s">
        <v>47</v>
      </c>
      <c r="W1055" t="s">
        <v>40</v>
      </c>
      <c r="X1055" t="s">
        <v>93</v>
      </c>
      <c r="Y1055" t="s">
        <v>44</v>
      </c>
      <c r="Z1055" t="s">
        <v>60</v>
      </c>
      <c r="AA1055" t="s">
        <v>44</v>
      </c>
      <c r="AB1055" t="s">
        <v>266</v>
      </c>
      <c r="AC1055" t="s">
        <v>390</v>
      </c>
      <c r="AD1055" t="s">
        <v>119</v>
      </c>
    </row>
    <row r="1056" spans="1:30" hidden="1" x14ac:dyDescent="0.3">
      <c r="A1056" t="s">
        <v>4493</v>
      </c>
      <c r="B1056" t="s">
        <v>4494</v>
      </c>
      <c r="C1056" s="1" t="str">
        <f t="shared" si="163"/>
        <v>21:0551</v>
      </c>
      <c r="D1056" s="1" t="str">
        <f t="shared" si="167"/>
        <v>21:0180</v>
      </c>
      <c r="E1056" t="s">
        <v>4495</v>
      </c>
      <c r="F1056" t="s">
        <v>4496</v>
      </c>
      <c r="H1056">
        <v>53.026351699999999</v>
      </c>
      <c r="I1056">
        <v>-120.23934389999999</v>
      </c>
      <c r="J1056" s="1" t="str">
        <f t="shared" si="168"/>
        <v>NGR bulk stream sediment</v>
      </c>
      <c r="K1056" s="1" t="str">
        <f t="shared" si="169"/>
        <v>&lt;177 micron (NGR)</v>
      </c>
      <c r="L1056">
        <v>21</v>
      </c>
      <c r="M1056" t="s">
        <v>228</v>
      </c>
      <c r="N1056">
        <v>417</v>
      </c>
      <c r="O1056" t="s">
        <v>175</v>
      </c>
      <c r="P1056" t="s">
        <v>331</v>
      </c>
      <c r="Q1056" t="s">
        <v>70</v>
      </c>
      <c r="R1056" t="s">
        <v>104</v>
      </c>
      <c r="S1056" t="s">
        <v>108</v>
      </c>
      <c r="T1056" t="s">
        <v>40</v>
      </c>
      <c r="U1056" t="s">
        <v>265</v>
      </c>
      <c r="V1056" t="s">
        <v>711</v>
      </c>
      <c r="W1056" t="s">
        <v>40</v>
      </c>
      <c r="X1056" t="s">
        <v>221</v>
      </c>
      <c r="Y1056" t="s">
        <v>44</v>
      </c>
      <c r="Z1056" t="s">
        <v>60</v>
      </c>
      <c r="AA1056" t="s">
        <v>44</v>
      </c>
      <c r="AB1056" t="s">
        <v>332</v>
      </c>
      <c r="AC1056" t="s">
        <v>4497</v>
      </c>
      <c r="AD1056" t="s">
        <v>194</v>
      </c>
    </row>
    <row r="1057" spans="1:30" hidden="1" x14ac:dyDescent="0.3">
      <c r="A1057" t="s">
        <v>4498</v>
      </c>
      <c r="B1057" t="s">
        <v>4499</v>
      </c>
      <c r="C1057" s="1" t="str">
        <f t="shared" si="163"/>
        <v>21:0551</v>
      </c>
      <c r="D1057" s="1" t="str">
        <f t="shared" si="167"/>
        <v>21:0180</v>
      </c>
      <c r="E1057" t="s">
        <v>4500</v>
      </c>
      <c r="F1057" t="s">
        <v>4501</v>
      </c>
      <c r="H1057">
        <v>53.015350900000001</v>
      </c>
      <c r="I1057">
        <v>-120.23026400000001</v>
      </c>
      <c r="J1057" s="1" t="str">
        <f t="shared" si="168"/>
        <v>NGR bulk stream sediment</v>
      </c>
      <c r="K1057" s="1" t="str">
        <f t="shared" si="169"/>
        <v>&lt;177 micron (NGR)</v>
      </c>
      <c r="L1057">
        <v>21</v>
      </c>
      <c r="M1057" t="s">
        <v>234</v>
      </c>
      <c r="N1057">
        <v>418</v>
      </c>
      <c r="O1057" t="s">
        <v>55</v>
      </c>
      <c r="P1057" t="s">
        <v>69</v>
      </c>
      <c r="Q1057" t="s">
        <v>493</v>
      </c>
      <c r="R1057" t="s">
        <v>297</v>
      </c>
      <c r="S1057" t="s">
        <v>117</v>
      </c>
      <c r="T1057" t="s">
        <v>40</v>
      </c>
      <c r="U1057" t="s">
        <v>433</v>
      </c>
      <c r="V1057" t="s">
        <v>711</v>
      </c>
      <c r="W1057" t="s">
        <v>40</v>
      </c>
      <c r="X1057" t="s">
        <v>81</v>
      </c>
      <c r="Y1057" t="s">
        <v>44</v>
      </c>
      <c r="Z1057" t="s">
        <v>40</v>
      </c>
      <c r="AA1057" t="s">
        <v>44</v>
      </c>
      <c r="AB1057" t="s">
        <v>402</v>
      </c>
      <c r="AC1057" t="s">
        <v>4502</v>
      </c>
      <c r="AD1057" t="s">
        <v>36</v>
      </c>
    </row>
    <row r="1058" spans="1:30" hidden="1" x14ac:dyDescent="0.3">
      <c r="A1058" t="s">
        <v>4503</v>
      </c>
      <c r="B1058" t="s">
        <v>4504</v>
      </c>
      <c r="C1058" s="1" t="str">
        <f t="shared" si="163"/>
        <v>21:0551</v>
      </c>
      <c r="D1058" s="1" t="str">
        <f t="shared" si="167"/>
        <v>21:0180</v>
      </c>
      <c r="E1058" t="s">
        <v>4505</v>
      </c>
      <c r="F1058" t="s">
        <v>4506</v>
      </c>
      <c r="H1058">
        <v>53.010531999999998</v>
      </c>
      <c r="I1058">
        <v>-120.2414752</v>
      </c>
      <c r="J1058" s="1" t="str">
        <f t="shared" si="168"/>
        <v>NGR bulk stream sediment</v>
      </c>
      <c r="K1058" s="1" t="str">
        <f t="shared" si="169"/>
        <v>&lt;177 micron (NGR)</v>
      </c>
      <c r="L1058">
        <v>21</v>
      </c>
      <c r="M1058" t="s">
        <v>240</v>
      </c>
      <c r="N1058">
        <v>419</v>
      </c>
      <c r="O1058" t="s">
        <v>800</v>
      </c>
      <c r="P1058" t="s">
        <v>164</v>
      </c>
      <c r="Q1058" t="s">
        <v>120</v>
      </c>
      <c r="R1058" t="s">
        <v>445</v>
      </c>
      <c r="S1058" t="s">
        <v>221</v>
      </c>
      <c r="T1058" t="s">
        <v>40</v>
      </c>
      <c r="U1058" t="s">
        <v>298</v>
      </c>
      <c r="V1058" t="s">
        <v>272</v>
      </c>
      <c r="W1058" t="s">
        <v>40</v>
      </c>
      <c r="X1058" t="s">
        <v>151</v>
      </c>
      <c r="Y1058" t="s">
        <v>44</v>
      </c>
      <c r="Z1058" t="s">
        <v>40</v>
      </c>
      <c r="AA1058" t="s">
        <v>44</v>
      </c>
      <c r="AB1058" t="s">
        <v>332</v>
      </c>
      <c r="AC1058" t="s">
        <v>1907</v>
      </c>
      <c r="AD1058" t="s">
        <v>119</v>
      </c>
    </row>
    <row r="1059" spans="1:30" hidden="1" x14ac:dyDescent="0.3">
      <c r="A1059" t="s">
        <v>4507</v>
      </c>
      <c r="B1059" t="s">
        <v>4508</v>
      </c>
      <c r="C1059" s="1" t="str">
        <f t="shared" si="163"/>
        <v>21:0551</v>
      </c>
      <c r="D1059" s="1" t="str">
        <f t="shared" si="167"/>
        <v>21:0180</v>
      </c>
      <c r="E1059" t="s">
        <v>4509</v>
      </c>
      <c r="F1059" t="s">
        <v>4510</v>
      </c>
      <c r="H1059">
        <v>53.037322400000001</v>
      </c>
      <c r="I1059">
        <v>-120.1607643</v>
      </c>
      <c r="J1059" s="1" t="str">
        <f t="shared" si="168"/>
        <v>NGR bulk stream sediment</v>
      </c>
      <c r="K1059" s="1" t="str">
        <f t="shared" si="169"/>
        <v>&lt;177 micron (NGR)</v>
      </c>
      <c r="L1059">
        <v>21</v>
      </c>
      <c r="M1059" t="s">
        <v>1527</v>
      </c>
      <c r="N1059">
        <v>420</v>
      </c>
      <c r="O1059" t="s">
        <v>478</v>
      </c>
      <c r="P1059" t="s">
        <v>194</v>
      </c>
      <c r="Q1059" t="s">
        <v>93</v>
      </c>
      <c r="R1059" t="s">
        <v>164</v>
      </c>
      <c r="S1059" t="s">
        <v>82</v>
      </c>
      <c r="T1059" t="s">
        <v>40</v>
      </c>
      <c r="U1059" t="s">
        <v>658</v>
      </c>
      <c r="V1059" t="s">
        <v>286</v>
      </c>
      <c r="W1059" t="s">
        <v>40</v>
      </c>
      <c r="X1059" t="s">
        <v>43</v>
      </c>
      <c r="Y1059" t="s">
        <v>44</v>
      </c>
      <c r="Z1059" t="s">
        <v>40</v>
      </c>
      <c r="AA1059" t="s">
        <v>44</v>
      </c>
      <c r="AB1059" t="s">
        <v>658</v>
      </c>
      <c r="AC1059" t="s">
        <v>711</v>
      </c>
      <c r="AD1059" t="s">
        <v>153</v>
      </c>
    </row>
    <row r="1060" spans="1:30" hidden="1" x14ac:dyDescent="0.3">
      <c r="A1060" t="s">
        <v>4511</v>
      </c>
      <c r="B1060" t="s">
        <v>4512</v>
      </c>
      <c r="C1060" s="1" t="str">
        <f t="shared" si="163"/>
        <v>21:0551</v>
      </c>
      <c r="D1060" s="1" t="str">
        <f t="shared" si="167"/>
        <v>21:0180</v>
      </c>
      <c r="E1060" t="s">
        <v>4513</v>
      </c>
      <c r="F1060" t="s">
        <v>4514</v>
      </c>
      <c r="H1060">
        <v>53.152306400000001</v>
      </c>
      <c r="I1060">
        <v>-120.16064350000001</v>
      </c>
      <c r="J1060" s="1" t="str">
        <f t="shared" si="168"/>
        <v>NGR bulk stream sediment</v>
      </c>
      <c r="K1060" s="1" t="str">
        <f t="shared" si="169"/>
        <v>&lt;177 micron (NGR)</v>
      </c>
      <c r="L1060">
        <v>22</v>
      </c>
      <c r="M1060" t="s">
        <v>34</v>
      </c>
      <c r="N1060">
        <v>421</v>
      </c>
      <c r="O1060" t="s">
        <v>92</v>
      </c>
      <c r="P1060" t="s">
        <v>315</v>
      </c>
      <c r="Q1060" t="s">
        <v>118</v>
      </c>
      <c r="R1060" t="s">
        <v>493</v>
      </c>
      <c r="S1060" t="s">
        <v>56</v>
      </c>
      <c r="T1060" t="s">
        <v>40</v>
      </c>
      <c r="U1060" t="s">
        <v>244</v>
      </c>
      <c r="V1060" t="s">
        <v>158</v>
      </c>
      <c r="W1060" t="s">
        <v>40</v>
      </c>
      <c r="X1060" t="s">
        <v>118</v>
      </c>
      <c r="Y1060" t="s">
        <v>44</v>
      </c>
      <c r="Z1060" t="s">
        <v>40</v>
      </c>
      <c r="AA1060" t="s">
        <v>44</v>
      </c>
      <c r="AB1060" t="s">
        <v>400</v>
      </c>
      <c r="AC1060" t="s">
        <v>390</v>
      </c>
      <c r="AD1060" t="s">
        <v>153</v>
      </c>
    </row>
    <row r="1061" spans="1:30" hidden="1" x14ac:dyDescent="0.3">
      <c r="A1061" t="s">
        <v>4515</v>
      </c>
      <c r="B1061" t="s">
        <v>4516</v>
      </c>
      <c r="C1061" s="1" t="str">
        <f t="shared" si="163"/>
        <v>21:0551</v>
      </c>
      <c r="D1061" s="1" t="str">
        <f t="shared" si="167"/>
        <v>21:0180</v>
      </c>
      <c r="E1061" t="s">
        <v>4517</v>
      </c>
      <c r="F1061" t="s">
        <v>4518</v>
      </c>
      <c r="H1061">
        <v>53.010569199999999</v>
      </c>
      <c r="I1061">
        <v>-120.14874020000001</v>
      </c>
      <c r="J1061" s="1" t="str">
        <f t="shared" si="168"/>
        <v>NGR bulk stream sediment</v>
      </c>
      <c r="K1061" s="1" t="str">
        <f t="shared" si="169"/>
        <v>&lt;177 micron (NGR)</v>
      </c>
      <c r="L1061">
        <v>22</v>
      </c>
      <c r="M1061" t="s">
        <v>53</v>
      </c>
      <c r="N1061">
        <v>422</v>
      </c>
      <c r="O1061" t="s">
        <v>35</v>
      </c>
      <c r="P1061" t="s">
        <v>241</v>
      </c>
      <c r="Q1061" t="s">
        <v>82</v>
      </c>
      <c r="R1061" t="s">
        <v>201</v>
      </c>
      <c r="S1061" t="s">
        <v>70</v>
      </c>
      <c r="T1061" t="s">
        <v>40</v>
      </c>
      <c r="U1061" t="s">
        <v>73</v>
      </c>
      <c r="V1061" t="s">
        <v>649</v>
      </c>
      <c r="W1061" t="s">
        <v>40</v>
      </c>
      <c r="X1061" t="s">
        <v>56</v>
      </c>
      <c r="Y1061" t="s">
        <v>44</v>
      </c>
      <c r="Z1061" t="s">
        <v>40</v>
      </c>
      <c r="AA1061" t="s">
        <v>44</v>
      </c>
      <c r="AB1061" t="s">
        <v>332</v>
      </c>
      <c r="AC1061" t="s">
        <v>627</v>
      </c>
      <c r="AD1061" t="s">
        <v>153</v>
      </c>
    </row>
    <row r="1062" spans="1:30" hidden="1" x14ac:dyDescent="0.3">
      <c r="A1062" t="s">
        <v>4519</v>
      </c>
      <c r="B1062" t="s">
        <v>4520</v>
      </c>
      <c r="C1062" s="1" t="str">
        <f t="shared" si="163"/>
        <v>21:0551</v>
      </c>
      <c r="D1062" s="1" t="str">
        <f>HYPERLINK("http://geochem.nrcan.gc.ca/cdogs/content/svy/svy_e.htm", "")</f>
        <v/>
      </c>
      <c r="G1062" s="1" t="str">
        <f>HYPERLINK("http://geochem.nrcan.gc.ca/cdogs/content/cr_/cr_00069_e.htm", "69")</f>
        <v>69</v>
      </c>
      <c r="J1062" t="s">
        <v>198</v>
      </c>
      <c r="K1062" t="s">
        <v>199</v>
      </c>
      <c r="L1062">
        <v>22</v>
      </c>
      <c r="M1062" t="s">
        <v>200</v>
      </c>
      <c r="N1062">
        <v>423</v>
      </c>
      <c r="O1062" t="s">
        <v>503</v>
      </c>
      <c r="P1062" t="s">
        <v>185</v>
      </c>
      <c r="Q1062" t="s">
        <v>272</v>
      </c>
      <c r="R1062" t="s">
        <v>119</v>
      </c>
      <c r="S1062" t="s">
        <v>37</v>
      </c>
      <c r="T1062" t="s">
        <v>40</v>
      </c>
      <c r="U1062" t="s">
        <v>298</v>
      </c>
      <c r="V1062" t="s">
        <v>252</v>
      </c>
      <c r="W1062" t="s">
        <v>40</v>
      </c>
      <c r="X1062" t="s">
        <v>59</v>
      </c>
      <c r="Y1062" t="s">
        <v>62</v>
      </c>
      <c r="Z1062" t="s">
        <v>60</v>
      </c>
      <c r="AA1062" t="s">
        <v>44</v>
      </c>
      <c r="AB1062" t="s">
        <v>154</v>
      </c>
      <c r="AC1062" t="s">
        <v>62</v>
      </c>
      <c r="AD1062" t="s">
        <v>124</v>
      </c>
    </row>
    <row r="1063" spans="1:30" hidden="1" x14ac:dyDescent="0.3">
      <c r="A1063" t="s">
        <v>4521</v>
      </c>
      <c r="B1063" t="s">
        <v>4522</v>
      </c>
      <c r="C1063" s="1" t="str">
        <f t="shared" si="163"/>
        <v>21:0551</v>
      </c>
      <c r="D1063" s="1" t="str">
        <f t="shared" ref="D1063:D1090" si="170">HYPERLINK("http://geochem.nrcan.gc.ca/cdogs/content/svy/svy210180_e.htm", "21:0180")</f>
        <v>21:0180</v>
      </c>
      <c r="E1063" t="s">
        <v>4523</v>
      </c>
      <c r="F1063" t="s">
        <v>4524</v>
      </c>
      <c r="H1063">
        <v>53.063946199999997</v>
      </c>
      <c r="I1063">
        <v>-120.13365090000001</v>
      </c>
      <c r="J1063" s="1" t="str">
        <f t="shared" ref="J1063:J1090" si="171">HYPERLINK("http://geochem.nrcan.gc.ca/cdogs/content/kwd/kwd020030_e.htm", "NGR bulk stream sediment")</f>
        <v>NGR bulk stream sediment</v>
      </c>
      <c r="K1063" s="1" t="str">
        <f t="shared" ref="K1063:K1090" si="172">HYPERLINK("http://geochem.nrcan.gc.ca/cdogs/content/kwd/kwd080006_e.htm", "&lt;177 micron (NGR)")</f>
        <v>&lt;177 micron (NGR)</v>
      </c>
      <c r="L1063">
        <v>22</v>
      </c>
      <c r="M1063" t="s">
        <v>68</v>
      </c>
      <c r="N1063">
        <v>424</v>
      </c>
      <c r="O1063" t="s">
        <v>249</v>
      </c>
      <c r="P1063" t="s">
        <v>120</v>
      </c>
      <c r="Q1063" t="s">
        <v>118</v>
      </c>
      <c r="R1063" t="s">
        <v>242</v>
      </c>
      <c r="S1063" t="s">
        <v>118</v>
      </c>
      <c r="T1063" t="s">
        <v>40</v>
      </c>
      <c r="U1063" t="s">
        <v>716</v>
      </c>
      <c r="V1063" t="s">
        <v>84</v>
      </c>
      <c r="W1063" t="s">
        <v>40</v>
      </c>
      <c r="X1063" t="s">
        <v>43</v>
      </c>
      <c r="Y1063" t="s">
        <v>44</v>
      </c>
      <c r="Z1063" t="s">
        <v>40</v>
      </c>
      <c r="AA1063" t="s">
        <v>44</v>
      </c>
      <c r="AB1063" t="s">
        <v>332</v>
      </c>
      <c r="AC1063" t="s">
        <v>364</v>
      </c>
      <c r="AD1063" t="s">
        <v>153</v>
      </c>
    </row>
    <row r="1064" spans="1:30" hidden="1" x14ac:dyDescent="0.3">
      <c r="A1064" t="s">
        <v>4525</v>
      </c>
      <c r="B1064" t="s">
        <v>4526</v>
      </c>
      <c r="C1064" s="1" t="str">
        <f t="shared" si="163"/>
        <v>21:0551</v>
      </c>
      <c r="D1064" s="1" t="str">
        <f t="shared" si="170"/>
        <v>21:0180</v>
      </c>
      <c r="E1064" t="s">
        <v>4527</v>
      </c>
      <c r="F1064" t="s">
        <v>4528</v>
      </c>
      <c r="H1064">
        <v>53.123470900000001</v>
      </c>
      <c r="I1064">
        <v>-120.17123290000001</v>
      </c>
      <c r="J1064" s="1" t="str">
        <f t="shared" si="171"/>
        <v>NGR bulk stream sediment</v>
      </c>
      <c r="K1064" s="1" t="str">
        <f t="shared" si="172"/>
        <v>&lt;177 micron (NGR)</v>
      </c>
      <c r="L1064">
        <v>22</v>
      </c>
      <c r="M1064" t="s">
        <v>149</v>
      </c>
      <c r="N1064">
        <v>425</v>
      </c>
      <c r="O1064" t="s">
        <v>271</v>
      </c>
      <c r="P1064" t="s">
        <v>378</v>
      </c>
      <c r="Q1064" t="s">
        <v>37</v>
      </c>
      <c r="R1064" t="s">
        <v>164</v>
      </c>
      <c r="S1064" t="s">
        <v>56</v>
      </c>
      <c r="T1064" t="s">
        <v>40</v>
      </c>
      <c r="U1064" t="s">
        <v>562</v>
      </c>
      <c r="V1064" t="s">
        <v>42</v>
      </c>
      <c r="W1064" t="s">
        <v>40</v>
      </c>
      <c r="X1064" t="s">
        <v>212</v>
      </c>
      <c r="Y1064" t="s">
        <v>44</v>
      </c>
      <c r="Z1064" t="s">
        <v>40</v>
      </c>
      <c r="AA1064" t="s">
        <v>44</v>
      </c>
      <c r="AB1064" t="s">
        <v>266</v>
      </c>
      <c r="AC1064" t="s">
        <v>97</v>
      </c>
      <c r="AD1064" t="s">
        <v>153</v>
      </c>
    </row>
    <row r="1065" spans="1:30" hidden="1" x14ac:dyDescent="0.3">
      <c r="A1065" t="s">
        <v>4529</v>
      </c>
      <c r="B1065" t="s">
        <v>4530</v>
      </c>
      <c r="C1065" s="1" t="str">
        <f t="shared" si="163"/>
        <v>21:0551</v>
      </c>
      <c r="D1065" s="1" t="str">
        <f t="shared" si="170"/>
        <v>21:0180</v>
      </c>
      <c r="E1065" t="s">
        <v>4527</v>
      </c>
      <c r="F1065" t="s">
        <v>4531</v>
      </c>
      <c r="H1065">
        <v>53.123470900000001</v>
      </c>
      <c r="I1065">
        <v>-120.17123290000001</v>
      </c>
      <c r="J1065" s="1" t="str">
        <f t="shared" si="171"/>
        <v>NGR bulk stream sediment</v>
      </c>
      <c r="K1065" s="1" t="str">
        <f t="shared" si="172"/>
        <v>&lt;177 micron (NGR)</v>
      </c>
      <c r="L1065">
        <v>22</v>
      </c>
      <c r="M1065" t="s">
        <v>163</v>
      </c>
      <c r="N1065">
        <v>426</v>
      </c>
      <c r="O1065" t="s">
        <v>86</v>
      </c>
      <c r="P1065" t="s">
        <v>54</v>
      </c>
      <c r="Q1065" t="s">
        <v>37</v>
      </c>
      <c r="R1065" t="s">
        <v>249</v>
      </c>
      <c r="S1065" t="s">
        <v>39</v>
      </c>
      <c r="T1065" t="s">
        <v>40</v>
      </c>
      <c r="U1065" t="s">
        <v>562</v>
      </c>
      <c r="V1065" t="s">
        <v>42</v>
      </c>
      <c r="W1065" t="s">
        <v>40</v>
      </c>
      <c r="X1065" t="s">
        <v>70</v>
      </c>
      <c r="Y1065" t="s">
        <v>44</v>
      </c>
      <c r="Z1065" t="s">
        <v>40</v>
      </c>
      <c r="AA1065" t="s">
        <v>44</v>
      </c>
      <c r="AB1065" t="s">
        <v>332</v>
      </c>
      <c r="AC1065" t="s">
        <v>711</v>
      </c>
      <c r="AD1065" t="s">
        <v>153</v>
      </c>
    </row>
    <row r="1066" spans="1:30" hidden="1" x14ac:dyDescent="0.3">
      <c r="A1066" t="s">
        <v>4532</v>
      </c>
      <c r="B1066" t="s">
        <v>4533</v>
      </c>
      <c r="C1066" s="1" t="str">
        <f t="shared" si="163"/>
        <v>21:0551</v>
      </c>
      <c r="D1066" s="1" t="str">
        <f t="shared" si="170"/>
        <v>21:0180</v>
      </c>
      <c r="E1066" t="s">
        <v>4534</v>
      </c>
      <c r="F1066" t="s">
        <v>4535</v>
      </c>
      <c r="H1066">
        <v>53.140206800000001</v>
      </c>
      <c r="I1066">
        <v>-120.15661230000001</v>
      </c>
      <c r="J1066" s="1" t="str">
        <f t="shared" si="171"/>
        <v>NGR bulk stream sediment</v>
      </c>
      <c r="K1066" s="1" t="str">
        <f t="shared" si="172"/>
        <v>&lt;177 micron (NGR)</v>
      </c>
      <c r="L1066">
        <v>22</v>
      </c>
      <c r="M1066" t="s">
        <v>80</v>
      </c>
      <c r="N1066">
        <v>427</v>
      </c>
      <c r="O1066" t="s">
        <v>38</v>
      </c>
      <c r="P1066" t="s">
        <v>221</v>
      </c>
      <c r="Q1066" t="s">
        <v>118</v>
      </c>
      <c r="R1066" t="s">
        <v>315</v>
      </c>
      <c r="S1066" t="s">
        <v>151</v>
      </c>
      <c r="T1066" t="s">
        <v>40</v>
      </c>
      <c r="U1066" t="s">
        <v>484</v>
      </c>
      <c r="V1066" t="s">
        <v>62</v>
      </c>
      <c r="W1066" t="s">
        <v>40</v>
      </c>
      <c r="X1066" t="s">
        <v>93</v>
      </c>
      <c r="Y1066" t="s">
        <v>44</v>
      </c>
      <c r="Z1066" t="s">
        <v>40</v>
      </c>
      <c r="AA1066" t="s">
        <v>44</v>
      </c>
      <c r="AB1066" t="s">
        <v>298</v>
      </c>
      <c r="AC1066" t="s">
        <v>1907</v>
      </c>
      <c r="AD1066" t="s">
        <v>153</v>
      </c>
    </row>
    <row r="1067" spans="1:30" hidden="1" x14ac:dyDescent="0.3">
      <c r="A1067" t="s">
        <v>4536</v>
      </c>
      <c r="B1067" t="s">
        <v>4537</v>
      </c>
      <c r="C1067" s="1" t="str">
        <f t="shared" si="163"/>
        <v>21:0551</v>
      </c>
      <c r="D1067" s="1" t="str">
        <f t="shared" si="170"/>
        <v>21:0180</v>
      </c>
      <c r="E1067" t="s">
        <v>4513</v>
      </c>
      <c r="F1067" t="s">
        <v>4538</v>
      </c>
      <c r="H1067">
        <v>53.152306400000001</v>
      </c>
      <c r="I1067">
        <v>-120.16064350000001</v>
      </c>
      <c r="J1067" s="1" t="str">
        <f t="shared" si="171"/>
        <v>NGR bulk stream sediment</v>
      </c>
      <c r="K1067" s="1" t="str">
        <f t="shared" si="172"/>
        <v>&lt;177 micron (NGR)</v>
      </c>
      <c r="L1067">
        <v>22</v>
      </c>
      <c r="M1067" t="s">
        <v>90</v>
      </c>
      <c r="N1067">
        <v>428</v>
      </c>
      <c r="O1067" t="s">
        <v>297</v>
      </c>
      <c r="P1067" t="s">
        <v>194</v>
      </c>
      <c r="Q1067" t="s">
        <v>39</v>
      </c>
      <c r="R1067" t="s">
        <v>331</v>
      </c>
      <c r="S1067" t="s">
        <v>56</v>
      </c>
      <c r="T1067" t="s">
        <v>40</v>
      </c>
      <c r="U1067" t="s">
        <v>215</v>
      </c>
      <c r="V1067" t="s">
        <v>72</v>
      </c>
      <c r="W1067" t="s">
        <v>40</v>
      </c>
      <c r="X1067" t="s">
        <v>118</v>
      </c>
      <c r="Y1067" t="s">
        <v>44</v>
      </c>
      <c r="Z1067" t="s">
        <v>60</v>
      </c>
      <c r="AA1067" t="s">
        <v>44</v>
      </c>
      <c r="AB1067" t="s">
        <v>420</v>
      </c>
      <c r="AC1067" t="s">
        <v>853</v>
      </c>
      <c r="AD1067" t="s">
        <v>153</v>
      </c>
    </row>
    <row r="1068" spans="1:30" hidden="1" x14ac:dyDescent="0.3">
      <c r="A1068" t="s">
        <v>4539</v>
      </c>
      <c r="B1068" t="s">
        <v>4540</v>
      </c>
      <c r="C1068" s="1" t="str">
        <f t="shared" si="163"/>
        <v>21:0551</v>
      </c>
      <c r="D1068" s="1" t="str">
        <f t="shared" si="170"/>
        <v>21:0180</v>
      </c>
      <c r="E1068" t="s">
        <v>4541</v>
      </c>
      <c r="F1068" t="s">
        <v>4542</v>
      </c>
      <c r="H1068">
        <v>53.162973299999997</v>
      </c>
      <c r="I1068">
        <v>-120.1337225</v>
      </c>
      <c r="J1068" s="1" t="str">
        <f t="shared" si="171"/>
        <v>NGR bulk stream sediment</v>
      </c>
      <c r="K1068" s="1" t="str">
        <f t="shared" si="172"/>
        <v>&lt;177 micron (NGR)</v>
      </c>
      <c r="L1068">
        <v>22</v>
      </c>
      <c r="M1068" t="s">
        <v>103</v>
      </c>
      <c r="N1068">
        <v>429</v>
      </c>
      <c r="O1068" t="s">
        <v>305</v>
      </c>
      <c r="P1068" t="s">
        <v>54</v>
      </c>
      <c r="Q1068" t="s">
        <v>37</v>
      </c>
      <c r="R1068" t="s">
        <v>315</v>
      </c>
      <c r="S1068" t="s">
        <v>118</v>
      </c>
      <c r="T1068" t="s">
        <v>40</v>
      </c>
      <c r="U1068" t="s">
        <v>195</v>
      </c>
      <c r="V1068" t="s">
        <v>58</v>
      </c>
      <c r="W1068" t="s">
        <v>40</v>
      </c>
      <c r="X1068" t="s">
        <v>93</v>
      </c>
      <c r="Y1068" t="s">
        <v>44</v>
      </c>
      <c r="Z1068" t="s">
        <v>40</v>
      </c>
      <c r="AA1068" t="s">
        <v>44</v>
      </c>
      <c r="AB1068" t="s">
        <v>261</v>
      </c>
      <c r="AC1068" t="s">
        <v>711</v>
      </c>
      <c r="AD1068" t="s">
        <v>153</v>
      </c>
    </row>
    <row r="1069" spans="1:30" hidden="1" x14ac:dyDescent="0.3">
      <c r="A1069" t="s">
        <v>4543</v>
      </c>
      <c r="B1069" t="s">
        <v>4544</v>
      </c>
      <c r="C1069" s="1" t="str">
        <f t="shared" si="163"/>
        <v>21:0551</v>
      </c>
      <c r="D1069" s="1" t="str">
        <f t="shared" si="170"/>
        <v>21:0180</v>
      </c>
      <c r="E1069" t="s">
        <v>4545</v>
      </c>
      <c r="F1069" t="s">
        <v>4546</v>
      </c>
      <c r="H1069">
        <v>53.171837699999998</v>
      </c>
      <c r="I1069">
        <v>-120.1157832</v>
      </c>
      <c r="J1069" s="1" t="str">
        <f t="shared" si="171"/>
        <v>NGR bulk stream sediment</v>
      </c>
      <c r="K1069" s="1" t="str">
        <f t="shared" si="172"/>
        <v>&lt;177 micron (NGR)</v>
      </c>
      <c r="L1069">
        <v>22</v>
      </c>
      <c r="M1069" t="s">
        <v>116</v>
      </c>
      <c r="N1069">
        <v>430</v>
      </c>
      <c r="O1069" t="s">
        <v>141</v>
      </c>
      <c r="P1069" t="s">
        <v>194</v>
      </c>
      <c r="Q1069" t="s">
        <v>82</v>
      </c>
      <c r="R1069" t="s">
        <v>512</v>
      </c>
      <c r="S1069" t="s">
        <v>120</v>
      </c>
      <c r="T1069" t="s">
        <v>40</v>
      </c>
      <c r="U1069" t="s">
        <v>195</v>
      </c>
      <c r="V1069" t="s">
        <v>348</v>
      </c>
      <c r="W1069" t="s">
        <v>40</v>
      </c>
      <c r="X1069" t="s">
        <v>56</v>
      </c>
      <c r="Y1069" t="s">
        <v>44</v>
      </c>
      <c r="Z1069" t="s">
        <v>143</v>
      </c>
      <c r="AA1069" t="s">
        <v>44</v>
      </c>
      <c r="AB1069" t="s">
        <v>420</v>
      </c>
      <c r="AC1069" t="s">
        <v>1033</v>
      </c>
      <c r="AD1069" t="s">
        <v>194</v>
      </c>
    </row>
    <row r="1070" spans="1:30" hidden="1" x14ac:dyDescent="0.3">
      <c r="A1070" t="s">
        <v>4547</v>
      </c>
      <c r="B1070" t="s">
        <v>4548</v>
      </c>
      <c r="C1070" s="1" t="str">
        <f t="shared" si="163"/>
        <v>21:0551</v>
      </c>
      <c r="D1070" s="1" t="str">
        <f t="shared" si="170"/>
        <v>21:0180</v>
      </c>
      <c r="E1070" t="s">
        <v>4549</v>
      </c>
      <c r="F1070" t="s">
        <v>4550</v>
      </c>
      <c r="H1070">
        <v>53.191662299999997</v>
      </c>
      <c r="I1070">
        <v>-120.1138627</v>
      </c>
      <c r="J1070" s="1" t="str">
        <f t="shared" si="171"/>
        <v>NGR bulk stream sediment</v>
      </c>
      <c r="K1070" s="1" t="str">
        <f t="shared" si="172"/>
        <v>&lt;177 micron (NGR)</v>
      </c>
      <c r="L1070">
        <v>22</v>
      </c>
      <c r="M1070" t="s">
        <v>129</v>
      </c>
      <c r="N1070">
        <v>431</v>
      </c>
      <c r="O1070" t="s">
        <v>131</v>
      </c>
      <c r="P1070" t="s">
        <v>212</v>
      </c>
      <c r="Q1070" t="s">
        <v>62</v>
      </c>
      <c r="R1070" t="s">
        <v>117</v>
      </c>
      <c r="S1070" t="s">
        <v>37</v>
      </c>
      <c r="T1070" t="s">
        <v>40</v>
      </c>
      <c r="U1070" t="s">
        <v>658</v>
      </c>
      <c r="V1070" t="s">
        <v>84</v>
      </c>
      <c r="W1070" t="s">
        <v>40</v>
      </c>
      <c r="X1070" t="s">
        <v>59</v>
      </c>
      <c r="Y1070" t="s">
        <v>44</v>
      </c>
      <c r="Z1070" t="s">
        <v>40</v>
      </c>
      <c r="AA1070" t="s">
        <v>44</v>
      </c>
      <c r="AB1070" t="s">
        <v>420</v>
      </c>
      <c r="AC1070" t="s">
        <v>1907</v>
      </c>
      <c r="AD1070" t="s">
        <v>153</v>
      </c>
    </row>
    <row r="1071" spans="1:30" hidden="1" x14ac:dyDescent="0.3">
      <c r="A1071" t="s">
        <v>4551</v>
      </c>
      <c r="B1071" t="s">
        <v>4552</v>
      </c>
      <c r="C1071" s="1" t="str">
        <f t="shared" si="163"/>
        <v>21:0551</v>
      </c>
      <c r="D1071" s="1" t="str">
        <f t="shared" si="170"/>
        <v>21:0180</v>
      </c>
      <c r="E1071" t="s">
        <v>4553</v>
      </c>
      <c r="F1071" t="s">
        <v>4554</v>
      </c>
      <c r="H1071">
        <v>53.466221599999997</v>
      </c>
      <c r="I1071">
        <v>-120.64975819999999</v>
      </c>
      <c r="J1071" s="1" t="str">
        <f t="shared" si="171"/>
        <v>NGR bulk stream sediment</v>
      </c>
      <c r="K1071" s="1" t="str">
        <f t="shared" si="172"/>
        <v>&lt;177 micron (NGR)</v>
      </c>
      <c r="L1071">
        <v>22</v>
      </c>
      <c r="M1071" t="s">
        <v>139</v>
      </c>
      <c r="N1071">
        <v>432</v>
      </c>
      <c r="O1071" t="s">
        <v>987</v>
      </c>
      <c r="P1071" t="s">
        <v>242</v>
      </c>
      <c r="Q1071" t="s">
        <v>120</v>
      </c>
      <c r="R1071" t="s">
        <v>194</v>
      </c>
      <c r="S1071" t="s">
        <v>39</v>
      </c>
      <c r="T1071" t="s">
        <v>40</v>
      </c>
      <c r="U1071" t="s">
        <v>332</v>
      </c>
      <c r="V1071" t="s">
        <v>155</v>
      </c>
      <c r="W1071" t="s">
        <v>40</v>
      </c>
      <c r="X1071" t="s">
        <v>82</v>
      </c>
      <c r="Y1071" t="s">
        <v>44</v>
      </c>
      <c r="Z1071" t="s">
        <v>447</v>
      </c>
      <c r="AA1071" t="s">
        <v>44</v>
      </c>
      <c r="AB1071" t="s">
        <v>400</v>
      </c>
      <c r="AC1071" t="s">
        <v>4194</v>
      </c>
      <c r="AD1071" t="s">
        <v>194</v>
      </c>
    </row>
    <row r="1072" spans="1:30" hidden="1" x14ac:dyDescent="0.3">
      <c r="A1072" t="s">
        <v>4555</v>
      </c>
      <c r="B1072" t="s">
        <v>4556</v>
      </c>
      <c r="C1072" s="1" t="str">
        <f t="shared" si="163"/>
        <v>21:0551</v>
      </c>
      <c r="D1072" s="1" t="str">
        <f t="shared" si="170"/>
        <v>21:0180</v>
      </c>
      <c r="E1072" t="s">
        <v>4557</v>
      </c>
      <c r="F1072" t="s">
        <v>4558</v>
      </c>
      <c r="H1072">
        <v>53.474588799999999</v>
      </c>
      <c r="I1072">
        <v>-120.5868086</v>
      </c>
      <c r="J1072" s="1" t="str">
        <f t="shared" si="171"/>
        <v>NGR bulk stream sediment</v>
      </c>
      <c r="K1072" s="1" t="str">
        <f t="shared" si="172"/>
        <v>&lt;177 micron (NGR)</v>
      </c>
      <c r="L1072">
        <v>22</v>
      </c>
      <c r="M1072" t="s">
        <v>174</v>
      </c>
      <c r="N1072">
        <v>433</v>
      </c>
      <c r="O1072" t="s">
        <v>249</v>
      </c>
      <c r="P1072" t="s">
        <v>39</v>
      </c>
      <c r="Q1072" t="s">
        <v>43</v>
      </c>
      <c r="R1072" t="s">
        <v>70</v>
      </c>
      <c r="S1072" t="s">
        <v>93</v>
      </c>
      <c r="T1072" t="s">
        <v>40</v>
      </c>
      <c r="U1072" t="s">
        <v>133</v>
      </c>
      <c r="V1072" t="s">
        <v>252</v>
      </c>
      <c r="W1072" t="s">
        <v>40</v>
      </c>
      <c r="X1072" t="s">
        <v>118</v>
      </c>
      <c r="Y1072" t="s">
        <v>44</v>
      </c>
      <c r="Z1072" t="s">
        <v>40</v>
      </c>
      <c r="AA1072" t="s">
        <v>44</v>
      </c>
      <c r="AB1072" t="s">
        <v>337</v>
      </c>
      <c r="AC1072" t="s">
        <v>2067</v>
      </c>
      <c r="AD1072" t="s">
        <v>194</v>
      </c>
    </row>
    <row r="1073" spans="1:30" hidden="1" x14ac:dyDescent="0.3">
      <c r="A1073" t="s">
        <v>4559</v>
      </c>
      <c r="B1073" t="s">
        <v>4560</v>
      </c>
      <c r="C1073" s="1" t="str">
        <f t="shared" si="163"/>
        <v>21:0551</v>
      </c>
      <c r="D1073" s="1" t="str">
        <f t="shared" si="170"/>
        <v>21:0180</v>
      </c>
      <c r="E1073" t="s">
        <v>4561</v>
      </c>
      <c r="F1073" t="s">
        <v>4562</v>
      </c>
      <c r="H1073">
        <v>53.475110000000001</v>
      </c>
      <c r="I1073">
        <v>-120.5779019</v>
      </c>
      <c r="J1073" s="1" t="str">
        <f t="shared" si="171"/>
        <v>NGR bulk stream sediment</v>
      </c>
      <c r="K1073" s="1" t="str">
        <f t="shared" si="172"/>
        <v>&lt;177 micron (NGR)</v>
      </c>
      <c r="L1073">
        <v>22</v>
      </c>
      <c r="M1073" t="s">
        <v>184</v>
      </c>
      <c r="N1073">
        <v>434</v>
      </c>
      <c r="O1073" t="s">
        <v>69</v>
      </c>
      <c r="P1073" t="s">
        <v>118</v>
      </c>
      <c r="Q1073" t="s">
        <v>93</v>
      </c>
      <c r="R1073" t="s">
        <v>105</v>
      </c>
      <c r="S1073" t="s">
        <v>37</v>
      </c>
      <c r="T1073" t="s">
        <v>40</v>
      </c>
      <c r="U1073" t="s">
        <v>215</v>
      </c>
      <c r="V1073" t="s">
        <v>107</v>
      </c>
      <c r="W1073" t="s">
        <v>40</v>
      </c>
      <c r="X1073" t="s">
        <v>59</v>
      </c>
      <c r="Y1073" t="s">
        <v>44</v>
      </c>
      <c r="Z1073" t="s">
        <v>40</v>
      </c>
      <c r="AA1073" t="s">
        <v>44</v>
      </c>
      <c r="AB1073" t="s">
        <v>420</v>
      </c>
      <c r="AC1073" t="s">
        <v>593</v>
      </c>
      <c r="AD1073" t="s">
        <v>119</v>
      </c>
    </row>
    <row r="1074" spans="1:30" hidden="1" x14ac:dyDescent="0.3">
      <c r="A1074" t="s">
        <v>4563</v>
      </c>
      <c r="B1074" t="s">
        <v>4564</v>
      </c>
      <c r="C1074" s="1" t="str">
        <f t="shared" si="163"/>
        <v>21:0551</v>
      </c>
      <c r="D1074" s="1" t="str">
        <f t="shared" si="170"/>
        <v>21:0180</v>
      </c>
      <c r="E1074" t="s">
        <v>4565</v>
      </c>
      <c r="F1074" t="s">
        <v>4566</v>
      </c>
      <c r="H1074">
        <v>53.492179700000001</v>
      </c>
      <c r="I1074">
        <v>-120.5736392</v>
      </c>
      <c r="J1074" s="1" t="str">
        <f t="shared" si="171"/>
        <v>NGR bulk stream sediment</v>
      </c>
      <c r="K1074" s="1" t="str">
        <f t="shared" si="172"/>
        <v>&lt;177 micron (NGR)</v>
      </c>
      <c r="L1074">
        <v>22</v>
      </c>
      <c r="M1074" t="s">
        <v>193</v>
      </c>
      <c r="N1074">
        <v>435</v>
      </c>
      <c r="O1074" t="s">
        <v>314</v>
      </c>
      <c r="P1074" t="s">
        <v>120</v>
      </c>
      <c r="Q1074" t="s">
        <v>37</v>
      </c>
      <c r="R1074" t="s">
        <v>242</v>
      </c>
      <c r="S1074" t="s">
        <v>56</v>
      </c>
      <c r="T1074" t="s">
        <v>40</v>
      </c>
      <c r="U1074" t="s">
        <v>133</v>
      </c>
      <c r="V1074" t="s">
        <v>107</v>
      </c>
      <c r="W1074" t="s">
        <v>40</v>
      </c>
      <c r="X1074" t="s">
        <v>118</v>
      </c>
      <c r="Y1074" t="s">
        <v>44</v>
      </c>
      <c r="Z1074" t="s">
        <v>40</v>
      </c>
      <c r="AA1074" t="s">
        <v>44</v>
      </c>
      <c r="AB1074" t="s">
        <v>735</v>
      </c>
      <c r="AC1074" t="s">
        <v>627</v>
      </c>
      <c r="AD1074" t="s">
        <v>194</v>
      </c>
    </row>
    <row r="1075" spans="1:30" hidden="1" x14ac:dyDescent="0.3">
      <c r="A1075" t="s">
        <v>4567</v>
      </c>
      <c r="B1075" t="s">
        <v>4568</v>
      </c>
      <c r="C1075" s="1" t="str">
        <f t="shared" si="163"/>
        <v>21:0551</v>
      </c>
      <c r="D1075" s="1" t="str">
        <f t="shared" si="170"/>
        <v>21:0180</v>
      </c>
      <c r="E1075" t="s">
        <v>4569</v>
      </c>
      <c r="F1075" t="s">
        <v>4570</v>
      </c>
      <c r="H1075">
        <v>53.425409299999998</v>
      </c>
      <c r="I1075">
        <v>-120.46448669999999</v>
      </c>
      <c r="J1075" s="1" t="str">
        <f t="shared" si="171"/>
        <v>NGR bulk stream sediment</v>
      </c>
      <c r="K1075" s="1" t="str">
        <f t="shared" si="172"/>
        <v>&lt;177 micron (NGR)</v>
      </c>
      <c r="L1075">
        <v>22</v>
      </c>
      <c r="M1075" t="s">
        <v>209</v>
      </c>
      <c r="N1075">
        <v>436</v>
      </c>
      <c r="O1075" t="s">
        <v>175</v>
      </c>
      <c r="P1075" t="s">
        <v>39</v>
      </c>
      <c r="Q1075" t="s">
        <v>151</v>
      </c>
      <c r="R1075" t="s">
        <v>185</v>
      </c>
      <c r="S1075" t="s">
        <v>82</v>
      </c>
      <c r="T1075" t="s">
        <v>40</v>
      </c>
      <c r="U1075" t="s">
        <v>562</v>
      </c>
      <c r="V1075" t="s">
        <v>155</v>
      </c>
      <c r="W1075" t="s">
        <v>40</v>
      </c>
      <c r="X1075" t="s">
        <v>93</v>
      </c>
      <c r="Y1075" t="s">
        <v>44</v>
      </c>
      <c r="Z1075" t="s">
        <v>40</v>
      </c>
      <c r="AA1075" t="s">
        <v>44</v>
      </c>
      <c r="AB1075" t="s">
        <v>266</v>
      </c>
      <c r="AC1075" t="s">
        <v>617</v>
      </c>
      <c r="AD1075" t="s">
        <v>119</v>
      </c>
    </row>
    <row r="1076" spans="1:30" hidden="1" x14ac:dyDescent="0.3">
      <c r="A1076" t="s">
        <v>4571</v>
      </c>
      <c r="B1076" t="s">
        <v>4572</v>
      </c>
      <c r="C1076" s="1" t="str">
        <f t="shared" si="163"/>
        <v>21:0551</v>
      </c>
      <c r="D1076" s="1" t="str">
        <f t="shared" si="170"/>
        <v>21:0180</v>
      </c>
      <c r="E1076" t="s">
        <v>4573</v>
      </c>
      <c r="F1076" t="s">
        <v>4574</v>
      </c>
      <c r="H1076">
        <v>53.402806699999999</v>
      </c>
      <c r="I1076">
        <v>-120.42004679999999</v>
      </c>
      <c r="J1076" s="1" t="str">
        <f t="shared" si="171"/>
        <v>NGR bulk stream sediment</v>
      </c>
      <c r="K1076" s="1" t="str">
        <f t="shared" si="172"/>
        <v>&lt;177 micron (NGR)</v>
      </c>
      <c r="L1076">
        <v>22</v>
      </c>
      <c r="M1076" t="s">
        <v>220</v>
      </c>
      <c r="N1076">
        <v>437</v>
      </c>
      <c r="O1076" t="s">
        <v>130</v>
      </c>
      <c r="P1076" t="s">
        <v>211</v>
      </c>
      <c r="Q1076" t="s">
        <v>82</v>
      </c>
      <c r="R1076" t="s">
        <v>194</v>
      </c>
      <c r="S1076" t="s">
        <v>39</v>
      </c>
      <c r="T1076" t="s">
        <v>40</v>
      </c>
      <c r="U1076" t="s">
        <v>195</v>
      </c>
      <c r="V1076" t="s">
        <v>155</v>
      </c>
      <c r="W1076" t="s">
        <v>40</v>
      </c>
      <c r="X1076" t="s">
        <v>221</v>
      </c>
      <c r="Y1076" t="s">
        <v>44</v>
      </c>
      <c r="Z1076" t="s">
        <v>60</v>
      </c>
      <c r="AA1076" t="s">
        <v>44</v>
      </c>
      <c r="AB1076" t="s">
        <v>658</v>
      </c>
      <c r="AC1076" t="s">
        <v>4575</v>
      </c>
      <c r="AD1076" t="s">
        <v>194</v>
      </c>
    </row>
    <row r="1077" spans="1:30" hidden="1" x14ac:dyDescent="0.3">
      <c r="A1077" t="s">
        <v>4576</v>
      </c>
      <c r="B1077" t="s">
        <v>4577</v>
      </c>
      <c r="C1077" s="1" t="str">
        <f t="shared" si="163"/>
        <v>21:0551</v>
      </c>
      <c r="D1077" s="1" t="str">
        <f t="shared" si="170"/>
        <v>21:0180</v>
      </c>
      <c r="E1077" t="s">
        <v>4578</v>
      </c>
      <c r="F1077" t="s">
        <v>4579</v>
      </c>
      <c r="H1077">
        <v>53.391794300000001</v>
      </c>
      <c r="I1077">
        <v>-120.39775899999999</v>
      </c>
      <c r="J1077" s="1" t="str">
        <f t="shared" si="171"/>
        <v>NGR bulk stream sediment</v>
      </c>
      <c r="K1077" s="1" t="str">
        <f t="shared" si="172"/>
        <v>&lt;177 micron (NGR)</v>
      </c>
      <c r="L1077">
        <v>22</v>
      </c>
      <c r="M1077" t="s">
        <v>228</v>
      </c>
      <c r="N1077">
        <v>438</v>
      </c>
      <c r="O1077" t="s">
        <v>130</v>
      </c>
      <c r="P1077" t="s">
        <v>82</v>
      </c>
      <c r="Q1077" t="s">
        <v>37</v>
      </c>
      <c r="R1077" t="s">
        <v>408</v>
      </c>
      <c r="S1077" t="s">
        <v>165</v>
      </c>
      <c r="T1077" t="s">
        <v>40</v>
      </c>
      <c r="U1077" t="s">
        <v>279</v>
      </c>
      <c r="V1077" t="s">
        <v>42</v>
      </c>
      <c r="W1077" t="s">
        <v>40</v>
      </c>
      <c r="X1077" t="s">
        <v>56</v>
      </c>
      <c r="Y1077" t="s">
        <v>44</v>
      </c>
      <c r="Z1077" t="s">
        <v>40</v>
      </c>
      <c r="AA1077" t="s">
        <v>44</v>
      </c>
      <c r="AB1077" t="s">
        <v>658</v>
      </c>
      <c r="AC1077" t="s">
        <v>1907</v>
      </c>
      <c r="AD1077" t="s">
        <v>36</v>
      </c>
    </row>
    <row r="1078" spans="1:30" hidden="1" x14ac:dyDescent="0.3">
      <c r="A1078" t="s">
        <v>4580</v>
      </c>
      <c r="B1078" t="s">
        <v>4581</v>
      </c>
      <c r="C1078" s="1" t="str">
        <f t="shared" si="163"/>
        <v>21:0551</v>
      </c>
      <c r="D1078" s="1" t="str">
        <f t="shared" si="170"/>
        <v>21:0180</v>
      </c>
      <c r="E1078" t="s">
        <v>4582</v>
      </c>
      <c r="F1078" t="s">
        <v>4583</v>
      </c>
      <c r="H1078">
        <v>53.3594948</v>
      </c>
      <c r="I1078">
        <v>-120.3988892</v>
      </c>
      <c r="J1078" s="1" t="str">
        <f t="shared" si="171"/>
        <v>NGR bulk stream sediment</v>
      </c>
      <c r="K1078" s="1" t="str">
        <f t="shared" si="172"/>
        <v>&lt;177 micron (NGR)</v>
      </c>
      <c r="L1078">
        <v>22</v>
      </c>
      <c r="M1078" t="s">
        <v>234</v>
      </c>
      <c r="N1078">
        <v>439</v>
      </c>
      <c r="O1078" t="s">
        <v>130</v>
      </c>
      <c r="P1078" t="s">
        <v>378</v>
      </c>
      <c r="Q1078" t="s">
        <v>39</v>
      </c>
      <c r="R1078" t="s">
        <v>249</v>
      </c>
      <c r="S1078" t="s">
        <v>108</v>
      </c>
      <c r="T1078" t="s">
        <v>40</v>
      </c>
      <c r="U1078" t="s">
        <v>562</v>
      </c>
      <c r="V1078" t="s">
        <v>711</v>
      </c>
      <c r="W1078" t="s">
        <v>40</v>
      </c>
      <c r="X1078" t="s">
        <v>120</v>
      </c>
      <c r="Y1078" t="s">
        <v>44</v>
      </c>
      <c r="Z1078" t="s">
        <v>60</v>
      </c>
      <c r="AA1078" t="s">
        <v>44</v>
      </c>
      <c r="AB1078" t="s">
        <v>261</v>
      </c>
      <c r="AC1078" t="s">
        <v>3293</v>
      </c>
      <c r="AD1078" t="s">
        <v>194</v>
      </c>
    </row>
    <row r="1079" spans="1:30" hidden="1" x14ac:dyDescent="0.3">
      <c r="A1079" t="s">
        <v>4584</v>
      </c>
      <c r="B1079" t="s">
        <v>4585</v>
      </c>
      <c r="C1079" s="1" t="str">
        <f t="shared" si="163"/>
        <v>21:0551</v>
      </c>
      <c r="D1079" s="1" t="str">
        <f t="shared" si="170"/>
        <v>21:0180</v>
      </c>
      <c r="E1079" t="s">
        <v>4586</v>
      </c>
      <c r="F1079" t="s">
        <v>4587</v>
      </c>
      <c r="H1079">
        <v>53.3628395</v>
      </c>
      <c r="I1079">
        <v>-120.34132049999999</v>
      </c>
      <c r="J1079" s="1" t="str">
        <f t="shared" si="171"/>
        <v>NGR bulk stream sediment</v>
      </c>
      <c r="K1079" s="1" t="str">
        <f t="shared" si="172"/>
        <v>&lt;177 micron (NGR)</v>
      </c>
      <c r="L1079">
        <v>22</v>
      </c>
      <c r="M1079" t="s">
        <v>240</v>
      </c>
      <c r="N1079">
        <v>440</v>
      </c>
      <c r="O1079" t="s">
        <v>503</v>
      </c>
      <c r="P1079" t="s">
        <v>82</v>
      </c>
      <c r="Q1079" t="s">
        <v>43</v>
      </c>
      <c r="R1079" t="s">
        <v>105</v>
      </c>
      <c r="S1079" t="s">
        <v>151</v>
      </c>
      <c r="T1079" t="s">
        <v>40</v>
      </c>
      <c r="U1079" t="s">
        <v>251</v>
      </c>
      <c r="V1079" t="s">
        <v>74</v>
      </c>
      <c r="W1079" t="s">
        <v>40</v>
      </c>
      <c r="X1079" t="s">
        <v>43</v>
      </c>
      <c r="Y1079" t="s">
        <v>44</v>
      </c>
      <c r="Z1079" t="s">
        <v>40</v>
      </c>
      <c r="AA1079" t="s">
        <v>44</v>
      </c>
      <c r="AB1079" t="s">
        <v>420</v>
      </c>
      <c r="AC1079" t="s">
        <v>711</v>
      </c>
      <c r="AD1079" t="s">
        <v>119</v>
      </c>
    </row>
    <row r="1080" spans="1:30" hidden="1" x14ac:dyDescent="0.3">
      <c r="A1080" t="s">
        <v>4588</v>
      </c>
      <c r="B1080" t="s">
        <v>4589</v>
      </c>
      <c r="C1080" s="1" t="str">
        <f t="shared" si="163"/>
        <v>21:0551</v>
      </c>
      <c r="D1080" s="1" t="str">
        <f t="shared" si="170"/>
        <v>21:0180</v>
      </c>
      <c r="E1080" t="s">
        <v>4590</v>
      </c>
      <c r="F1080" t="s">
        <v>4591</v>
      </c>
      <c r="H1080">
        <v>53.450084199999999</v>
      </c>
      <c r="I1080">
        <v>-120.3470149</v>
      </c>
      <c r="J1080" s="1" t="str">
        <f t="shared" si="171"/>
        <v>NGR bulk stream sediment</v>
      </c>
      <c r="K1080" s="1" t="str">
        <f t="shared" si="172"/>
        <v>&lt;177 micron (NGR)</v>
      </c>
      <c r="L1080">
        <v>23</v>
      </c>
      <c r="M1080" t="s">
        <v>34</v>
      </c>
      <c r="N1080">
        <v>441</v>
      </c>
      <c r="O1080" t="s">
        <v>249</v>
      </c>
      <c r="P1080" t="s">
        <v>105</v>
      </c>
      <c r="Q1080" t="s">
        <v>82</v>
      </c>
      <c r="R1080" t="s">
        <v>408</v>
      </c>
      <c r="S1080" t="s">
        <v>151</v>
      </c>
      <c r="T1080" t="s">
        <v>40</v>
      </c>
      <c r="U1080" t="s">
        <v>266</v>
      </c>
      <c r="V1080" t="s">
        <v>111</v>
      </c>
      <c r="W1080" t="s">
        <v>40</v>
      </c>
      <c r="X1080" t="s">
        <v>151</v>
      </c>
      <c r="Y1080" t="s">
        <v>44</v>
      </c>
      <c r="Z1080" t="s">
        <v>60</v>
      </c>
      <c r="AA1080" t="s">
        <v>44</v>
      </c>
      <c r="AB1080" t="s">
        <v>400</v>
      </c>
      <c r="AC1080" t="s">
        <v>711</v>
      </c>
      <c r="AD1080" t="s">
        <v>118</v>
      </c>
    </row>
    <row r="1081" spans="1:30" hidden="1" x14ac:dyDescent="0.3">
      <c r="A1081" t="s">
        <v>4592</v>
      </c>
      <c r="B1081" t="s">
        <v>4593</v>
      </c>
      <c r="C1081" s="1" t="str">
        <f t="shared" si="163"/>
        <v>21:0551</v>
      </c>
      <c r="D1081" s="1" t="str">
        <f t="shared" si="170"/>
        <v>21:0180</v>
      </c>
      <c r="E1081" t="s">
        <v>4594</v>
      </c>
      <c r="F1081" t="s">
        <v>4595</v>
      </c>
      <c r="H1081">
        <v>53.441255900000002</v>
      </c>
      <c r="I1081">
        <v>-120.1412871</v>
      </c>
      <c r="J1081" s="1" t="str">
        <f t="shared" si="171"/>
        <v>NGR bulk stream sediment</v>
      </c>
      <c r="K1081" s="1" t="str">
        <f t="shared" si="172"/>
        <v>&lt;177 micron (NGR)</v>
      </c>
      <c r="L1081">
        <v>23</v>
      </c>
      <c r="M1081" t="s">
        <v>53</v>
      </c>
      <c r="N1081">
        <v>442</v>
      </c>
      <c r="O1081" t="s">
        <v>444</v>
      </c>
      <c r="P1081" t="s">
        <v>242</v>
      </c>
      <c r="Q1081" t="s">
        <v>39</v>
      </c>
      <c r="R1081" t="s">
        <v>55</v>
      </c>
      <c r="S1081" t="s">
        <v>82</v>
      </c>
      <c r="T1081" t="s">
        <v>40</v>
      </c>
      <c r="U1081" t="s">
        <v>1540</v>
      </c>
      <c r="V1081" t="s">
        <v>123</v>
      </c>
      <c r="W1081" t="s">
        <v>40</v>
      </c>
      <c r="X1081" t="s">
        <v>165</v>
      </c>
      <c r="Y1081" t="s">
        <v>44</v>
      </c>
      <c r="Z1081" t="s">
        <v>40</v>
      </c>
      <c r="AA1081" t="s">
        <v>44</v>
      </c>
      <c r="AB1081" t="s">
        <v>409</v>
      </c>
      <c r="AC1081" t="s">
        <v>3701</v>
      </c>
      <c r="AD1081" t="s">
        <v>194</v>
      </c>
    </row>
    <row r="1082" spans="1:30" hidden="1" x14ac:dyDescent="0.3">
      <c r="A1082" t="s">
        <v>4596</v>
      </c>
      <c r="B1082" t="s">
        <v>4597</v>
      </c>
      <c r="C1082" s="1" t="str">
        <f t="shared" si="163"/>
        <v>21:0551</v>
      </c>
      <c r="D1082" s="1" t="str">
        <f t="shared" si="170"/>
        <v>21:0180</v>
      </c>
      <c r="E1082" t="s">
        <v>4598</v>
      </c>
      <c r="F1082" t="s">
        <v>4599</v>
      </c>
      <c r="H1082">
        <v>53.435968500000001</v>
      </c>
      <c r="I1082">
        <v>-120.1571213</v>
      </c>
      <c r="J1082" s="1" t="str">
        <f t="shared" si="171"/>
        <v>NGR bulk stream sediment</v>
      </c>
      <c r="K1082" s="1" t="str">
        <f t="shared" si="172"/>
        <v>&lt;177 micron (NGR)</v>
      </c>
      <c r="L1082">
        <v>23</v>
      </c>
      <c r="M1082" t="s">
        <v>149</v>
      </c>
      <c r="N1082">
        <v>443</v>
      </c>
      <c r="O1082" t="s">
        <v>438</v>
      </c>
      <c r="P1082" t="s">
        <v>378</v>
      </c>
      <c r="Q1082" t="s">
        <v>82</v>
      </c>
      <c r="R1082" t="s">
        <v>512</v>
      </c>
      <c r="S1082" t="s">
        <v>165</v>
      </c>
      <c r="T1082" t="s">
        <v>40</v>
      </c>
      <c r="U1082" t="s">
        <v>326</v>
      </c>
      <c r="V1082" t="s">
        <v>42</v>
      </c>
      <c r="W1082" t="s">
        <v>40</v>
      </c>
      <c r="X1082" t="s">
        <v>118</v>
      </c>
      <c r="Y1082" t="s">
        <v>44</v>
      </c>
      <c r="Z1082" t="s">
        <v>40</v>
      </c>
      <c r="AA1082" t="s">
        <v>44</v>
      </c>
      <c r="AB1082" t="s">
        <v>332</v>
      </c>
      <c r="AC1082" t="s">
        <v>1907</v>
      </c>
      <c r="AD1082" t="s">
        <v>153</v>
      </c>
    </row>
    <row r="1083" spans="1:30" hidden="1" x14ac:dyDescent="0.3">
      <c r="A1083" t="s">
        <v>4600</v>
      </c>
      <c r="B1083" t="s">
        <v>4601</v>
      </c>
      <c r="C1083" s="1" t="str">
        <f t="shared" si="163"/>
        <v>21:0551</v>
      </c>
      <c r="D1083" s="1" t="str">
        <f t="shared" si="170"/>
        <v>21:0180</v>
      </c>
      <c r="E1083" t="s">
        <v>4598</v>
      </c>
      <c r="F1083" t="s">
        <v>4602</v>
      </c>
      <c r="H1083">
        <v>53.435968500000001</v>
      </c>
      <c r="I1083">
        <v>-120.1571213</v>
      </c>
      <c r="J1083" s="1" t="str">
        <f t="shared" si="171"/>
        <v>NGR bulk stream sediment</v>
      </c>
      <c r="K1083" s="1" t="str">
        <f t="shared" si="172"/>
        <v>&lt;177 micron (NGR)</v>
      </c>
      <c r="L1083">
        <v>23</v>
      </c>
      <c r="M1083" t="s">
        <v>163</v>
      </c>
      <c r="N1083">
        <v>444</v>
      </c>
      <c r="O1083" t="s">
        <v>297</v>
      </c>
      <c r="P1083" t="s">
        <v>378</v>
      </c>
      <c r="Q1083" t="s">
        <v>39</v>
      </c>
      <c r="R1083" t="s">
        <v>241</v>
      </c>
      <c r="S1083" t="s">
        <v>70</v>
      </c>
      <c r="T1083" t="s">
        <v>40</v>
      </c>
      <c r="U1083" t="s">
        <v>265</v>
      </c>
      <c r="V1083" t="s">
        <v>286</v>
      </c>
      <c r="W1083" t="s">
        <v>40</v>
      </c>
      <c r="X1083" t="s">
        <v>151</v>
      </c>
      <c r="Y1083" t="s">
        <v>44</v>
      </c>
      <c r="Z1083" t="s">
        <v>60</v>
      </c>
      <c r="AA1083" t="s">
        <v>44</v>
      </c>
      <c r="AB1083" t="s">
        <v>484</v>
      </c>
      <c r="AC1083" t="s">
        <v>1907</v>
      </c>
      <c r="AD1083" t="s">
        <v>153</v>
      </c>
    </row>
    <row r="1084" spans="1:30" hidden="1" x14ac:dyDescent="0.3">
      <c r="A1084" t="s">
        <v>4603</v>
      </c>
      <c r="B1084" t="s">
        <v>4604</v>
      </c>
      <c r="C1084" s="1" t="str">
        <f t="shared" si="163"/>
        <v>21:0551</v>
      </c>
      <c r="D1084" s="1" t="str">
        <f t="shared" si="170"/>
        <v>21:0180</v>
      </c>
      <c r="E1084" t="s">
        <v>4605</v>
      </c>
      <c r="F1084" t="s">
        <v>4606</v>
      </c>
      <c r="H1084">
        <v>53.437680299999997</v>
      </c>
      <c r="I1084">
        <v>-120.1823208</v>
      </c>
      <c r="J1084" s="1" t="str">
        <f t="shared" si="171"/>
        <v>NGR bulk stream sediment</v>
      </c>
      <c r="K1084" s="1" t="str">
        <f t="shared" si="172"/>
        <v>&lt;177 micron (NGR)</v>
      </c>
      <c r="L1084">
        <v>23</v>
      </c>
      <c r="M1084" t="s">
        <v>68</v>
      </c>
      <c r="N1084">
        <v>445</v>
      </c>
      <c r="O1084" t="s">
        <v>86</v>
      </c>
      <c r="P1084" t="s">
        <v>54</v>
      </c>
      <c r="Q1084" t="s">
        <v>211</v>
      </c>
      <c r="R1084" t="s">
        <v>493</v>
      </c>
      <c r="S1084" t="s">
        <v>212</v>
      </c>
      <c r="T1084" t="s">
        <v>40</v>
      </c>
      <c r="U1084" t="s">
        <v>332</v>
      </c>
      <c r="V1084" t="s">
        <v>42</v>
      </c>
      <c r="W1084" t="s">
        <v>40</v>
      </c>
      <c r="X1084" t="s">
        <v>212</v>
      </c>
      <c r="Y1084" t="s">
        <v>44</v>
      </c>
      <c r="Z1084" t="s">
        <v>156</v>
      </c>
      <c r="AA1084" t="s">
        <v>44</v>
      </c>
      <c r="AB1084" t="s">
        <v>261</v>
      </c>
      <c r="AC1084" t="s">
        <v>2755</v>
      </c>
      <c r="AD1084" t="s">
        <v>153</v>
      </c>
    </row>
    <row r="1085" spans="1:30" hidden="1" x14ac:dyDescent="0.3">
      <c r="A1085" t="s">
        <v>4607</v>
      </c>
      <c r="B1085" t="s">
        <v>4608</v>
      </c>
      <c r="C1085" s="1" t="str">
        <f t="shared" si="163"/>
        <v>21:0551</v>
      </c>
      <c r="D1085" s="1" t="str">
        <f t="shared" si="170"/>
        <v>21:0180</v>
      </c>
      <c r="E1085" t="s">
        <v>4609</v>
      </c>
      <c r="F1085" t="s">
        <v>4610</v>
      </c>
      <c r="H1085">
        <v>53.449987299999997</v>
      </c>
      <c r="I1085">
        <v>-120.21594140000001</v>
      </c>
      <c r="J1085" s="1" t="str">
        <f t="shared" si="171"/>
        <v>NGR bulk stream sediment</v>
      </c>
      <c r="K1085" s="1" t="str">
        <f t="shared" si="172"/>
        <v>&lt;177 micron (NGR)</v>
      </c>
      <c r="L1085">
        <v>23</v>
      </c>
      <c r="M1085" t="s">
        <v>80</v>
      </c>
      <c r="N1085">
        <v>446</v>
      </c>
      <c r="O1085" t="s">
        <v>249</v>
      </c>
      <c r="P1085" t="s">
        <v>153</v>
      </c>
      <c r="Q1085" t="s">
        <v>37</v>
      </c>
      <c r="R1085" t="s">
        <v>105</v>
      </c>
      <c r="S1085" t="s">
        <v>37</v>
      </c>
      <c r="T1085" t="s">
        <v>40</v>
      </c>
      <c r="U1085" t="s">
        <v>133</v>
      </c>
      <c r="V1085" t="s">
        <v>74</v>
      </c>
      <c r="W1085" t="s">
        <v>40</v>
      </c>
      <c r="X1085" t="s">
        <v>43</v>
      </c>
      <c r="Y1085" t="s">
        <v>44</v>
      </c>
      <c r="Z1085" t="s">
        <v>40</v>
      </c>
      <c r="AA1085" t="s">
        <v>44</v>
      </c>
      <c r="AB1085" t="s">
        <v>420</v>
      </c>
      <c r="AC1085" t="s">
        <v>687</v>
      </c>
      <c r="AD1085" t="s">
        <v>119</v>
      </c>
    </row>
    <row r="1086" spans="1:30" hidden="1" x14ac:dyDescent="0.3">
      <c r="A1086" t="s">
        <v>4611</v>
      </c>
      <c r="B1086" t="s">
        <v>4612</v>
      </c>
      <c r="C1086" s="1" t="str">
        <f t="shared" si="163"/>
        <v>21:0551</v>
      </c>
      <c r="D1086" s="1" t="str">
        <f t="shared" si="170"/>
        <v>21:0180</v>
      </c>
      <c r="E1086" t="s">
        <v>4613</v>
      </c>
      <c r="F1086" t="s">
        <v>4614</v>
      </c>
      <c r="H1086">
        <v>53.433484800000002</v>
      </c>
      <c r="I1086">
        <v>-120.2251052</v>
      </c>
      <c r="J1086" s="1" t="str">
        <f t="shared" si="171"/>
        <v>NGR bulk stream sediment</v>
      </c>
      <c r="K1086" s="1" t="str">
        <f t="shared" si="172"/>
        <v>&lt;177 micron (NGR)</v>
      </c>
      <c r="L1086">
        <v>23</v>
      </c>
      <c r="M1086" t="s">
        <v>103</v>
      </c>
      <c r="N1086">
        <v>447</v>
      </c>
      <c r="O1086" t="s">
        <v>863</v>
      </c>
      <c r="P1086" t="s">
        <v>164</v>
      </c>
      <c r="Q1086" t="s">
        <v>82</v>
      </c>
      <c r="R1086" t="s">
        <v>119</v>
      </c>
      <c r="S1086" t="s">
        <v>221</v>
      </c>
      <c r="T1086" t="s">
        <v>40</v>
      </c>
      <c r="U1086" t="s">
        <v>298</v>
      </c>
      <c r="V1086" t="s">
        <v>179</v>
      </c>
      <c r="W1086" t="s">
        <v>40</v>
      </c>
      <c r="X1086" t="s">
        <v>151</v>
      </c>
      <c r="Y1086" t="s">
        <v>44</v>
      </c>
      <c r="Z1086" t="s">
        <v>40</v>
      </c>
      <c r="AA1086" t="s">
        <v>44</v>
      </c>
      <c r="AB1086" t="s">
        <v>400</v>
      </c>
      <c r="AC1086" t="s">
        <v>627</v>
      </c>
      <c r="AD1086" t="s">
        <v>153</v>
      </c>
    </row>
    <row r="1087" spans="1:30" hidden="1" x14ac:dyDescent="0.3">
      <c r="A1087" t="s">
        <v>4615</v>
      </c>
      <c r="B1087" t="s">
        <v>4616</v>
      </c>
      <c r="C1087" s="1" t="str">
        <f t="shared" si="163"/>
        <v>21:0551</v>
      </c>
      <c r="D1087" s="1" t="str">
        <f t="shared" si="170"/>
        <v>21:0180</v>
      </c>
      <c r="E1087" t="s">
        <v>4617</v>
      </c>
      <c r="F1087" t="s">
        <v>4618</v>
      </c>
      <c r="H1087">
        <v>53.437951099999999</v>
      </c>
      <c r="I1087">
        <v>-120.23196729999999</v>
      </c>
      <c r="J1087" s="1" t="str">
        <f t="shared" si="171"/>
        <v>NGR bulk stream sediment</v>
      </c>
      <c r="K1087" s="1" t="str">
        <f t="shared" si="172"/>
        <v>&lt;177 micron (NGR)</v>
      </c>
      <c r="L1087">
        <v>23</v>
      </c>
      <c r="M1087" t="s">
        <v>116</v>
      </c>
      <c r="N1087">
        <v>448</v>
      </c>
      <c r="O1087" t="s">
        <v>152</v>
      </c>
      <c r="P1087" t="s">
        <v>131</v>
      </c>
      <c r="Q1087" t="s">
        <v>118</v>
      </c>
      <c r="R1087" t="s">
        <v>503</v>
      </c>
      <c r="S1087" t="s">
        <v>211</v>
      </c>
      <c r="T1087" t="s">
        <v>40</v>
      </c>
      <c r="U1087" t="s">
        <v>738</v>
      </c>
      <c r="V1087" t="s">
        <v>47</v>
      </c>
      <c r="W1087" t="s">
        <v>40</v>
      </c>
      <c r="X1087" t="s">
        <v>118</v>
      </c>
      <c r="Y1087" t="s">
        <v>44</v>
      </c>
      <c r="Z1087" t="s">
        <v>60</v>
      </c>
      <c r="AA1087" t="s">
        <v>44</v>
      </c>
      <c r="AB1087" t="s">
        <v>332</v>
      </c>
      <c r="AC1087" t="s">
        <v>530</v>
      </c>
      <c r="AD1087" t="s">
        <v>153</v>
      </c>
    </row>
    <row r="1088" spans="1:30" hidden="1" x14ac:dyDescent="0.3">
      <c r="A1088" t="s">
        <v>4619</v>
      </c>
      <c r="B1088" t="s">
        <v>4620</v>
      </c>
      <c r="C1088" s="1" t="str">
        <f t="shared" ref="C1088:C1151" si="173">HYPERLINK("http://geochem.nrcan.gc.ca/cdogs/content/bdl/bdl210551_e.htm", "21:0551")</f>
        <v>21:0551</v>
      </c>
      <c r="D1088" s="1" t="str">
        <f t="shared" si="170"/>
        <v>21:0180</v>
      </c>
      <c r="E1088" t="s">
        <v>4621</v>
      </c>
      <c r="F1088" t="s">
        <v>4622</v>
      </c>
      <c r="H1088">
        <v>53.434515500000003</v>
      </c>
      <c r="I1088">
        <v>-120.24515510000001</v>
      </c>
      <c r="J1088" s="1" t="str">
        <f t="shared" si="171"/>
        <v>NGR bulk stream sediment</v>
      </c>
      <c r="K1088" s="1" t="str">
        <f t="shared" si="172"/>
        <v>&lt;177 micron (NGR)</v>
      </c>
      <c r="L1088">
        <v>23</v>
      </c>
      <c r="M1088" t="s">
        <v>129</v>
      </c>
      <c r="N1088">
        <v>449</v>
      </c>
      <c r="O1088" t="s">
        <v>314</v>
      </c>
      <c r="P1088" t="s">
        <v>221</v>
      </c>
      <c r="Q1088" t="s">
        <v>39</v>
      </c>
      <c r="R1088" t="s">
        <v>117</v>
      </c>
      <c r="S1088" t="s">
        <v>39</v>
      </c>
      <c r="T1088" t="s">
        <v>40</v>
      </c>
      <c r="U1088" t="s">
        <v>536</v>
      </c>
      <c r="V1088" t="s">
        <v>188</v>
      </c>
      <c r="W1088" t="s">
        <v>40</v>
      </c>
      <c r="X1088" t="s">
        <v>153</v>
      </c>
      <c r="Y1088" t="s">
        <v>44</v>
      </c>
      <c r="Z1088" t="s">
        <v>45</v>
      </c>
      <c r="AA1088" t="s">
        <v>44</v>
      </c>
      <c r="AB1088" t="s">
        <v>454</v>
      </c>
      <c r="AC1088" t="s">
        <v>4623</v>
      </c>
      <c r="AD1088" t="s">
        <v>194</v>
      </c>
    </row>
    <row r="1089" spans="1:30" hidden="1" x14ac:dyDescent="0.3">
      <c r="A1089" t="s">
        <v>4624</v>
      </c>
      <c r="B1089" t="s">
        <v>4625</v>
      </c>
      <c r="C1089" s="1" t="str">
        <f t="shared" si="173"/>
        <v>21:0551</v>
      </c>
      <c r="D1089" s="1" t="str">
        <f t="shared" si="170"/>
        <v>21:0180</v>
      </c>
      <c r="E1089" t="s">
        <v>4626</v>
      </c>
      <c r="F1089" t="s">
        <v>4627</v>
      </c>
      <c r="H1089">
        <v>53.414318899999998</v>
      </c>
      <c r="I1089">
        <v>-120.34349330000001</v>
      </c>
      <c r="J1089" s="1" t="str">
        <f t="shared" si="171"/>
        <v>NGR bulk stream sediment</v>
      </c>
      <c r="K1089" s="1" t="str">
        <f t="shared" si="172"/>
        <v>&lt;177 micron (NGR)</v>
      </c>
      <c r="L1089">
        <v>23</v>
      </c>
      <c r="M1089" t="s">
        <v>139</v>
      </c>
      <c r="N1089">
        <v>450</v>
      </c>
      <c r="O1089" t="s">
        <v>164</v>
      </c>
      <c r="P1089" t="s">
        <v>120</v>
      </c>
      <c r="Q1089" t="s">
        <v>93</v>
      </c>
      <c r="R1089" t="s">
        <v>117</v>
      </c>
      <c r="S1089" t="s">
        <v>56</v>
      </c>
      <c r="T1089" t="s">
        <v>40</v>
      </c>
      <c r="U1089" t="s">
        <v>454</v>
      </c>
      <c r="V1089" t="s">
        <v>62</v>
      </c>
      <c r="W1089" t="s">
        <v>40</v>
      </c>
      <c r="X1089" t="s">
        <v>93</v>
      </c>
      <c r="Y1089" t="s">
        <v>44</v>
      </c>
      <c r="Z1089" t="s">
        <v>60</v>
      </c>
      <c r="AA1089" t="s">
        <v>44</v>
      </c>
      <c r="AB1089" t="s">
        <v>658</v>
      </c>
      <c r="AC1089" t="s">
        <v>853</v>
      </c>
      <c r="AD1089" t="s">
        <v>194</v>
      </c>
    </row>
    <row r="1090" spans="1:30" hidden="1" x14ac:dyDescent="0.3">
      <c r="A1090" t="s">
        <v>4628</v>
      </c>
      <c r="B1090" t="s">
        <v>4629</v>
      </c>
      <c r="C1090" s="1" t="str">
        <f t="shared" si="173"/>
        <v>21:0551</v>
      </c>
      <c r="D1090" s="1" t="str">
        <f t="shared" si="170"/>
        <v>21:0180</v>
      </c>
      <c r="E1090" t="s">
        <v>4590</v>
      </c>
      <c r="F1090" t="s">
        <v>4630</v>
      </c>
      <c r="H1090">
        <v>53.450084199999999</v>
      </c>
      <c r="I1090">
        <v>-120.3470149</v>
      </c>
      <c r="J1090" s="1" t="str">
        <f t="shared" si="171"/>
        <v>NGR bulk stream sediment</v>
      </c>
      <c r="K1090" s="1" t="str">
        <f t="shared" si="172"/>
        <v>&lt;177 micron (NGR)</v>
      </c>
      <c r="L1090">
        <v>23</v>
      </c>
      <c r="M1090" t="s">
        <v>90</v>
      </c>
      <c r="N1090">
        <v>451</v>
      </c>
      <c r="O1090" t="s">
        <v>445</v>
      </c>
      <c r="P1090" t="s">
        <v>242</v>
      </c>
      <c r="Q1090" t="s">
        <v>118</v>
      </c>
      <c r="R1090" t="s">
        <v>408</v>
      </c>
      <c r="S1090" t="s">
        <v>151</v>
      </c>
      <c r="T1090" t="s">
        <v>40</v>
      </c>
      <c r="U1090" t="s">
        <v>215</v>
      </c>
      <c r="V1090" t="s">
        <v>111</v>
      </c>
      <c r="W1090" t="s">
        <v>40</v>
      </c>
      <c r="X1090" t="s">
        <v>118</v>
      </c>
      <c r="Y1090" t="s">
        <v>44</v>
      </c>
      <c r="Z1090" t="s">
        <v>60</v>
      </c>
      <c r="AA1090" t="s">
        <v>44</v>
      </c>
      <c r="AB1090" t="s">
        <v>1155</v>
      </c>
      <c r="AC1090" t="s">
        <v>898</v>
      </c>
      <c r="AD1090" t="s">
        <v>153</v>
      </c>
    </row>
    <row r="1091" spans="1:30" hidden="1" x14ac:dyDescent="0.3">
      <c r="A1091" t="s">
        <v>4631</v>
      </c>
      <c r="B1091" t="s">
        <v>4632</v>
      </c>
      <c r="C1091" s="1" t="str">
        <f t="shared" si="173"/>
        <v>21:0551</v>
      </c>
      <c r="D1091" s="1" t="str">
        <f>HYPERLINK("http://geochem.nrcan.gc.ca/cdogs/content/svy/svy_e.htm", "")</f>
        <v/>
      </c>
      <c r="G1091" s="1" t="str">
        <f>HYPERLINK("http://geochem.nrcan.gc.ca/cdogs/content/cr_/cr_00069_e.htm", "69")</f>
        <v>69</v>
      </c>
      <c r="J1091" t="s">
        <v>198</v>
      </c>
      <c r="K1091" t="s">
        <v>199</v>
      </c>
      <c r="L1091">
        <v>23</v>
      </c>
      <c r="M1091" t="s">
        <v>200</v>
      </c>
      <c r="N1091">
        <v>452</v>
      </c>
      <c r="O1091" t="s">
        <v>503</v>
      </c>
      <c r="P1091" t="s">
        <v>378</v>
      </c>
      <c r="Q1091" t="s">
        <v>62</v>
      </c>
      <c r="R1091" t="s">
        <v>164</v>
      </c>
      <c r="S1091" t="s">
        <v>82</v>
      </c>
      <c r="T1091" t="s">
        <v>40</v>
      </c>
      <c r="U1091" t="s">
        <v>1563</v>
      </c>
      <c r="V1091" t="s">
        <v>252</v>
      </c>
      <c r="W1091" t="s">
        <v>40</v>
      </c>
      <c r="X1091" t="s">
        <v>42</v>
      </c>
      <c r="Y1091" t="s">
        <v>44</v>
      </c>
      <c r="Z1091" t="s">
        <v>60</v>
      </c>
      <c r="AA1091" t="s">
        <v>44</v>
      </c>
      <c r="AB1091" t="s">
        <v>688</v>
      </c>
      <c r="AC1091" t="s">
        <v>84</v>
      </c>
      <c r="AD1091" t="s">
        <v>124</v>
      </c>
    </row>
    <row r="1092" spans="1:30" hidden="1" x14ac:dyDescent="0.3">
      <c r="A1092" t="s">
        <v>4633</v>
      </c>
      <c r="B1092" t="s">
        <v>4634</v>
      </c>
      <c r="C1092" s="1" t="str">
        <f t="shared" si="173"/>
        <v>21:0551</v>
      </c>
      <c r="D1092" s="1" t="str">
        <f t="shared" ref="D1092:D1104" si="174">HYPERLINK("http://geochem.nrcan.gc.ca/cdogs/content/svy/svy210180_e.htm", "21:0180")</f>
        <v>21:0180</v>
      </c>
      <c r="E1092" t="s">
        <v>4635</v>
      </c>
      <c r="F1092" t="s">
        <v>4636</v>
      </c>
      <c r="H1092">
        <v>53.506522799999999</v>
      </c>
      <c r="I1092">
        <v>-120.4439271</v>
      </c>
      <c r="J1092" s="1" t="str">
        <f t="shared" ref="J1092:J1104" si="175">HYPERLINK("http://geochem.nrcan.gc.ca/cdogs/content/kwd/kwd020030_e.htm", "NGR bulk stream sediment")</f>
        <v>NGR bulk stream sediment</v>
      </c>
      <c r="K1092" s="1" t="str">
        <f t="shared" ref="K1092:K1104" si="176">HYPERLINK("http://geochem.nrcan.gc.ca/cdogs/content/kwd/kwd080006_e.htm", "&lt;177 micron (NGR)")</f>
        <v>&lt;177 micron (NGR)</v>
      </c>
      <c r="L1092">
        <v>23</v>
      </c>
      <c r="M1092" t="s">
        <v>174</v>
      </c>
      <c r="N1092">
        <v>453</v>
      </c>
      <c r="O1092" t="s">
        <v>438</v>
      </c>
      <c r="P1092" t="s">
        <v>105</v>
      </c>
      <c r="Q1092" t="s">
        <v>82</v>
      </c>
      <c r="R1092" t="s">
        <v>493</v>
      </c>
      <c r="S1092" t="s">
        <v>39</v>
      </c>
      <c r="T1092" t="s">
        <v>40</v>
      </c>
      <c r="U1092" t="s">
        <v>409</v>
      </c>
      <c r="V1092" t="s">
        <v>42</v>
      </c>
      <c r="W1092" t="s">
        <v>40</v>
      </c>
      <c r="X1092" t="s">
        <v>118</v>
      </c>
      <c r="Y1092" t="s">
        <v>44</v>
      </c>
      <c r="Z1092" t="s">
        <v>143</v>
      </c>
      <c r="AA1092" t="s">
        <v>44</v>
      </c>
      <c r="AB1092" t="s">
        <v>484</v>
      </c>
      <c r="AC1092" t="s">
        <v>343</v>
      </c>
      <c r="AD1092" t="s">
        <v>194</v>
      </c>
    </row>
    <row r="1093" spans="1:30" hidden="1" x14ac:dyDescent="0.3">
      <c r="A1093" t="s">
        <v>4637</v>
      </c>
      <c r="B1093" t="s">
        <v>4638</v>
      </c>
      <c r="C1093" s="1" t="str">
        <f t="shared" si="173"/>
        <v>21:0551</v>
      </c>
      <c r="D1093" s="1" t="str">
        <f t="shared" si="174"/>
        <v>21:0180</v>
      </c>
      <c r="E1093" t="s">
        <v>4639</v>
      </c>
      <c r="F1093" t="s">
        <v>4640</v>
      </c>
      <c r="H1093">
        <v>53.492607700000001</v>
      </c>
      <c r="I1093">
        <v>-120.4244097</v>
      </c>
      <c r="J1093" s="1" t="str">
        <f t="shared" si="175"/>
        <v>NGR bulk stream sediment</v>
      </c>
      <c r="K1093" s="1" t="str">
        <f t="shared" si="176"/>
        <v>&lt;177 micron (NGR)</v>
      </c>
      <c r="L1093">
        <v>23</v>
      </c>
      <c r="M1093" t="s">
        <v>184</v>
      </c>
      <c r="N1093">
        <v>454</v>
      </c>
      <c r="O1093" t="s">
        <v>249</v>
      </c>
      <c r="P1093" t="s">
        <v>221</v>
      </c>
      <c r="Q1093" t="s">
        <v>37</v>
      </c>
      <c r="R1093" t="s">
        <v>117</v>
      </c>
      <c r="S1093" t="s">
        <v>118</v>
      </c>
      <c r="T1093" t="s">
        <v>40</v>
      </c>
      <c r="U1093" t="s">
        <v>215</v>
      </c>
      <c r="V1093" t="s">
        <v>74</v>
      </c>
      <c r="W1093" t="s">
        <v>40</v>
      </c>
      <c r="X1093" t="s">
        <v>43</v>
      </c>
      <c r="Y1093" t="s">
        <v>44</v>
      </c>
      <c r="Z1093" t="s">
        <v>156</v>
      </c>
      <c r="AA1093" t="s">
        <v>44</v>
      </c>
      <c r="AB1093" t="s">
        <v>658</v>
      </c>
      <c r="AC1093" t="s">
        <v>2067</v>
      </c>
      <c r="AD1093" t="s">
        <v>153</v>
      </c>
    </row>
    <row r="1094" spans="1:30" hidden="1" x14ac:dyDescent="0.3">
      <c r="A1094" t="s">
        <v>4641</v>
      </c>
      <c r="B1094" t="s">
        <v>4642</v>
      </c>
      <c r="C1094" s="1" t="str">
        <f t="shared" si="173"/>
        <v>21:0551</v>
      </c>
      <c r="D1094" s="1" t="str">
        <f t="shared" si="174"/>
        <v>21:0180</v>
      </c>
      <c r="E1094" t="s">
        <v>4643</v>
      </c>
      <c r="F1094" t="s">
        <v>4644</v>
      </c>
      <c r="H1094">
        <v>53.487385699999997</v>
      </c>
      <c r="I1094">
        <v>-120.4128465</v>
      </c>
      <c r="J1094" s="1" t="str">
        <f t="shared" si="175"/>
        <v>NGR bulk stream sediment</v>
      </c>
      <c r="K1094" s="1" t="str">
        <f t="shared" si="176"/>
        <v>&lt;177 micron (NGR)</v>
      </c>
      <c r="L1094">
        <v>23</v>
      </c>
      <c r="M1094" t="s">
        <v>193</v>
      </c>
      <c r="N1094">
        <v>455</v>
      </c>
      <c r="O1094" t="s">
        <v>104</v>
      </c>
      <c r="P1094" t="s">
        <v>120</v>
      </c>
      <c r="Q1094" t="s">
        <v>93</v>
      </c>
      <c r="R1094" t="s">
        <v>211</v>
      </c>
      <c r="S1094" t="s">
        <v>93</v>
      </c>
      <c r="T1094" t="s">
        <v>40</v>
      </c>
      <c r="U1094" t="s">
        <v>326</v>
      </c>
      <c r="V1094" t="s">
        <v>107</v>
      </c>
      <c r="W1094" t="s">
        <v>40</v>
      </c>
      <c r="X1094" t="s">
        <v>272</v>
      </c>
      <c r="Y1094" t="s">
        <v>44</v>
      </c>
      <c r="Z1094" t="s">
        <v>40</v>
      </c>
      <c r="AA1094" t="s">
        <v>44</v>
      </c>
      <c r="AB1094" t="s">
        <v>261</v>
      </c>
      <c r="AC1094" t="s">
        <v>59</v>
      </c>
      <c r="AD1094" t="s">
        <v>119</v>
      </c>
    </row>
    <row r="1095" spans="1:30" hidden="1" x14ac:dyDescent="0.3">
      <c r="A1095" t="s">
        <v>4645</v>
      </c>
      <c r="B1095" t="s">
        <v>4646</v>
      </c>
      <c r="C1095" s="1" t="str">
        <f t="shared" si="173"/>
        <v>21:0551</v>
      </c>
      <c r="D1095" s="1" t="str">
        <f t="shared" si="174"/>
        <v>21:0180</v>
      </c>
      <c r="E1095" t="s">
        <v>4647</v>
      </c>
      <c r="F1095" t="s">
        <v>4648</v>
      </c>
      <c r="H1095">
        <v>53.462328399999997</v>
      </c>
      <c r="I1095">
        <v>-120.3713236</v>
      </c>
      <c r="J1095" s="1" t="str">
        <f t="shared" si="175"/>
        <v>NGR bulk stream sediment</v>
      </c>
      <c r="K1095" s="1" t="str">
        <f t="shared" si="176"/>
        <v>&lt;177 micron (NGR)</v>
      </c>
      <c r="L1095">
        <v>23</v>
      </c>
      <c r="M1095" t="s">
        <v>209</v>
      </c>
      <c r="N1095">
        <v>456</v>
      </c>
      <c r="O1095" t="s">
        <v>249</v>
      </c>
      <c r="P1095" t="s">
        <v>39</v>
      </c>
      <c r="Q1095" t="s">
        <v>43</v>
      </c>
      <c r="R1095" t="s">
        <v>221</v>
      </c>
      <c r="S1095" t="s">
        <v>151</v>
      </c>
      <c r="T1095" t="s">
        <v>40</v>
      </c>
      <c r="U1095" t="s">
        <v>266</v>
      </c>
      <c r="V1095" t="s">
        <v>74</v>
      </c>
      <c r="W1095" t="s">
        <v>40</v>
      </c>
      <c r="X1095" t="s">
        <v>42</v>
      </c>
      <c r="Y1095" t="s">
        <v>44</v>
      </c>
      <c r="Z1095" t="s">
        <v>60</v>
      </c>
      <c r="AA1095" t="s">
        <v>44</v>
      </c>
      <c r="AB1095" t="s">
        <v>420</v>
      </c>
      <c r="AC1095" t="s">
        <v>898</v>
      </c>
      <c r="AD1095" t="s">
        <v>194</v>
      </c>
    </row>
    <row r="1096" spans="1:30" hidden="1" x14ac:dyDescent="0.3">
      <c r="A1096" t="s">
        <v>4649</v>
      </c>
      <c r="B1096" t="s">
        <v>4650</v>
      </c>
      <c r="C1096" s="1" t="str">
        <f t="shared" si="173"/>
        <v>21:0551</v>
      </c>
      <c r="D1096" s="1" t="str">
        <f t="shared" si="174"/>
        <v>21:0180</v>
      </c>
      <c r="E1096" t="s">
        <v>4651</v>
      </c>
      <c r="F1096" t="s">
        <v>4652</v>
      </c>
      <c r="H1096">
        <v>53.431392899999999</v>
      </c>
      <c r="I1096">
        <v>-120.3487217</v>
      </c>
      <c r="J1096" s="1" t="str">
        <f t="shared" si="175"/>
        <v>NGR bulk stream sediment</v>
      </c>
      <c r="K1096" s="1" t="str">
        <f t="shared" si="176"/>
        <v>&lt;177 micron (NGR)</v>
      </c>
      <c r="L1096">
        <v>23</v>
      </c>
      <c r="M1096" t="s">
        <v>220</v>
      </c>
      <c r="N1096">
        <v>457</v>
      </c>
      <c r="O1096" t="s">
        <v>373</v>
      </c>
      <c r="P1096" t="s">
        <v>120</v>
      </c>
      <c r="Q1096" t="s">
        <v>43</v>
      </c>
      <c r="R1096" t="s">
        <v>117</v>
      </c>
      <c r="S1096" t="s">
        <v>118</v>
      </c>
      <c r="T1096" t="s">
        <v>40</v>
      </c>
      <c r="U1096" t="s">
        <v>400</v>
      </c>
      <c r="V1096" t="s">
        <v>158</v>
      </c>
      <c r="W1096" t="s">
        <v>40</v>
      </c>
      <c r="X1096" t="s">
        <v>93</v>
      </c>
      <c r="Y1096" t="s">
        <v>44</v>
      </c>
      <c r="Z1096" t="s">
        <v>60</v>
      </c>
      <c r="AA1096" t="s">
        <v>44</v>
      </c>
      <c r="AB1096" t="s">
        <v>484</v>
      </c>
      <c r="AC1096" t="s">
        <v>390</v>
      </c>
      <c r="AD1096" t="s">
        <v>153</v>
      </c>
    </row>
    <row r="1097" spans="1:30" hidden="1" x14ac:dyDescent="0.3">
      <c r="A1097" t="s">
        <v>4653</v>
      </c>
      <c r="B1097" t="s">
        <v>4654</v>
      </c>
      <c r="C1097" s="1" t="str">
        <f t="shared" si="173"/>
        <v>21:0551</v>
      </c>
      <c r="D1097" s="1" t="str">
        <f t="shared" si="174"/>
        <v>21:0180</v>
      </c>
      <c r="E1097" t="s">
        <v>4655</v>
      </c>
      <c r="F1097" t="s">
        <v>4656</v>
      </c>
      <c r="H1097">
        <v>53.383755299999997</v>
      </c>
      <c r="I1097">
        <v>-120.26066350000001</v>
      </c>
      <c r="J1097" s="1" t="str">
        <f t="shared" si="175"/>
        <v>NGR bulk stream sediment</v>
      </c>
      <c r="K1097" s="1" t="str">
        <f t="shared" si="176"/>
        <v>&lt;177 micron (NGR)</v>
      </c>
      <c r="L1097">
        <v>23</v>
      </c>
      <c r="M1097" t="s">
        <v>228</v>
      </c>
      <c r="N1097">
        <v>458</v>
      </c>
      <c r="O1097" t="s">
        <v>92</v>
      </c>
      <c r="P1097" t="s">
        <v>105</v>
      </c>
      <c r="Q1097" t="s">
        <v>56</v>
      </c>
      <c r="R1097" t="s">
        <v>331</v>
      </c>
      <c r="S1097" t="s">
        <v>56</v>
      </c>
      <c r="T1097" t="s">
        <v>40</v>
      </c>
      <c r="U1097" t="s">
        <v>332</v>
      </c>
      <c r="V1097" t="s">
        <v>42</v>
      </c>
      <c r="W1097" t="s">
        <v>40</v>
      </c>
      <c r="X1097" t="s">
        <v>82</v>
      </c>
      <c r="Y1097" t="s">
        <v>44</v>
      </c>
      <c r="Z1097" t="s">
        <v>40</v>
      </c>
      <c r="AA1097" t="s">
        <v>44</v>
      </c>
      <c r="AB1097" t="s">
        <v>261</v>
      </c>
      <c r="AC1097" t="s">
        <v>47</v>
      </c>
      <c r="AD1097" t="s">
        <v>153</v>
      </c>
    </row>
    <row r="1098" spans="1:30" hidden="1" x14ac:dyDescent="0.3">
      <c r="A1098" t="s">
        <v>4657</v>
      </c>
      <c r="B1098" t="s">
        <v>4658</v>
      </c>
      <c r="C1098" s="1" t="str">
        <f t="shared" si="173"/>
        <v>21:0551</v>
      </c>
      <c r="D1098" s="1" t="str">
        <f t="shared" si="174"/>
        <v>21:0180</v>
      </c>
      <c r="E1098" t="s">
        <v>4659</v>
      </c>
      <c r="F1098" t="s">
        <v>4660</v>
      </c>
      <c r="H1098">
        <v>53.367750700000002</v>
      </c>
      <c r="I1098">
        <v>-120.227188</v>
      </c>
      <c r="J1098" s="1" t="str">
        <f t="shared" si="175"/>
        <v>NGR bulk stream sediment</v>
      </c>
      <c r="K1098" s="1" t="str">
        <f t="shared" si="176"/>
        <v>&lt;177 micron (NGR)</v>
      </c>
      <c r="L1098">
        <v>23</v>
      </c>
      <c r="M1098" t="s">
        <v>234</v>
      </c>
      <c r="N1098">
        <v>459</v>
      </c>
      <c r="O1098" t="s">
        <v>503</v>
      </c>
      <c r="P1098" t="s">
        <v>165</v>
      </c>
      <c r="Q1098" t="s">
        <v>118</v>
      </c>
      <c r="R1098" t="s">
        <v>117</v>
      </c>
      <c r="S1098" t="s">
        <v>37</v>
      </c>
      <c r="T1098" t="s">
        <v>40</v>
      </c>
      <c r="U1098" t="s">
        <v>195</v>
      </c>
      <c r="V1098" t="s">
        <v>158</v>
      </c>
      <c r="W1098" t="s">
        <v>40</v>
      </c>
      <c r="X1098" t="s">
        <v>93</v>
      </c>
      <c r="Y1098" t="s">
        <v>44</v>
      </c>
      <c r="Z1098" t="s">
        <v>40</v>
      </c>
      <c r="AA1098" t="s">
        <v>44</v>
      </c>
      <c r="AB1098" t="s">
        <v>1155</v>
      </c>
      <c r="AC1098" t="s">
        <v>59</v>
      </c>
      <c r="AD1098" t="s">
        <v>194</v>
      </c>
    </row>
    <row r="1099" spans="1:30" hidden="1" x14ac:dyDescent="0.3">
      <c r="A1099" t="s">
        <v>4661</v>
      </c>
      <c r="B1099" t="s">
        <v>4662</v>
      </c>
      <c r="C1099" s="1" t="str">
        <f t="shared" si="173"/>
        <v>21:0551</v>
      </c>
      <c r="D1099" s="1" t="str">
        <f t="shared" si="174"/>
        <v>21:0180</v>
      </c>
      <c r="E1099" t="s">
        <v>4663</v>
      </c>
      <c r="F1099" t="s">
        <v>4664</v>
      </c>
      <c r="H1099">
        <v>53.363003499999998</v>
      </c>
      <c r="I1099">
        <v>-120.21986010000001</v>
      </c>
      <c r="J1099" s="1" t="str">
        <f t="shared" si="175"/>
        <v>NGR bulk stream sediment</v>
      </c>
      <c r="K1099" s="1" t="str">
        <f t="shared" si="176"/>
        <v>&lt;177 micron (NGR)</v>
      </c>
      <c r="L1099">
        <v>23</v>
      </c>
      <c r="M1099" t="s">
        <v>240</v>
      </c>
      <c r="N1099">
        <v>460</v>
      </c>
      <c r="O1099" t="s">
        <v>314</v>
      </c>
      <c r="P1099" t="s">
        <v>153</v>
      </c>
      <c r="Q1099" t="s">
        <v>39</v>
      </c>
      <c r="R1099" t="s">
        <v>54</v>
      </c>
      <c r="S1099" t="s">
        <v>56</v>
      </c>
      <c r="T1099" t="s">
        <v>40</v>
      </c>
      <c r="U1099" t="s">
        <v>195</v>
      </c>
      <c r="V1099" t="s">
        <v>72</v>
      </c>
      <c r="W1099" t="s">
        <v>40</v>
      </c>
      <c r="X1099" t="s">
        <v>118</v>
      </c>
      <c r="Y1099" t="s">
        <v>44</v>
      </c>
      <c r="Z1099" t="s">
        <v>40</v>
      </c>
      <c r="AA1099" t="s">
        <v>44</v>
      </c>
      <c r="AB1099" t="s">
        <v>1155</v>
      </c>
      <c r="AC1099" t="s">
        <v>390</v>
      </c>
      <c r="AD1099" t="s">
        <v>153</v>
      </c>
    </row>
    <row r="1100" spans="1:30" hidden="1" x14ac:dyDescent="0.3">
      <c r="A1100" t="s">
        <v>4665</v>
      </c>
      <c r="B1100" t="s">
        <v>4666</v>
      </c>
      <c r="C1100" s="1" t="str">
        <f t="shared" si="173"/>
        <v>21:0551</v>
      </c>
      <c r="D1100" s="1" t="str">
        <f t="shared" si="174"/>
        <v>21:0180</v>
      </c>
      <c r="E1100" t="s">
        <v>4667</v>
      </c>
      <c r="F1100" t="s">
        <v>4668</v>
      </c>
      <c r="H1100">
        <v>53.124526899999999</v>
      </c>
      <c r="I1100">
        <v>-120.0826172</v>
      </c>
      <c r="J1100" s="1" t="str">
        <f t="shared" si="175"/>
        <v>NGR bulk stream sediment</v>
      </c>
      <c r="K1100" s="1" t="str">
        <f t="shared" si="176"/>
        <v>&lt;177 micron (NGR)</v>
      </c>
      <c r="L1100">
        <v>24</v>
      </c>
      <c r="M1100" t="s">
        <v>34</v>
      </c>
      <c r="N1100">
        <v>461</v>
      </c>
      <c r="O1100" t="s">
        <v>271</v>
      </c>
      <c r="P1100" t="s">
        <v>194</v>
      </c>
      <c r="Q1100" t="s">
        <v>82</v>
      </c>
      <c r="R1100" t="s">
        <v>164</v>
      </c>
      <c r="S1100" t="s">
        <v>39</v>
      </c>
      <c r="T1100" t="s">
        <v>40</v>
      </c>
      <c r="U1100" t="s">
        <v>106</v>
      </c>
      <c r="V1100" t="s">
        <v>158</v>
      </c>
      <c r="W1100" t="s">
        <v>40</v>
      </c>
      <c r="X1100" t="s">
        <v>151</v>
      </c>
      <c r="Y1100" t="s">
        <v>44</v>
      </c>
      <c r="Z1100" t="s">
        <v>40</v>
      </c>
      <c r="AA1100" t="s">
        <v>44</v>
      </c>
      <c r="AB1100" t="s">
        <v>409</v>
      </c>
      <c r="AC1100" t="s">
        <v>97</v>
      </c>
      <c r="AD1100" t="s">
        <v>153</v>
      </c>
    </row>
    <row r="1101" spans="1:30" hidden="1" x14ac:dyDescent="0.3">
      <c r="A1101" t="s">
        <v>4669</v>
      </c>
      <c r="B1101" t="s">
        <v>4670</v>
      </c>
      <c r="C1101" s="1" t="str">
        <f t="shared" si="173"/>
        <v>21:0551</v>
      </c>
      <c r="D1101" s="1" t="str">
        <f t="shared" si="174"/>
        <v>21:0180</v>
      </c>
      <c r="E1101" t="s">
        <v>4671</v>
      </c>
      <c r="F1101" t="s">
        <v>4672</v>
      </c>
      <c r="H1101">
        <v>53.1340407</v>
      </c>
      <c r="I1101">
        <v>-120.07862160000001</v>
      </c>
      <c r="J1101" s="1" t="str">
        <f t="shared" si="175"/>
        <v>NGR bulk stream sediment</v>
      </c>
      <c r="K1101" s="1" t="str">
        <f t="shared" si="176"/>
        <v>&lt;177 micron (NGR)</v>
      </c>
      <c r="L1101">
        <v>24</v>
      </c>
      <c r="M1101" t="s">
        <v>53</v>
      </c>
      <c r="N1101">
        <v>462</v>
      </c>
      <c r="O1101" t="s">
        <v>81</v>
      </c>
      <c r="P1101" t="s">
        <v>105</v>
      </c>
      <c r="Q1101" t="s">
        <v>37</v>
      </c>
      <c r="R1101" t="s">
        <v>315</v>
      </c>
      <c r="S1101" t="s">
        <v>82</v>
      </c>
      <c r="T1101" t="s">
        <v>40</v>
      </c>
      <c r="U1101" t="s">
        <v>1155</v>
      </c>
      <c r="V1101" t="s">
        <v>58</v>
      </c>
      <c r="W1101" t="s">
        <v>40</v>
      </c>
      <c r="X1101" t="s">
        <v>59</v>
      </c>
      <c r="Y1101" t="s">
        <v>44</v>
      </c>
      <c r="Z1101" t="s">
        <v>40</v>
      </c>
      <c r="AA1101" t="s">
        <v>44</v>
      </c>
      <c r="AB1101" t="s">
        <v>298</v>
      </c>
      <c r="AC1101" t="s">
        <v>379</v>
      </c>
      <c r="AD1101" t="s">
        <v>194</v>
      </c>
    </row>
    <row r="1102" spans="1:30" hidden="1" x14ac:dyDescent="0.3">
      <c r="A1102" t="s">
        <v>4673</v>
      </c>
      <c r="B1102" t="s">
        <v>4674</v>
      </c>
      <c r="C1102" s="1" t="str">
        <f t="shared" si="173"/>
        <v>21:0551</v>
      </c>
      <c r="D1102" s="1" t="str">
        <f t="shared" si="174"/>
        <v>21:0180</v>
      </c>
      <c r="E1102" t="s">
        <v>4675</v>
      </c>
      <c r="F1102" t="s">
        <v>4676</v>
      </c>
      <c r="H1102">
        <v>53.163145499999999</v>
      </c>
      <c r="I1102">
        <v>-120.02773929999999</v>
      </c>
      <c r="J1102" s="1" t="str">
        <f t="shared" si="175"/>
        <v>NGR bulk stream sediment</v>
      </c>
      <c r="K1102" s="1" t="str">
        <f t="shared" si="176"/>
        <v>&lt;177 micron (NGR)</v>
      </c>
      <c r="L1102">
        <v>24</v>
      </c>
      <c r="M1102" t="s">
        <v>68</v>
      </c>
      <c r="N1102">
        <v>463</v>
      </c>
      <c r="O1102" t="s">
        <v>271</v>
      </c>
      <c r="P1102" t="s">
        <v>408</v>
      </c>
      <c r="Q1102" t="s">
        <v>37</v>
      </c>
      <c r="R1102" t="s">
        <v>331</v>
      </c>
      <c r="S1102" t="s">
        <v>56</v>
      </c>
      <c r="T1102" t="s">
        <v>40</v>
      </c>
      <c r="U1102" t="s">
        <v>723</v>
      </c>
      <c r="V1102" t="s">
        <v>72</v>
      </c>
      <c r="W1102" t="s">
        <v>40</v>
      </c>
      <c r="X1102" t="s">
        <v>43</v>
      </c>
      <c r="Y1102" t="s">
        <v>44</v>
      </c>
      <c r="Z1102" t="s">
        <v>40</v>
      </c>
      <c r="AA1102" t="s">
        <v>44</v>
      </c>
      <c r="AB1102" t="s">
        <v>85</v>
      </c>
      <c r="AC1102" t="s">
        <v>627</v>
      </c>
      <c r="AD1102" t="s">
        <v>153</v>
      </c>
    </row>
    <row r="1103" spans="1:30" hidden="1" x14ac:dyDescent="0.3">
      <c r="A1103" t="s">
        <v>4677</v>
      </c>
      <c r="B1103" t="s">
        <v>4678</v>
      </c>
      <c r="C1103" s="1" t="str">
        <f t="shared" si="173"/>
        <v>21:0551</v>
      </c>
      <c r="D1103" s="1" t="str">
        <f t="shared" si="174"/>
        <v>21:0180</v>
      </c>
      <c r="E1103" t="s">
        <v>4679</v>
      </c>
      <c r="F1103" t="s">
        <v>4680</v>
      </c>
      <c r="H1103">
        <v>53.103108499999998</v>
      </c>
      <c r="I1103">
        <v>-120.0559367</v>
      </c>
      <c r="J1103" s="1" t="str">
        <f t="shared" si="175"/>
        <v>NGR bulk stream sediment</v>
      </c>
      <c r="K1103" s="1" t="str">
        <f t="shared" si="176"/>
        <v>&lt;177 micron (NGR)</v>
      </c>
      <c r="L1103">
        <v>24</v>
      </c>
      <c r="M1103" t="s">
        <v>80</v>
      </c>
      <c r="N1103">
        <v>464</v>
      </c>
      <c r="O1103" t="s">
        <v>119</v>
      </c>
      <c r="P1103" t="s">
        <v>285</v>
      </c>
      <c r="Q1103" t="s">
        <v>118</v>
      </c>
      <c r="R1103" t="s">
        <v>378</v>
      </c>
      <c r="S1103" t="s">
        <v>151</v>
      </c>
      <c r="T1103" t="s">
        <v>40</v>
      </c>
      <c r="U1103" t="s">
        <v>342</v>
      </c>
      <c r="V1103" t="s">
        <v>62</v>
      </c>
      <c r="W1103" t="s">
        <v>40</v>
      </c>
      <c r="X1103" t="s">
        <v>59</v>
      </c>
      <c r="Y1103" t="s">
        <v>44</v>
      </c>
      <c r="Z1103" t="s">
        <v>40</v>
      </c>
      <c r="AA1103" t="s">
        <v>44</v>
      </c>
      <c r="AB1103" t="s">
        <v>261</v>
      </c>
      <c r="AC1103" t="s">
        <v>272</v>
      </c>
      <c r="AD1103" t="s">
        <v>153</v>
      </c>
    </row>
    <row r="1104" spans="1:30" hidden="1" x14ac:dyDescent="0.3">
      <c r="A1104" t="s">
        <v>4681</v>
      </c>
      <c r="B1104" t="s">
        <v>4682</v>
      </c>
      <c r="C1104" s="1" t="str">
        <f t="shared" si="173"/>
        <v>21:0551</v>
      </c>
      <c r="D1104" s="1" t="str">
        <f t="shared" si="174"/>
        <v>21:0180</v>
      </c>
      <c r="E1104" t="s">
        <v>4667</v>
      </c>
      <c r="F1104" t="s">
        <v>4683</v>
      </c>
      <c r="H1104">
        <v>53.124526899999999</v>
      </c>
      <c r="I1104">
        <v>-120.0826172</v>
      </c>
      <c r="J1104" s="1" t="str">
        <f t="shared" si="175"/>
        <v>NGR bulk stream sediment</v>
      </c>
      <c r="K1104" s="1" t="str">
        <f t="shared" si="176"/>
        <v>&lt;177 micron (NGR)</v>
      </c>
      <c r="L1104">
        <v>24</v>
      </c>
      <c r="M1104" t="s">
        <v>90</v>
      </c>
      <c r="N1104">
        <v>465</v>
      </c>
      <c r="O1104" t="s">
        <v>458</v>
      </c>
      <c r="P1104" t="s">
        <v>194</v>
      </c>
      <c r="Q1104" t="s">
        <v>118</v>
      </c>
      <c r="R1104" t="s">
        <v>249</v>
      </c>
      <c r="S1104" t="s">
        <v>39</v>
      </c>
      <c r="T1104" t="s">
        <v>40</v>
      </c>
      <c r="U1104" t="s">
        <v>213</v>
      </c>
      <c r="V1104" t="s">
        <v>123</v>
      </c>
      <c r="W1104" t="s">
        <v>40</v>
      </c>
      <c r="X1104" t="s">
        <v>43</v>
      </c>
      <c r="Y1104" t="s">
        <v>44</v>
      </c>
      <c r="Z1104" t="s">
        <v>40</v>
      </c>
      <c r="AA1104" t="s">
        <v>44</v>
      </c>
      <c r="AB1104" t="s">
        <v>106</v>
      </c>
      <c r="AC1104" t="s">
        <v>711</v>
      </c>
      <c r="AD1104" t="s">
        <v>153</v>
      </c>
    </row>
    <row r="1105" spans="1:30" hidden="1" x14ac:dyDescent="0.3">
      <c r="A1105" t="s">
        <v>4684</v>
      </c>
      <c r="B1105" t="s">
        <v>4685</v>
      </c>
      <c r="C1105" s="1" t="str">
        <f t="shared" si="173"/>
        <v>21:0551</v>
      </c>
      <c r="D1105" s="1" t="str">
        <f>HYPERLINK("http://geochem.nrcan.gc.ca/cdogs/content/svy/svy_e.htm", "")</f>
        <v/>
      </c>
      <c r="G1105" s="1" t="str">
        <f>HYPERLINK("http://geochem.nrcan.gc.ca/cdogs/content/cr_/cr_00064_e.htm", "64")</f>
        <v>64</v>
      </c>
      <c r="J1105" t="s">
        <v>198</v>
      </c>
      <c r="K1105" t="s">
        <v>199</v>
      </c>
      <c r="L1105">
        <v>24</v>
      </c>
      <c r="M1105" t="s">
        <v>200</v>
      </c>
      <c r="N1105">
        <v>466</v>
      </c>
      <c r="O1105" t="s">
        <v>201</v>
      </c>
      <c r="P1105" t="s">
        <v>39</v>
      </c>
      <c r="Q1105" t="s">
        <v>42</v>
      </c>
      <c r="R1105" t="s">
        <v>39</v>
      </c>
      <c r="S1105" t="s">
        <v>43</v>
      </c>
      <c r="T1105" t="s">
        <v>40</v>
      </c>
      <c r="U1105" t="s">
        <v>134</v>
      </c>
      <c r="V1105" t="s">
        <v>111</v>
      </c>
      <c r="W1105" t="s">
        <v>40</v>
      </c>
      <c r="X1105" t="s">
        <v>42</v>
      </c>
      <c r="Y1105" t="s">
        <v>44</v>
      </c>
      <c r="Z1105" t="s">
        <v>40</v>
      </c>
      <c r="AA1105" t="s">
        <v>44</v>
      </c>
      <c r="AB1105" t="s">
        <v>235</v>
      </c>
      <c r="AC1105" t="s">
        <v>309</v>
      </c>
      <c r="AD1105" t="s">
        <v>119</v>
      </c>
    </row>
    <row r="1106" spans="1:30" hidden="1" x14ac:dyDescent="0.3">
      <c r="A1106" t="s">
        <v>4686</v>
      </c>
      <c r="B1106" t="s">
        <v>4687</v>
      </c>
      <c r="C1106" s="1" t="str">
        <f t="shared" si="173"/>
        <v>21:0551</v>
      </c>
      <c r="D1106" s="1" t="str">
        <f t="shared" ref="D1106:D1129" si="177">HYPERLINK("http://geochem.nrcan.gc.ca/cdogs/content/svy/svy210180_e.htm", "21:0180")</f>
        <v>21:0180</v>
      </c>
      <c r="E1106" t="s">
        <v>4688</v>
      </c>
      <c r="F1106" t="s">
        <v>4689</v>
      </c>
      <c r="H1106">
        <v>53.0558908</v>
      </c>
      <c r="I1106">
        <v>-120.0450721</v>
      </c>
      <c r="J1106" s="1" t="str">
        <f t="shared" ref="J1106:J1129" si="178">HYPERLINK("http://geochem.nrcan.gc.ca/cdogs/content/kwd/kwd020030_e.htm", "NGR bulk stream sediment")</f>
        <v>NGR bulk stream sediment</v>
      </c>
      <c r="K1106" s="1" t="str">
        <f t="shared" ref="K1106:K1129" si="179">HYPERLINK("http://geochem.nrcan.gc.ca/cdogs/content/kwd/kwd080006_e.htm", "&lt;177 micron (NGR)")</f>
        <v>&lt;177 micron (NGR)</v>
      </c>
      <c r="L1106">
        <v>24</v>
      </c>
      <c r="M1106" t="s">
        <v>103</v>
      </c>
      <c r="N1106">
        <v>467</v>
      </c>
      <c r="O1106" t="s">
        <v>119</v>
      </c>
      <c r="P1106" t="s">
        <v>512</v>
      </c>
      <c r="Q1106" t="s">
        <v>93</v>
      </c>
      <c r="R1106" t="s">
        <v>408</v>
      </c>
      <c r="S1106" t="s">
        <v>151</v>
      </c>
      <c r="T1106" t="s">
        <v>40</v>
      </c>
      <c r="U1106" t="s">
        <v>326</v>
      </c>
      <c r="V1106" t="s">
        <v>74</v>
      </c>
      <c r="W1106" t="s">
        <v>40</v>
      </c>
      <c r="X1106" t="s">
        <v>118</v>
      </c>
      <c r="Y1106" t="s">
        <v>44</v>
      </c>
      <c r="Z1106" t="s">
        <v>40</v>
      </c>
      <c r="AA1106" t="s">
        <v>44</v>
      </c>
      <c r="AB1106" t="s">
        <v>48</v>
      </c>
      <c r="AC1106" t="s">
        <v>59</v>
      </c>
      <c r="AD1106" t="s">
        <v>118</v>
      </c>
    </row>
    <row r="1107" spans="1:30" hidden="1" x14ac:dyDescent="0.3">
      <c r="A1107" t="s">
        <v>4690</v>
      </c>
      <c r="B1107" t="s">
        <v>4691</v>
      </c>
      <c r="C1107" s="1" t="str">
        <f t="shared" si="173"/>
        <v>21:0551</v>
      </c>
      <c r="D1107" s="1" t="str">
        <f t="shared" si="177"/>
        <v>21:0180</v>
      </c>
      <c r="E1107" t="s">
        <v>4692</v>
      </c>
      <c r="F1107" t="s">
        <v>4693</v>
      </c>
      <c r="H1107">
        <v>53.024732399999998</v>
      </c>
      <c r="I1107">
        <v>-120.0462169</v>
      </c>
      <c r="J1107" s="1" t="str">
        <f t="shared" si="178"/>
        <v>NGR bulk stream sediment</v>
      </c>
      <c r="K1107" s="1" t="str">
        <f t="shared" si="179"/>
        <v>&lt;177 micron (NGR)</v>
      </c>
      <c r="L1107">
        <v>24</v>
      </c>
      <c r="M1107" t="s">
        <v>116</v>
      </c>
      <c r="N1107">
        <v>468</v>
      </c>
      <c r="O1107" t="s">
        <v>373</v>
      </c>
      <c r="P1107" t="s">
        <v>54</v>
      </c>
      <c r="Q1107" t="s">
        <v>272</v>
      </c>
      <c r="R1107" t="s">
        <v>119</v>
      </c>
      <c r="S1107" t="s">
        <v>120</v>
      </c>
      <c r="T1107" t="s">
        <v>40</v>
      </c>
      <c r="U1107" t="s">
        <v>519</v>
      </c>
      <c r="V1107" t="s">
        <v>72</v>
      </c>
      <c r="W1107" t="s">
        <v>40</v>
      </c>
      <c r="X1107" t="s">
        <v>272</v>
      </c>
      <c r="Y1107" t="s">
        <v>44</v>
      </c>
      <c r="Z1107" t="s">
        <v>40</v>
      </c>
      <c r="AA1107" t="s">
        <v>44</v>
      </c>
      <c r="AB1107" t="s">
        <v>266</v>
      </c>
      <c r="AC1107" t="s">
        <v>898</v>
      </c>
      <c r="AD1107" t="s">
        <v>153</v>
      </c>
    </row>
    <row r="1108" spans="1:30" hidden="1" x14ac:dyDescent="0.3">
      <c r="A1108" t="s">
        <v>4694</v>
      </c>
      <c r="B1108" t="s">
        <v>4695</v>
      </c>
      <c r="C1108" s="1" t="str">
        <f t="shared" si="173"/>
        <v>21:0551</v>
      </c>
      <c r="D1108" s="1" t="str">
        <f t="shared" si="177"/>
        <v>21:0180</v>
      </c>
      <c r="E1108" t="s">
        <v>4696</v>
      </c>
      <c r="F1108" t="s">
        <v>4697</v>
      </c>
      <c r="H1108">
        <v>53.0259699</v>
      </c>
      <c r="I1108">
        <v>-120.0610403</v>
      </c>
      <c r="J1108" s="1" t="str">
        <f t="shared" si="178"/>
        <v>NGR bulk stream sediment</v>
      </c>
      <c r="K1108" s="1" t="str">
        <f t="shared" si="179"/>
        <v>&lt;177 micron (NGR)</v>
      </c>
      <c r="L1108">
        <v>24</v>
      </c>
      <c r="M1108" t="s">
        <v>129</v>
      </c>
      <c r="N1108">
        <v>469</v>
      </c>
      <c r="O1108" t="s">
        <v>445</v>
      </c>
      <c r="P1108" t="s">
        <v>105</v>
      </c>
      <c r="Q1108" t="s">
        <v>93</v>
      </c>
      <c r="R1108" t="s">
        <v>378</v>
      </c>
      <c r="S1108" t="s">
        <v>37</v>
      </c>
      <c r="T1108" t="s">
        <v>40</v>
      </c>
      <c r="U1108" t="s">
        <v>298</v>
      </c>
      <c r="V1108" t="s">
        <v>58</v>
      </c>
      <c r="W1108" t="s">
        <v>40</v>
      </c>
      <c r="X1108" t="s">
        <v>82</v>
      </c>
      <c r="Y1108" t="s">
        <v>44</v>
      </c>
      <c r="Z1108" t="s">
        <v>40</v>
      </c>
      <c r="AA1108" t="s">
        <v>44</v>
      </c>
      <c r="AB1108" t="s">
        <v>658</v>
      </c>
      <c r="AC1108" t="s">
        <v>179</v>
      </c>
      <c r="AD1108" t="s">
        <v>118</v>
      </c>
    </row>
    <row r="1109" spans="1:30" hidden="1" x14ac:dyDescent="0.3">
      <c r="A1109" t="s">
        <v>4698</v>
      </c>
      <c r="B1109" t="s">
        <v>4699</v>
      </c>
      <c r="C1109" s="1" t="str">
        <f t="shared" si="173"/>
        <v>21:0551</v>
      </c>
      <c r="D1109" s="1" t="str">
        <f t="shared" si="177"/>
        <v>21:0180</v>
      </c>
      <c r="E1109" t="s">
        <v>4700</v>
      </c>
      <c r="F1109" t="s">
        <v>4701</v>
      </c>
      <c r="H1109">
        <v>53.348589099999998</v>
      </c>
      <c r="I1109">
        <v>-120.19944510000001</v>
      </c>
      <c r="J1109" s="1" t="str">
        <f t="shared" si="178"/>
        <v>NGR bulk stream sediment</v>
      </c>
      <c r="K1109" s="1" t="str">
        <f t="shared" si="179"/>
        <v>&lt;177 micron (NGR)</v>
      </c>
      <c r="L1109">
        <v>24</v>
      </c>
      <c r="M1109" t="s">
        <v>139</v>
      </c>
      <c r="N1109">
        <v>470</v>
      </c>
      <c r="O1109" t="s">
        <v>38</v>
      </c>
      <c r="P1109" t="s">
        <v>108</v>
      </c>
      <c r="Q1109" t="s">
        <v>151</v>
      </c>
      <c r="R1109" t="s">
        <v>408</v>
      </c>
      <c r="S1109" t="s">
        <v>118</v>
      </c>
      <c r="T1109" t="s">
        <v>40</v>
      </c>
      <c r="U1109" t="s">
        <v>215</v>
      </c>
      <c r="V1109" t="s">
        <v>188</v>
      </c>
      <c r="W1109" t="s">
        <v>40</v>
      </c>
      <c r="X1109" t="s">
        <v>93</v>
      </c>
      <c r="Y1109" t="s">
        <v>44</v>
      </c>
      <c r="Z1109" t="s">
        <v>60</v>
      </c>
      <c r="AA1109" t="s">
        <v>44</v>
      </c>
      <c r="AB1109" t="s">
        <v>1155</v>
      </c>
      <c r="AC1109" t="s">
        <v>2067</v>
      </c>
      <c r="AD1109" t="s">
        <v>153</v>
      </c>
    </row>
    <row r="1110" spans="1:30" hidden="1" x14ac:dyDescent="0.3">
      <c r="A1110" t="s">
        <v>4702</v>
      </c>
      <c r="B1110" t="s">
        <v>4703</v>
      </c>
      <c r="C1110" s="1" t="str">
        <f t="shared" si="173"/>
        <v>21:0551</v>
      </c>
      <c r="D1110" s="1" t="str">
        <f t="shared" si="177"/>
        <v>21:0180</v>
      </c>
      <c r="E1110" t="s">
        <v>4704</v>
      </c>
      <c r="F1110" t="s">
        <v>4705</v>
      </c>
      <c r="H1110">
        <v>53.3416256</v>
      </c>
      <c r="I1110">
        <v>-120.1878067</v>
      </c>
      <c r="J1110" s="1" t="str">
        <f t="shared" si="178"/>
        <v>NGR bulk stream sediment</v>
      </c>
      <c r="K1110" s="1" t="str">
        <f t="shared" si="179"/>
        <v>&lt;177 micron (NGR)</v>
      </c>
      <c r="L1110">
        <v>24</v>
      </c>
      <c r="M1110" t="s">
        <v>174</v>
      </c>
      <c r="N1110">
        <v>471</v>
      </c>
      <c r="O1110" t="s">
        <v>373</v>
      </c>
      <c r="P1110" t="s">
        <v>221</v>
      </c>
      <c r="Q1110" t="s">
        <v>118</v>
      </c>
      <c r="R1110" t="s">
        <v>315</v>
      </c>
      <c r="S1110" t="s">
        <v>39</v>
      </c>
      <c r="T1110" t="s">
        <v>40</v>
      </c>
      <c r="U1110" t="s">
        <v>266</v>
      </c>
      <c r="V1110" t="s">
        <v>72</v>
      </c>
      <c r="W1110" t="s">
        <v>40</v>
      </c>
      <c r="X1110" t="s">
        <v>43</v>
      </c>
      <c r="Y1110" t="s">
        <v>44</v>
      </c>
      <c r="Z1110" t="s">
        <v>40</v>
      </c>
      <c r="AA1110" t="s">
        <v>272</v>
      </c>
      <c r="AB1110" t="s">
        <v>261</v>
      </c>
      <c r="AC1110" t="s">
        <v>711</v>
      </c>
      <c r="AD1110" t="s">
        <v>153</v>
      </c>
    </row>
    <row r="1111" spans="1:30" hidden="1" x14ac:dyDescent="0.3">
      <c r="A1111" t="s">
        <v>4706</v>
      </c>
      <c r="B1111" t="s">
        <v>4707</v>
      </c>
      <c r="C1111" s="1" t="str">
        <f t="shared" si="173"/>
        <v>21:0551</v>
      </c>
      <c r="D1111" s="1" t="str">
        <f t="shared" si="177"/>
        <v>21:0180</v>
      </c>
      <c r="E1111" t="s">
        <v>4708</v>
      </c>
      <c r="F1111" t="s">
        <v>4709</v>
      </c>
      <c r="H1111">
        <v>53.3339645</v>
      </c>
      <c r="I1111">
        <v>-120.1756172</v>
      </c>
      <c r="J1111" s="1" t="str">
        <f t="shared" si="178"/>
        <v>NGR bulk stream sediment</v>
      </c>
      <c r="K1111" s="1" t="str">
        <f t="shared" si="179"/>
        <v>&lt;177 micron (NGR)</v>
      </c>
      <c r="L1111">
        <v>24</v>
      </c>
      <c r="M1111" t="s">
        <v>184</v>
      </c>
      <c r="N1111">
        <v>472</v>
      </c>
      <c r="O1111" t="s">
        <v>722</v>
      </c>
      <c r="P1111" t="s">
        <v>221</v>
      </c>
      <c r="Q1111" t="s">
        <v>82</v>
      </c>
      <c r="R1111" t="s">
        <v>38</v>
      </c>
      <c r="S1111" t="s">
        <v>70</v>
      </c>
      <c r="T1111" t="s">
        <v>40</v>
      </c>
      <c r="U1111" t="s">
        <v>195</v>
      </c>
      <c r="V1111" t="s">
        <v>186</v>
      </c>
      <c r="W1111" t="s">
        <v>40</v>
      </c>
      <c r="X1111" t="s">
        <v>43</v>
      </c>
      <c r="Y1111" t="s">
        <v>44</v>
      </c>
      <c r="Z1111" t="s">
        <v>143</v>
      </c>
      <c r="AA1111" t="s">
        <v>44</v>
      </c>
      <c r="AB1111" t="s">
        <v>400</v>
      </c>
      <c r="AC1111" t="s">
        <v>853</v>
      </c>
      <c r="AD1111" t="s">
        <v>153</v>
      </c>
    </row>
    <row r="1112" spans="1:30" hidden="1" x14ac:dyDescent="0.3">
      <c r="A1112" t="s">
        <v>4710</v>
      </c>
      <c r="B1112" t="s">
        <v>4711</v>
      </c>
      <c r="C1112" s="1" t="str">
        <f t="shared" si="173"/>
        <v>21:0551</v>
      </c>
      <c r="D1112" s="1" t="str">
        <f t="shared" si="177"/>
        <v>21:0180</v>
      </c>
      <c r="E1112" t="s">
        <v>4712</v>
      </c>
      <c r="F1112" t="s">
        <v>4713</v>
      </c>
      <c r="H1112">
        <v>53.307353999999997</v>
      </c>
      <c r="I1112">
        <v>-120.1290813</v>
      </c>
      <c r="J1112" s="1" t="str">
        <f t="shared" si="178"/>
        <v>NGR bulk stream sediment</v>
      </c>
      <c r="K1112" s="1" t="str">
        <f t="shared" si="179"/>
        <v>&lt;177 micron (NGR)</v>
      </c>
      <c r="L1112">
        <v>24</v>
      </c>
      <c r="M1112" t="s">
        <v>193</v>
      </c>
      <c r="N1112">
        <v>473</v>
      </c>
      <c r="O1112" t="s">
        <v>130</v>
      </c>
      <c r="P1112" t="s">
        <v>54</v>
      </c>
      <c r="Q1112" t="s">
        <v>165</v>
      </c>
      <c r="R1112" t="s">
        <v>119</v>
      </c>
      <c r="S1112" t="s">
        <v>70</v>
      </c>
      <c r="T1112" t="s">
        <v>40</v>
      </c>
      <c r="U1112" t="s">
        <v>299</v>
      </c>
      <c r="V1112" t="s">
        <v>47</v>
      </c>
      <c r="W1112" t="s">
        <v>40</v>
      </c>
      <c r="X1112" t="s">
        <v>151</v>
      </c>
      <c r="Y1112" t="s">
        <v>44</v>
      </c>
      <c r="Z1112" t="s">
        <v>60</v>
      </c>
      <c r="AA1112" t="s">
        <v>44</v>
      </c>
      <c r="AB1112" t="s">
        <v>265</v>
      </c>
      <c r="AC1112" t="s">
        <v>47</v>
      </c>
      <c r="AD1112" t="s">
        <v>153</v>
      </c>
    </row>
    <row r="1113" spans="1:30" hidden="1" x14ac:dyDescent="0.3">
      <c r="A1113" t="s">
        <v>4714</v>
      </c>
      <c r="B1113" t="s">
        <v>4715</v>
      </c>
      <c r="C1113" s="1" t="str">
        <f t="shared" si="173"/>
        <v>21:0551</v>
      </c>
      <c r="D1113" s="1" t="str">
        <f t="shared" si="177"/>
        <v>21:0180</v>
      </c>
      <c r="E1113" t="s">
        <v>4716</v>
      </c>
      <c r="F1113" t="s">
        <v>4717</v>
      </c>
      <c r="H1113">
        <v>53.427598500000002</v>
      </c>
      <c r="I1113">
        <v>-120.54046049999999</v>
      </c>
      <c r="J1113" s="1" t="str">
        <f t="shared" si="178"/>
        <v>NGR bulk stream sediment</v>
      </c>
      <c r="K1113" s="1" t="str">
        <f t="shared" si="179"/>
        <v>&lt;177 micron (NGR)</v>
      </c>
      <c r="L1113">
        <v>24</v>
      </c>
      <c r="M1113" t="s">
        <v>209</v>
      </c>
      <c r="N1113">
        <v>474</v>
      </c>
      <c r="O1113" t="s">
        <v>175</v>
      </c>
      <c r="P1113" t="s">
        <v>221</v>
      </c>
      <c r="Q1113" t="s">
        <v>212</v>
      </c>
      <c r="R1113" t="s">
        <v>315</v>
      </c>
      <c r="S1113" t="s">
        <v>118</v>
      </c>
      <c r="T1113" t="s">
        <v>40</v>
      </c>
      <c r="U1113" t="s">
        <v>1147</v>
      </c>
      <c r="V1113" t="s">
        <v>179</v>
      </c>
      <c r="W1113" t="s">
        <v>40</v>
      </c>
      <c r="X1113" t="s">
        <v>82</v>
      </c>
      <c r="Y1113" t="s">
        <v>44</v>
      </c>
      <c r="Z1113" t="s">
        <v>143</v>
      </c>
      <c r="AA1113" t="s">
        <v>44</v>
      </c>
      <c r="AB1113" t="s">
        <v>223</v>
      </c>
      <c r="AC1113" t="s">
        <v>4718</v>
      </c>
      <c r="AD1113" t="s">
        <v>194</v>
      </c>
    </row>
    <row r="1114" spans="1:30" hidden="1" x14ac:dyDescent="0.3">
      <c r="A1114" t="s">
        <v>4719</v>
      </c>
      <c r="B1114" t="s">
        <v>4720</v>
      </c>
      <c r="C1114" s="1" t="str">
        <f t="shared" si="173"/>
        <v>21:0551</v>
      </c>
      <c r="D1114" s="1" t="str">
        <f t="shared" si="177"/>
        <v>21:0180</v>
      </c>
      <c r="E1114" t="s">
        <v>4721</v>
      </c>
      <c r="F1114" t="s">
        <v>4722</v>
      </c>
      <c r="H1114">
        <v>53.401532099999997</v>
      </c>
      <c r="I1114">
        <v>-120.6569198</v>
      </c>
      <c r="J1114" s="1" t="str">
        <f t="shared" si="178"/>
        <v>NGR bulk stream sediment</v>
      </c>
      <c r="K1114" s="1" t="str">
        <f t="shared" si="179"/>
        <v>&lt;177 micron (NGR)</v>
      </c>
      <c r="L1114">
        <v>24</v>
      </c>
      <c r="M1114" t="s">
        <v>149</v>
      </c>
      <c r="N1114">
        <v>475</v>
      </c>
      <c r="O1114" t="s">
        <v>444</v>
      </c>
      <c r="P1114" t="s">
        <v>378</v>
      </c>
      <c r="Q1114" t="s">
        <v>120</v>
      </c>
      <c r="R1114" t="s">
        <v>92</v>
      </c>
      <c r="S1114" t="s">
        <v>211</v>
      </c>
      <c r="T1114" t="s">
        <v>40</v>
      </c>
      <c r="U1114" t="s">
        <v>235</v>
      </c>
      <c r="V1114" t="s">
        <v>597</v>
      </c>
      <c r="W1114" t="s">
        <v>40</v>
      </c>
      <c r="X1114" t="s">
        <v>43</v>
      </c>
      <c r="Y1114" t="s">
        <v>44</v>
      </c>
      <c r="Z1114" t="s">
        <v>60</v>
      </c>
      <c r="AA1114" t="s">
        <v>44</v>
      </c>
      <c r="AB1114" t="s">
        <v>484</v>
      </c>
      <c r="AC1114" t="s">
        <v>1907</v>
      </c>
      <c r="AD1114" t="s">
        <v>119</v>
      </c>
    </row>
    <row r="1115" spans="1:30" hidden="1" x14ac:dyDescent="0.3">
      <c r="A1115" t="s">
        <v>4723</v>
      </c>
      <c r="B1115" t="s">
        <v>4724</v>
      </c>
      <c r="C1115" s="1" t="str">
        <f t="shared" si="173"/>
        <v>21:0551</v>
      </c>
      <c r="D1115" s="1" t="str">
        <f t="shared" si="177"/>
        <v>21:0180</v>
      </c>
      <c r="E1115" t="s">
        <v>4721</v>
      </c>
      <c r="F1115" t="s">
        <v>4725</v>
      </c>
      <c r="H1115">
        <v>53.401532099999997</v>
      </c>
      <c r="I1115">
        <v>-120.6569198</v>
      </c>
      <c r="J1115" s="1" t="str">
        <f t="shared" si="178"/>
        <v>NGR bulk stream sediment</v>
      </c>
      <c r="K1115" s="1" t="str">
        <f t="shared" si="179"/>
        <v>&lt;177 micron (NGR)</v>
      </c>
      <c r="L1115">
        <v>24</v>
      </c>
      <c r="M1115" t="s">
        <v>163</v>
      </c>
      <c r="N1115">
        <v>476</v>
      </c>
      <c r="O1115" t="s">
        <v>982</v>
      </c>
      <c r="P1115" t="s">
        <v>378</v>
      </c>
      <c r="Q1115" t="s">
        <v>70</v>
      </c>
      <c r="R1115" t="s">
        <v>271</v>
      </c>
      <c r="S1115" t="s">
        <v>54</v>
      </c>
      <c r="T1115" t="s">
        <v>40</v>
      </c>
      <c r="U1115" t="s">
        <v>643</v>
      </c>
      <c r="V1115" t="s">
        <v>379</v>
      </c>
      <c r="W1115" t="s">
        <v>40</v>
      </c>
      <c r="X1115" t="s">
        <v>42</v>
      </c>
      <c r="Y1115" t="s">
        <v>44</v>
      </c>
      <c r="Z1115" t="s">
        <v>40</v>
      </c>
      <c r="AA1115" t="s">
        <v>44</v>
      </c>
      <c r="AB1115" t="s">
        <v>484</v>
      </c>
      <c r="AC1115" t="s">
        <v>617</v>
      </c>
      <c r="AD1115" t="s">
        <v>119</v>
      </c>
    </row>
    <row r="1116" spans="1:30" hidden="1" x14ac:dyDescent="0.3">
      <c r="A1116" t="s">
        <v>4726</v>
      </c>
      <c r="B1116" t="s">
        <v>4727</v>
      </c>
      <c r="C1116" s="1" t="str">
        <f t="shared" si="173"/>
        <v>21:0551</v>
      </c>
      <c r="D1116" s="1" t="str">
        <f t="shared" si="177"/>
        <v>21:0180</v>
      </c>
      <c r="E1116" t="s">
        <v>4728</v>
      </c>
      <c r="F1116" t="s">
        <v>4729</v>
      </c>
      <c r="H1116">
        <v>53.374082700000002</v>
      </c>
      <c r="I1116">
        <v>-120.6920655</v>
      </c>
      <c r="J1116" s="1" t="str">
        <f t="shared" si="178"/>
        <v>NGR bulk stream sediment</v>
      </c>
      <c r="K1116" s="1" t="str">
        <f t="shared" si="179"/>
        <v>&lt;177 micron (NGR)</v>
      </c>
      <c r="L1116">
        <v>24</v>
      </c>
      <c r="M1116" t="s">
        <v>220</v>
      </c>
      <c r="N1116">
        <v>477</v>
      </c>
      <c r="O1116" t="s">
        <v>427</v>
      </c>
      <c r="P1116" t="s">
        <v>185</v>
      </c>
      <c r="Q1116" t="s">
        <v>56</v>
      </c>
      <c r="R1116" t="s">
        <v>38</v>
      </c>
      <c r="S1116" t="s">
        <v>70</v>
      </c>
      <c r="T1116" t="s">
        <v>40</v>
      </c>
      <c r="U1116" t="s">
        <v>409</v>
      </c>
      <c r="V1116" t="s">
        <v>2067</v>
      </c>
      <c r="W1116" t="s">
        <v>40</v>
      </c>
      <c r="X1116" t="s">
        <v>43</v>
      </c>
      <c r="Y1116" t="s">
        <v>44</v>
      </c>
      <c r="Z1116" t="s">
        <v>143</v>
      </c>
      <c r="AA1116" t="s">
        <v>44</v>
      </c>
      <c r="AB1116" t="s">
        <v>261</v>
      </c>
      <c r="AC1116" t="s">
        <v>2381</v>
      </c>
      <c r="AD1116" t="s">
        <v>194</v>
      </c>
    </row>
    <row r="1117" spans="1:30" hidden="1" x14ac:dyDescent="0.3">
      <c r="A1117" t="s">
        <v>4730</v>
      </c>
      <c r="B1117" t="s">
        <v>4731</v>
      </c>
      <c r="C1117" s="1" t="str">
        <f t="shared" si="173"/>
        <v>21:0551</v>
      </c>
      <c r="D1117" s="1" t="str">
        <f t="shared" si="177"/>
        <v>21:0180</v>
      </c>
      <c r="E1117" t="s">
        <v>4732</v>
      </c>
      <c r="F1117" t="s">
        <v>4733</v>
      </c>
      <c r="H1117">
        <v>53.372952599999998</v>
      </c>
      <c r="I1117">
        <v>-120.7075821</v>
      </c>
      <c r="J1117" s="1" t="str">
        <f t="shared" si="178"/>
        <v>NGR bulk stream sediment</v>
      </c>
      <c r="K1117" s="1" t="str">
        <f t="shared" si="179"/>
        <v>&lt;177 micron (NGR)</v>
      </c>
      <c r="L1117">
        <v>24</v>
      </c>
      <c r="M1117" t="s">
        <v>228</v>
      </c>
      <c r="N1117">
        <v>478</v>
      </c>
      <c r="O1117" t="s">
        <v>444</v>
      </c>
      <c r="P1117" t="s">
        <v>194</v>
      </c>
      <c r="Q1117" t="s">
        <v>120</v>
      </c>
      <c r="R1117" t="s">
        <v>445</v>
      </c>
      <c r="S1117" t="s">
        <v>108</v>
      </c>
      <c r="T1117" t="s">
        <v>40</v>
      </c>
      <c r="U1117" t="s">
        <v>562</v>
      </c>
      <c r="V1117" t="s">
        <v>627</v>
      </c>
      <c r="W1117" t="s">
        <v>40</v>
      </c>
      <c r="X1117" t="s">
        <v>59</v>
      </c>
      <c r="Y1117" t="s">
        <v>44</v>
      </c>
      <c r="Z1117" t="s">
        <v>60</v>
      </c>
      <c r="AA1117" t="s">
        <v>44</v>
      </c>
      <c r="AB1117" t="s">
        <v>223</v>
      </c>
      <c r="AC1117" t="s">
        <v>513</v>
      </c>
      <c r="AD1117" t="s">
        <v>36</v>
      </c>
    </row>
    <row r="1118" spans="1:30" hidden="1" x14ac:dyDescent="0.3">
      <c r="A1118" t="s">
        <v>4734</v>
      </c>
      <c r="B1118" t="s">
        <v>4735</v>
      </c>
      <c r="C1118" s="1" t="str">
        <f t="shared" si="173"/>
        <v>21:0551</v>
      </c>
      <c r="D1118" s="1" t="str">
        <f t="shared" si="177"/>
        <v>21:0180</v>
      </c>
      <c r="E1118" t="s">
        <v>4736</v>
      </c>
      <c r="F1118" t="s">
        <v>4737</v>
      </c>
      <c r="H1118">
        <v>53.322653099999997</v>
      </c>
      <c r="I1118">
        <v>-120.6869044</v>
      </c>
      <c r="J1118" s="1" t="str">
        <f t="shared" si="178"/>
        <v>NGR bulk stream sediment</v>
      </c>
      <c r="K1118" s="1" t="str">
        <f t="shared" si="179"/>
        <v>&lt;177 micron (NGR)</v>
      </c>
      <c r="L1118">
        <v>24</v>
      </c>
      <c r="M1118" t="s">
        <v>234</v>
      </c>
      <c r="N1118">
        <v>479</v>
      </c>
      <c r="O1118" t="s">
        <v>35</v>
      </c>
      <c r="P1118" t="s">
        <v>185</v>
      </c>
      <c r="Q1118" t="s">
        <v>82</v>
      </c>
      <c r="R1118" t="s">
        <v>241</v>
      </c>
      <c r="S1118" t="s">
        <v>70</v>
      </c>
      <c r="T1118" t="s">
        <v>40</v>
      </c>
      <c r="U1118" t="s">
        <v>223</v>
      </c>
      <c r="V1118" t="s">
        <v>272</v>
      </c>
      <c r="W1118" t="s">
        <v>40</v>
      </c>
      <c r="X1118" t="s">
        <v>151</v>
      </c>
      <c r="Y1118" t="s">
        <v>44</v>
      </c>
      <c r="Z1118" t="s">
        <v>60</v>
      </c>
      <c r="AA1118" t="s">
        <v>44</v>
      </c>
      <c r="AB1118" t="s">
        <v>223</v>
      </c>
      <c r="AC1118" t="s">
        <v>853</v>
      </c>
      <c r="AD1118" t="s">
        <v>86</v>
      </c>
    </row>
    <row r="1119" spans="1:30" hidden="1" x14ac:dyDescent="0.3">
      <c r="A1119" t="s">
        <v>4738</v>
      </c>
      <c r="B1119" t="s">
        <v>4739</v>
      </c>
      <c r="C1119" s="1" t="str">
        <f t="shared" si="173"/>
        <v>21:0551</v>
      </c>
      <c r="D1119" s="1" t="str">
        <f t="shared" si="177"/>
        <v>21:0180</v>
      </c>
      <c r="E1119" t="s">
        <v>4740</v>
      </c>
      <c r="F1119" t="s">
        <v>4741</v>
      </c>
      <c r="H1119">
        <v>53.261484600000003</v>
      </c>
      <c r="I1119">
        <v>-120.6650454</v>
      </c>
      <c r="J1119" s="1" t="str">
        <f t="shared" si="178"/>
        <v>NGR bulk stream sediment</v>
      </c>
      <c r="K1119" s="1" t="str">
        <f t="shared" si="179"/>
        <v>&lt;177 micron (NGR)</v>
      </c>
      <c r="L1119">
        <v>24</v>
      </c>
      <c r="M1119" t="s">
        <v>240</v>
      </c>
      <c r="N1119">
        <v>480</v>
      </c>
      <c r="O1119" t="s">
        <v>166</v>
      </c>
      <c r="P1119" t="s">
        <v>408</v>
      </c>
      <c r="Q1119" t="s">
        <v>39</v>
      </c>
      <c r="R1119" t="s">
        <v>176</v>
      </c>
      <c r="S1119" t="s">
        <v>120</v>
      </c>
      <c r="T1119" t="s">
        <v>40</v>
      </c>
      <c r="U1119" t="s">
        <v>244</v>
      </c>
      <c r="V1119" t="s">
        <v>155</v>
      </c>
      <c r="W1119" t="s">
        <v>40</v>
      </c>
      <c r="X1119" t="s">
        <v>93</v>
      </c>
      <c r="Y1119" t="s">
        <v>44</v>
      </c>
      <c r="Z1119" t="s">
        <v>156</v>
      </c>
      <c r="AA1119" t="s">
        <v>44</v>
      </c>
      <c r="AB1119" t="s">
        <v>1155</v>
      </c>
      <c r="AC1119" t="s">
        <v>93</v>
      </c>
      <c r="AD1119" t="s">
        <v>36</v>
      </c>
    </row>
    <row r="1120" spans="1:30" hidden="1" x14ac:dyDescent="0.3">
      <c r="A1120" t="s">
        <v>4742</v>
      </c>
      <c r="B1120" t="s">
        <v>4743</v>
      </c>
      <c r="C1120" s="1" t="str">
        <f t="shared" si="173"/>
        <v>21:0551</v>
      </c>
      <c r="D1120" s="1" t="str">
        <f t="shared" si="177"/>
        <v>21:0180</v>
      </c>
      <c r="E1120" t="s">
        <v>4744</v>
      </c>
      <c r="F1120" t="s">
        <v>4745</v>
      </c>
      <c r="H1120">
        <v>53.309359800000003</v>
      </c>
      <c r="I1120">
        <v>-120.3296553</v>
      </c>
      <c r="J1120" s="1" t="str">
        <f t="shared" si="178"/>
        <v>NGR bulk stream sediment</v>
      </c>
      <c r="K1120" s="1" t="str">
        <f t="shared" si="179"/>
        <v>&lt;177 micron (NGR)</v>
      </c>
      <c r="L1120">
        <v>25</v>
      </c>
      <c r="M1120" t="s">
        <v>34</v>
      </c>
      <c r="N1120">
        <v>481</v>
      </c>
      <c r="O1120" t="s">
        <v>445</v>
      </c>
      <c r="P1120" t="s">
        <v>56</v>
      </c>
      <c r="Q1120" t="s">
        <v>151</v>
      </c>
      <c r="R1120" t="s">
        <v>108</v>
      </c>
      <c r="S1120" t="s">
        <v>93</v>
      </c>
      <c r="T1120" t="s">
        <v>40</v>
      </c>
      <c r="U1120" t="s">
        <v>261</v>
      </c>
      <c r="V1120" t="s">
        <v>84</v>
      </c>
      <c r="W1120" t="s">
        <v>40</v>
      </c>
      <c r="X1120" t="s">
        <v>272</v>
      </c>
      <c r="Y1120" t="s">
        <v>44</v>
      </c>
      <c r="Z1120" t="s">
        <v>40</v>
      </c>
      <c r="AA1120" t="s">
        <v>44</v>
      </c>
      <c r="AB1120" t="s">
        <v>266</v>
      </c>
      <c r="AC1120" t="s">
        <v>3248</v>
      </c>
      <c r="AD1120" t="s">
        <v>119</v>
      </c>
    </row>
    <row r="1121" spans="1:30" hidden="1" x14ac:dyDescent="0.3">
      <c r="A1121" t="s">
        <v>4746</v>
      </c>
      <c r="B1121" t="s">
        <v>4747</v>
      </c>
      <c r="C1121" s="1" t="str">
        <f t="shared" si="173"/>
        <v>21:0551</v>
      </c>
      <c r="D1121" s="1" t="str">
        <f t="shared" si="177"/>
        <v>21:0180</v>
      </c>
      <c r="E1121" t="s">
        <v>4748</v>
      </c>
      <c r="F1121" t="s">
        <v>4749</v>
      </c>
      <c r="H1121">
        <v>53.331622400000001</v>
      </c>
      <c r="I1121">
        <v>-120.31126930000001</v>
      </c>
      <c r="J1121" s="1" t="str">
        <f t="shared" si="178"/>
        <v>NGR bulk stream sediment</v>
      </c>
      <c r="K1121" s="1" t="str">
        <f t="shared" si="179"/>
        <v>&lt;177 micron (NGR)</v>
      </c>
      <c r="L1121">
        <v>25</v>
      </c>
      <c r="M1121" t="s">
        <v>149</v>
      </c>
      <c r="N1121">
        <v>482</v>
      </c>
      <c r="O1121" t="s">
        <v>164</v>
      </c>
      <c r="P1121" t="s">
        <v>82</v>
      </c>
      <c r="Q1121" t="s">
        <v>43</v>
      </c>
      <c r="R1121" t="s">
        <v>108</v>
      </c>
      <c r="S1121" t="s">
        <v>37</v>
      </c>
      <c r="T1121" t="s">
        <v>40</v>
      </c>
      <c r="U1121" t="s">
        <v>251</v>
      </c>
      <c r="V1121" t="s">
        <v>84</v>
      </c>
      <c r="W1121" t="s">
        <v>40</v>
      </c>
      <c r="X1121" t="s">
        <v>43</v>
      </c>
      <c r="Y1121" t="s">
        <v>44</v>
      </c>
      <c r="Z1121" t="s">
        <v>40</v>
      </c>
      <c r="AA1121" t="s">
        <v>44</v>
      </c>
      <c r="AB1121" t="s">
        <v>658</v>
      </c>
      <c r="AC1121" t="s">
        <v>179</v>
      </c>
      <c r="AD1121" t="s">
        <v>119</v>
      </c>
    </row>
    <row r="1122" spans="1:30" hidden="1" x14ac:dyDescent="0.3">
      <c r="A1122" t="s">
        <v>4750</v>
      </c>
      <c r="B1122" t="s">
        <v>4751</v>
      </c>
      <c r="C1122" s="1" t="str">
        <f t="shared" si="173"/>
        <v>21:0551</v>
      </c>
      <c r="D1122" s="1" t="str">
        <f t="shared" si="177"/>
        <v>21:0180</v>
      </c>
      <c r="E1122" t="s">
        <v>4748</v>
      </c>
      <c r="F1122" t="s">
        <v>4752</v>
      </c>
      <c r="H1122">
        <v>53.331622400000001</v>
      </c>
      <c r="I1122">
        <v>-120.31126930000001</v>
      </c>
      <c r="J1122" s="1" t="str">
        <f t="shared" si="178"/>
        <v>NGR bulk stream sediment</v>
      </c>
      <c r="K1122" s="1" t="str">
        <f t="shared" si="179"/>
        <v>&lt;177 micron (NGR)</v>
      </c>
      <c r="L1122">
        <v>25</v>
      </c>
      <c r="M1122" t="s">
        <v>163</v>
      </c>
      <c r="N1122">
        <v>483</v>
      </c>
      <c r="O1122" t="s">
        <v>378</v>
      </c>
      <c r="P1122" t="s">
        <v>151</v>
      </c>
      <c r="Q1122" t="s">
        <v>272</v>
      </c>
      <c r="R1122" t="s">
        <v>165</v>
      </c>
      <c r="S1122" t="s">
        <v>93</v>
      </c>
      <c r="T1122" t="s">
        <v>40</v>
      </c>
      <c r="U1122" t="s">
        <v>1563</v>
      </c>
      <c r="V1122" t="s">
        <v>616</v>
      </c>
      <c r="W1122" t="s">
        <v>40</v>
      </c>
      <c r="X1122" t="s">
        <v>59</v>
      </c>
      <c r="Y1122" t="s">
        <v>44</v>
      </c>
      <c r="Z1122" t="s">
        <v>40</v>
      </c>
      <c r="AA1122" t="s">
        <v>44</v>
      </c>
      <c r="AB1122" t="s">
        <v>1411</v>
      </c>
      <c r="AC1122" t="s">
        <v>47</v>
      </c>
      <c r="AD1122" t="s">
        <v>153</v>
      </c>
    </row>
    <row r="1123" spans="1:30" hidden="1" x14ac:dyDescent="0.3">
      <c r="A1123" t="s">
        <v>4753</v>
      </c>
      <c r="B1123" t="s">
        <v>4754</v>
      </c>
      <c r="C1123" s="1" t="str">
        <f t="shared" si="173"/>
        <v>21:0551</v>
      </c>
      <c r="D1123" s="1" t="str">
        <f t="shared" si="177"/>
        <v>21:0180</v>
      </c>
      <c r="E1123" t="s">
        <v>4755</v>
      </c>
      <c r="F1123" t="s">
        <v>4756</v>
      </c>
      <c r="H1123">
        <v>53.2551372</v>
      </c>
      <c r="I1123">
        <v>-120.32816010000001</v>
      </c>
      <c r="J1123" s="1" t="str">
        <f t="shared" si="178"/>
        <v>NGR bulk stream sediment</v>
      </c>
      <c r="K1123" s="1" t="str">
        <f t="shared" si="179"/>
        <v>&lt;177 micron (NGR)</v>
      </c>
      <c r="L1123">
        <v>25</v>
      </c>
      <c r="M1123" t="s">
        <v>53</v>
      </c>
      <c r="N1123">
        <v>484</v>
      </c>
      <c r="O1123" t="s">
        <v>863</v>
      </c>
      <c r="P1123" t="s">
        <v>242</v>
      </c>
      <c r="Q1123" t="s">
        <v>118</v>
      </c>
      <c r="R1123" t="s">
        <v>194</v>
      </c>
      <c r="S1123" t="s">
        <v>212</v>
      </c>
      <c r="T1123" t="s">
        <v>40</v>
      </c>
      <c r="U1123" t="s">
        <v>292</v>
      </c>
      <c r="V1123" t="s">
        <v>42</v>
      </c>
      <c r="W1123" t="s">
        <v>40</v>
      </c>
      <c r="X1123" t="s">
        <v>43</v>
      </c>
      <c r="Y1123" t="s">
        <v>44</v>
      </c>
      <c r="Z1123" t="s">
        <v>60</v>
      </c>
      <c r="AA1123" t="s">
        <v>44</v>
      </c>
      <c r="AB1123" t="s">
        <v>298</v>
      </c>
      <c r="AC1123" t="s">
        <v>627</v>
      </c>
      <c r="AD1123" t="s">
        <v>118</v>
      </c>
    </row>
    <row r="1124" spans="1:30" hidden="1" x14ac:dyDescent="0.3">
      <c r="A1124" t="s">
        <v>4757</v>
      </c>
      <c r="B1124" t="s">
        <v>4758</v>
      </c>
      <c r="C1124" s="1" t="str">
        <f t="shared" si="173"/>
        <v>21:0551</v>
      </c>
      <c r="D1124" s="1" t="str">
        <f t="shared" si="177"/>
        <v>21:0180</v>
      </c>
      <c r="E1124" t="s">
        <v>4759</v>
      </c>
      <c r="F1124" t="s">
        <v>4760</v>
      </c>
      <c r="H1124">
        <v>53.226495800000002</v>
      </c>
      <c r="I1124">
        <v>-120.3975006</v>
      </c>
      <c r="J1124" s="1" t="str">
        <f t="shared" si="178"/>
        <v>NGR bulk stream sediment</v>
      </c>
      <c r="K1124" s="1" t="str">
        <f t="shared" si="179"/>
        <v>&lt;177 micron (NGR)</v>
      </c>
      <c r="L1124">
        <v>25</v>
      </c>
      <c r="M1124" t="s">
        <v>68</v>
      </c>
      <c r="N1124">
        <v>485</v>
      </c>
      <c r="O1124" t="s">
        <v>426</v>
      </c>
      <c r="P1124" t="s">
        <v>104</v>
      </c>
      <c r="Q1124" t="s">
        <v>165</v>
      </c>
      <c r="R1124" t="s">
        <v>305</v>
      </c>
      <c r="S1124" t="s">
        <v>153</v>
      </c>
      <c r="T1124" t="s">
        <v>40</v>
      </c>
      <c r="U1124" t="s">
        <v>261</v>
      </c>
      <c r="V1124" t="s">
        <v>711</v>
      </c>
      <c r="W1124" t="s">
        <v>40</v>
      </c>
      <c r="X1124" t="s">
        <v>82</v>
      </c>
      <c r="Y1124" t="s">
        <v>62</v>
      </c>
      <c r="Z1124" t="s">
        <v>143</v>
      </c>
      <c r="AA1124" t="s">
        <v>44</v>
      </c>
      <c r="AB1124" t="s">
        <v>223</v>
      </c>
      <c r="AC1124" t="s">
        <v>390</v>
      </c>
      <c r="AD1124" t="s">
        <v>153</v>
      </c>
    </row>
    <row r="1125" spans="1:30" hidden="1" x14ac:dyDescent="0.3">
      <c r="A1125" t="s">
        <v>4761</v>
      </c>
      <c r="B1125" t="s">
        <v>4762</v>
      </c>
      <c r="C1125" s="1" t="str">
        <f t="shared" si="173"/>
        <v>21:0551</v>
      </c>
      <c r="D1125" s="1" t="str">
        <f t="shared" si="177"/>
        <v>21:0180</v>
      </c>
      <c r="E1125" t="s">
        <v>4763</v>
      </c>
      <c r="F1125" t="s">
        <v>4764</v>
      </c>
      <c r="H1125">
        <v>53.241706000000001</v>
      </c>
      <c r="I1125">
        <v>-120.37439000000001</v>
      </c>
      <c r="J1125" s="1" t="str">
        <f t="shared" si="178"/>
        <v>NGR bulk stream sediment</v>
      </c>
      <c r="K1125" s="1" t="str">
        <f t="shared" si="179"/>
        <v>&lt;177 micron (NGR)</v>
      </c>
      <c r="L1125">
        <v>25</v>
      </c>
      <c r="M1125" t="s">
        <v>80</v>
      </c>
      <c r="N1125">
        <v>486</v>
      </c>
      <c r="O1125" t="s">
        <v>1983</v>
      </c>
      <c r="P1125" t="s">
        <v>36</v>
      </c>
      <c r="Q1125" t="s">
        <v>130</v>
      </c>
      <c r="R1125" t="s">
        <v>177</v>
      </c>
      <c r="S1125" t="s">
        <v>118</v>
      </c>
      <c r="T1125" t="s">
        <v>45</v>
      </c>
      <c r="U1125" t="s">
        <v>279</v>
      </c>
      <c r="V1125" t="s">
        <v>616</v>
      </c>
      <c r="W1125" t="s">
        <v>40</v>
      </c>
      <c r="X1125" t="s">
        <v>59</v>
      </c>
      <c r="Y1125" t="s">
        <v>44</v>
      </c>
      <c r="Z1125" t="s">
        <v>156</v>
      </c>
      <c r="AA1125" t="s">
        <v>44</v>
      </c>
      <c r="AB1125" t="s">
        <v>400</v>
      </c>
      <c r="AC1125" t="s">
        <v>4765</v>
      </c>
      <c r="AD1125" t="s">
        <v>1307</v>
      </c>
    </row>
    <row r="1126" spans="1:30" hidden="1" x14ac:dyDescent="0.3">
      <c r="A1126" t="s">
        <v>4766</v>
      </c>
      <c r="B1126" t="s">
        <v>4767</v>
      </c>
      <c r="C1126" s="1" t="str">
        <f t="shared" si="173"/>
        <v>21:0551</v>
      </c>
      <c r="D1126" s="1" t="str">
        <f t="shared" si="177"/>
        <v>21:0180</v>
      </c>
      <c r="E1126" t="s">
        <v>4768</v>
      </c>
      <c r="F1126" t="s">
        <v>4769</v>
      </c>
      <c r="H1126">
        <v>53.247599999999998</v>
      </c>
      <c r="I1126">
        <v>-120.2925468</v>
      </c>
      <c r="J1126" s="1" t="str">
        <f t="shared" si="178"/>
        <v>NGR bulk stream sediment</v>
      </c>
      <c r="K1126" s="1" t="str">
        <f t="shared" si="179"/>
        <v>&lt;177 micron (NGR)</v>
      </c>
      <c r="L1126">
        <v>25</v>
      </c>
      <c r="M1126" t="s">
        <v>103</v>
      </c>
      <c r="N1126">
        <v>487</v>
      </c>
      <c r="O1126" t="s">
        <v>152</v>
      </c>
      <c r="P1126" t="s">
        <v>92</v>
      </c>
      <c r="Q1126" t="s">
        <v>512</v>
      </c>
      <c r="R1126" t="s">
        <v>119</v>
      </c>
      <c r="S1126" t="s">
        <v>212</v>
      </c>
      <c r="T1126" t="s">
        <v>447</v>
      </c>
      <c r="U1126" t="s">
        <v>85</v>
      </c>
      <c r="V1126" t="s">
        <v>588</v>
      </c>
      <c r="W1126" t="s">
        <v>40</v>
      </c>
      <c r="X1126" t="s">
        <v>212</v>
      </c>
      <c r="Y1126" t="s">
        <v>44</v>
      </c>
      <c r="Z1126" t="s">
        <v>143</v>
      </c>
      <c r="AA1126" t="s">
        <v>44</v>
      </c>
      <c r="AB1126" t="s">
        <v>71</v>
      </c>
      <c r="AC1126" t="s">
        <v>4770</v>
      </c>
      <c r="AD1126" t="s">
        <v>86</v>
      </c>
    </row>
    <row r="1127" spans="1:30" hidden="1" x14ac:dyDescent="0.3">
      <c r="A1127" t="s">
        <v>4771</v>
      </c>
      <c r="B1127" t="s">
        <v>4772</v>
      </c>
      <c r="C1127" s="1" t="str">
        <f t="shared" si="173"/>
        <v>21:0551</v>
      </c>
      <c r="D1127" s="1" t="str">
        <f t="shared" si="177"/>
        <v>21:0180</v>
      </c>
      <c r="E1127" t="s">
        <v>4773</v>
      </c>
      <c r="F1127" t="s">
        <v>4774</v>
      </c>
      <c r="H1127">
        <v>53.552533099999998</v>
      </c>
      <c r="I1127">
        <v>-120.8767192</v>
      </c>
      <c r="J1127" s="1" t="str">
        <f t="shared" si="178"/>
        <v>NGR bulk stream sediment</v>
      </c>
      <c r="K1127" s="1" t="str">
        <f t="shared" si="179"/>
        <v>&lt;177 micron (NGR)</v>
      </c>
      <c r="L1127">
        <v>25</v>
      </c>
      <c r="M1127" t="s">
        <v>116</v>
      </c>
      <c r="N1127">
        <v>488</v>
      </c>
      <c r="O1127" t="s">
        <v>1030</v>
      </c>
      <c r="P1127" t="s">
        <v>241</v>
      </c>
      <c r="Q1127" t="s">
        <v>39</v>
      </c>
      <c r="R1127" t="s">
        <v>493</v>
      </c>
      <c r="S1127" t="s">
        <v>82</v>
      </c>
      <c r="T1127" t="s">
        <v>60</v>
      </c>
      <c r="U1127" t="s">
        <v>265</v>
      </c>
      <c r="V1127" t="s">
        <v>286</v>
      </c>
      <c r="W1127" t="s">
        <v>45</v>
      </c>
      <c r="X1127" t="s">
        <v>43</v>
      </c>
      <c r="Y1127" t="s">
        <v>42</v>
      </c>
      <c r="Z1127" t="s">
        <v>109</v>
      </c>
      <c r="AA1127" t="s">
        <v>44</v>
      </c>
      <c r="AB1127" t="s">
        <v>550</v>
      </c>
      <c r="AC1127" t="s">
        <v>617</v>
      </c>
      <c r="AD1127" t="s">
        <v>119</v>
      </c>
    </row>
    <row r="1128" spans="1:30" hidden="1" x14ac:dyDescent="0.3">
      <c r="A1128" t="s">
        <v>4775</v>
      </c>
      <c r="B1128" t="s">
        <v>4776</v>
      </c>
      <c r="C1128" s="1" t="str">
        <f t="shared" si="173"/>
        <v>21:0551</v>
      </c>
      <c r="D1128" s="1" t="str">
        <f t="shared" si="177"/>
        <v>21:0180</v>
      </c>
      <c r="E1128" t="s">
        <v>4777</v>
      </c>
      <c r="F1128" t="s">
        <v>4778</v>
      </c>
      <c r="H1128">
        <v>53.553188400000003</v>
      </c>
      <c r="I1128">
        <v>-120.8660715</v>
      </c>
      <c r="J1128" s="1" t="str">
        <f t="shared" si="178"/>
        <v>NGR bulk stream sediment</v>
      </c>
      <c r="K1128" s="1" t="str">
        <f t="shared" si="179"/>
        <v>&lt;177 micron (NGR)</v>
      </c>
      <c r="L1128">
        <v>25</v>
      </c>
      <c r="M1128" t="s">
        <v>129</v>
      </c>
      <c r="N1128">
        <v>489</v>
      </c>
      <c r="O1128" t="s">
        <v>438</v>
      </c>
      <c r="P1128" t="s">
        <v>242</v>
      </c>
      <c r="Q1128" t="s">
        <v>118</v>
      </c>
      <c r="R1128" t="s">
        <v>54</v>
      </c>
      <c r="S1128" t="s">
        <v>118</v>
      </c>
      <c r="T1128" t="s">
        <v>40</v>
      </c>
      <c r="U1128" t="s">
        <v>519</v>
      </c>
      <c r="V1128" t="s">
        <v>186</v>
      </c>
      <c r="W1128" t="s">
        <v>40</v>
      </c>
      <c r="X1128" t="s">
        <v>42</v>
      </c>
      <c r="Y1128" t="s">
        <v>62</v>
      </c>
      <c r="Z1128" t="s">
        <v>143</v>
      </c>
      <c r="AA1128" t="s">
        <v>44</v>
      </c>
      <c r="AB1128" t="s">
        <v>122</v>
      </c>
      <c r="AC1128" t="s">
        <v>898</v>
      </c>
      <c r="AD1128" t="s">
        <v>119</v>
      </c>
    </row>
    <row r="1129" spans="1:30" hidden="1" x14ac:dyDescent="0.3">
      <c r="A1129" t="s">
        <v>4779</v>
      </c>
      <c r="B1129" t="s">
        <v>4780</v>
      </c>
      <c r="C1129" s="1" t="str">
        <f t="shared" si="173"/>
        <v>21:0551</v>
      </c>
      <c r="D1129" s="1" t="str">
        <f t="shared" si="177"/>
        <v>21:0180</v>
      </c>
      <c r="E1129" t="s">
        <v>4781</v>
      </c>
      <c r="F1129" t="s">
        <v>4782</v>
      </c>
      <c r="H1129">
        <v>53.3183784</v>
      </c>
      <c r="I1129">
        <v>-120.35958960000001</v>
      </c>
      <c r="J1129" s="1" t="str">
        <f t="shared" si="178"/>
        <v>NGR bulk stream sediment</v>
      </c>
      <c r="K1129" s="1" t="str">
        <f t="shared" si="179"/>
        <v>&lt;177 micron (NGR)</v>
      </c>
      <c r="L1129">
        <v>25</v>
      </c>
      <c r="M1129" t="s">
        <v>139</v>
      </c>
      <c r="N1129">
        <v>490</v>
      </c>
      <c r="O1129" t="s">
        <v>297</v>
      </c>
      <c r="P1129" t="s">
        <v>242</v>
      </c>
      <c r="Q1129" t="s">
        <v>39</v>
      </c>
      <c r="R1129" t="s">
        <v>378</v>
      </c>
      <c r="S1129" t="s">
        <v>56</v>
      </c>
      <c r="T1129" t="s">
        <v>40</v>
      </c>
      <c r="U1129" t="s">
        <v>524</v>
      </c>
      <c r="V1129" t="s">
        <v>123</v>
      </c>
      <c r="W1129" t="s">
        <v>40</v>
      </c>
      <c r="X1129" t="s">
        <v>93</v>
      </c>
      <c r="Y1129" t="s">
        <v>44</v>
      </c>
      <c r="Z1129" t="s">
        <v>40</v>
      </c>
      <c r="AA1129" t="s">
        <v>44</v>
      </c>
      <c r="AB1129" t="s">
        <v>261</v>
      </c>
      <c r="AC1129" t="s">
        <v>364</v>
      </c>
      <c r="AD1129" t="s">
        <v>118</v>
      </c>
    </row>
    <row r="1130" spans="1:30" hidden="1" x14ac:dyDescent="0.3">
      <c r="A1130" t="s">
        <v>4783</v>
      </c>
      <c r="B1130" t="s">
        <v>4784</v>
      </c>
      <c r="C1130" s="1" t="str">
        <f t="shared" si="173"/>
        <v>21:0551</v>
      </c>
      <c r="D1130" s="1" t="str">
        <f>HYPERLINK("http://geochem.nrcan.gc.ca/cdogs/content/svy/svy_e.htm", "")</f>
        <v/>
      </c>
      <c r="G1130" s="1" t="str">
        <f>HYPERLINK("http://geochem.nrcan.gc.ca/cdogs/content/cr_/cr_00064_e.htm", "64")</f>
        <v>64</v>
      </c>
      <c r="J1130" t="s">
        <v>198</v>
      </c>
      <c r="K1130" t="s">
        <v>199</v>
      </c>
      <c r="L1130">
        <v>25</v>
      </c>
      <c r="M1130" t="s">
        <v>200</v>
      </c>
      <c r="N1130">
        <v>491</v>
      </c>
      <c r="O1130" t="s">
        <v>445</v>
      </c>
      <c r="P1130" t="s">
        <v>212</v>
      </c>
      <c r="Q1130" t="s">
        <v>59</v>
      </c>
      <c r="R1130" t="s">
        <v>120</v>
      </c>
      <c r="S1130" t="s">
        <v>59</v>
      </c>
      <c r="T1130" t="s">
        <v>143</v>
      </c>
      <c r="U1130" t="s">
        <v>106</v>
      </c>
      <c r="V1130" t="s">
        <v>62</v>
      </c>
      <c r="W1130" t="s">
        <v>40</v>
      </c>
      <c r="X1130" t="s">
        <v>42</v>
      </c>
      <c r="Y1130" t="s">
        <v>44</v>
      </c>
      <c r="Z1130" t="s">
        <v>40</v>
      </c>
      <c r="AA1130" t="s">
        <v>44</v>
      </c>
      <c r="AB1130" t="s">
        <v>1906</v>
      </c>
      <c r="AC1130" t="s">
        <v>3376</v>
      </c>
      <c r="AD1130" t="s">
        <v>153</v>
      </c>
    </row>
    <row r="1131" spans="1:30" hidden="1" x14ac:dyDescent="0.3">
      <c r="A1131" t="s">
        <v>4785</v>
      </c>
      <c r="B1131" t="s">
        <v>4786</v>
      </c>
      <c r="C1131" s="1" t="str">
        <f t="shared" si="173"/>
        <v>21:0551</v>
      </c>
      <c r="D1131" s="1" t="str">
        <f t="shared" ref="D1131:D1141" si="180">HYPERLINK("http://geochem.nrcan.gc.ca/cdogs/content/svy/svy210180_e.htm", "21:0180")</f>
        <v>21:0180</v>
      </c>
      <c r="E1131" t="s">
        <v>4787</v>
      </c>
      <c r="F1131" t="s">
        <v>4788</v>
      </c>
      <c r="H1131">
        <v>53.3285032</v>
      </c>
      <c r="I1131">
        <v>-120.35963769999999</v>
      </c>
      <c r="J1131" s="1" t="str">
        <f t="shared" ref="J1131:J1141" si="181">HYPERLINK("http://geochem.nrcan.gc.ca/cdogs/content/kwd/kwd020030_e.htm", "NGR bulk stream sediment")</f>
        <v>NGR bulk stream sediment</v>
      </c>
      <c r="K1131" s="1" t="str">
        <f t="shared" ref="K1131:K1141" si="182">HYPERLINK("http://geochem.nrcan.gc.ca/cdogs/content/kwd/kwd080006_e.htm", "&lt;177 micron (NGR)")</f>
        <v>&lt;177 micron (NGR)</v>
      </c>
      <c r="L1131">
        <v>25</v>
      </c>
      <c r="M1131" t="s">
        <v>174</v>
      </c>
      <c r="N1131">
        <v>492</v>
      </c>
      <c r="O1131" t="s">
        <v>271</v>
      </c>
      <c r="P1131" t="s">
        <v>117</v>
      </c>
      <c r="Q1131" t="s">
        <v>118</v>
      </c>
      <c r="R1131" t="s">
        <v>194</v>
      </c>
      <c r="S1131" t="s">
        <v>56</v>
      </c>
      <c r="T1131" t="s">
        <v>40</v>
      </c>
      <c r="U1131" t="s">
        <v>261</v>
      </c>
      <c r="V1131" t="s">
        <v>123</v>
      </c>
      <c r="W1131" t="s">
        <v>40</v>
      </c>
      <c r="X1131" t="s">
        <v>93</v>
      </c>
      <c r="Y1131" t="s">
        <v>44</v>
      </c>
      <c r="Z1131" t="s">
        <v>40</v>
      </c>
      <c r="AA1131" t="s">
        <v>44</v>
      </c>
      <c r="AB1131" t="s">
        <v>266</v>
      </c>
      <c r="AC1131" t="s">
        <v>853</v>
      </c>
      <c r="AD1131" t="s">
        <v>153</v>
      </c>
    </row>
    <row r="1132" spans="1:30" hidden="1" x14ac:dyDescent="0.3">
      <c r="A1132" t="s">
        <v>4789</v>
      </c>
      <c r="B1132" t="s">
        <v>4790</v>
      </c>
      <c r="C1132" s="1" t="str">
        <f t="shared" si="173"/>
        <v>21:0551</v>
      </c>
      <c r="D1132" s="1" t="str">
        <f t="shared" si="180"/>
        <v>21:0180</v>
      </c>
      <c r="E1132" t="s">
        <v>4744</v>
      </c>
      <c r="F1132" t="s">
        <v>4791</v>
      </c>
      <c r="H1132">
        <v>53.309359800000003</v>
      </c>
      <c r="I1132">
        <v>-120.3296553</v>
      </c>
      <c r="J1132" s="1" t="str">
        <f t="shared" si="181"/>
        <v>NGR bulk stream sediment</v>
      </c>
      <c r="K1132" s="1" t="str">
        <f t="shared" si="182"/>
        <v>&lt;177 micron (NGR)</v>
      </c>
      <c r="L1132">
        <v>25</v>
      </c>
      <c r="M1132" t="s">
        <v>90</v>
      </c>
      <c r="N1132">
        <v>493</v>
      </c>
      <c r="O1132" t="s">
        <v>305</v>
      </c>
      <c r="P1132" t="s">
        <v>39</v>
      </c>
      <c r="Q1132" t="s">
        <v>37</v>
      </c>
      <c r="R1132" t="s">
        <v>221</v>
      </c>
      <c r="S1132" t="s">
        <v>151</v>
      </c>
      <c r="T1132" t="s">
        <v>40</v>
      </c>
      <c r="U1132" t="s">
        <v>524</v>
      </c>
      <c r="V1132" t="s">
        <v>111</v>
      </c>
      <c r="W1132" t="s">
        <v>40</v>
      </c>
      <c r="X1132" t="s">
        <v>59</v>
      </c>
      <c r="Y1132" t="s">
        <v>44</v>
      </c>
      <c r="Z1132" t="s">
        <v>60</v>
      </c>
      <c r="AA1132" t="s">
        <v>44</v>
      </c>
      <c r="AB1132" t="s">
        <v>400</v>
      </c>
      <c r="AC1132" t="s">
        <v>1018</v>
      </c>
      <c r="AD1132" t="s">
        <v>194</v>
      </c>
    </row>
    <row r="1133" spans="1:30" hidden="1" x14ac:dyDescent="0.3">
      <c r="A1133" t="s">
        <v>4792</v>
      </c>
      <c r="B1133" t="s">
        <v>4793</v>
      </c>
      <c r="C1133" s="1" t="str">
        <f t="shared" si="173"/>
        <v>21:0551</v>
      </c>
      <c r="D1133" s="1" t="str">
        <f t="shared" si="180"/>
        <v>21:0180</v>
      </c>
      <c r="E1133" t="s">
        <v>4794</v>
      </c>
      <c r="F1133" t="s">
        <v>4795</v>
      </c>
      <c r="H1133">
        <v>53.311623300000001</v>
      </c>
      <c r="I1133">
        <v>-120.350534</v>
      </c>
      <c r="J1133" s="1" t="str">
        <f t="shared" si="181"/>
        <v>NGR bulk stream sediment</v>
      </c>
      <c r="K1133" s="1" t="str">
        <f t="shared" si="182"/>
        <v>&lt;177 micron (NGR)</v>
      </c>
      <c r="L1133">
        <v>25</v>
      </c>
      <c r="M1133" t="s">
        <v>184</v>
      </c>
      <c r="N1133">
        <v>494</v>
      </c>
      <c r="O1133" t="s">
        <v>38</v>
      </c>
      <c r="P1133" t="s">
        <v>82</v>
      </c>
      <c r="Q1133" t="s">
        <v>37</v>
      </c>
      <c r="R1133" t="s">
        <v>70</v>
      </c>
      <c r="S1133" t="s">
        <v>151</v>
      </c>
      <c r="T1133" t="s">
        <v>40</v>
      </c>
      <c r="U1133" t="s">
        <v>814</v>
      </c>
      <c r="V1133" t="s">
        <v>84</v>
      </c>
      <c r="W1133" t="s">
        <v>40</v>
      </c>
      <c r="X1133" t="s">
        <v>42</v>
      </c>
      <c r="Y1133" t="s">
        <v>44</v>
      </c>
      <c r="Z1133" t="s">
        <v>60</v>
      </c>
      <c r="AA1133" t="s">
        <v>44</v>
      </c>
      <c r="AB1133" t="s">
        <v>400</v>
      </c>
      <c r="AC1133" t="s">
        <v>1033</v>
      </c>
      <c r="AD1133" t="s">
        <v>194</v>
      </c>
    </row>
    <row r="1134" spans="1:30" hidden="1" x14ac:dyDescent="0.3">
      <c r="A1134" t="s">
        <v>4796</v>
      </c>
      <c r="B1134" t="s">
        <v>4797</v>
      </c>
      <c r="C1134" s="1" t="str">
        <f t="shared" si="173"/>
        <v>21:0551</v>
      </c>
      <c r="D1134" s="1" t="str">
        <f t="shared" si="180"/>
        <v>21:0180</v>
      </c>
      <c r="E1134" t="s">
        <v>4798</v>
      </c>
      <c r="F1134" t="s">
        <v>4799</v>
      </c>
      <c r="H1134">
        <v>53.281553799999998</v>
      </c>
      <c r="I1134">
        <v>-120.19694269999999</v>
      </c>
      <c r="J1134" s="1" t="str">
        <f t="shared" si="181"/>
        <v>NGR bulk stream sediment</v>
      </c>
      <c r="K1134" s="1" t="str">
        <f t="shared" si="182"/>
        <v>&lt;177 micron (NGR)</v>
      </c>
      <c r="L1134">
        <v>25</v>
      </c>
      <c r="M1134" t="s">
        <v>193</v>
      </c>
      <c r="N1134">
        <v>495</v>
      </c>
      <c r="O1134" t="s">
        <v>119</v>
      </c>
      <c r="P1134" t="s">
        <v>39</v>
      </c>
      <c r="Q1134" t="s">
        <v>93</v>
      </c>
      <c r="R1134" t="s">
        <v>211</v>
      </c>
      <c r="S1134" t="s">
        <v>82</v>
      </c>
      <c r="T1134" t="s">
        <v>40</v>
      </c>
      <c r="U1134" t="s">
        <v>266</v>
      </c>
      <c r="V1134" t="s">
        <v>415</v>
      </c>
      <c r="W1134" t="s">
        <v>40</v>
      </c>
      <c r="X1134" t="s">
        <v>272</v>
      </c>
      <c r="Y1134" t="s">
        <v>44</v>
      </c>
      <c r="Z1134" t="s">
        <v>143</v>
      </c>
      <c r="AA1134" t="s">
        <v>44</v>
      </c>
      <c r="AB1134" t="s">
        <v>484</v>
      </c>
      <c r="AC1134" t="s">
        <v>47</v>
      </c>
      <c r="AD1134" t="s">
        <v>194</v>
      </c>
    </row>
    <row r="1135" spans="1:30" hidden="1" x14ac:dyDescent="0.3">
      <c r="A1135" t="s">
        <v>4800</v>
      </c>
      <c r="B1135" t="s">
        <v>4801</v>
      </c>
      <c r="C1135" s="1" t="str">
        <f t="shared" si="173"/>
        <v>21:0551</v>
      </c>
      <c r="D1135" s="1" t="str">
        <f t="shared" si="180"/>
        <v>21:0180</v>
      </c>
      <c r="E1135" t="s">
        <v>4802</v>
      </c>
      <c r="F1135" t="s">
        <v>4803</v>
      </c>
      <c r="H1135">
        <v>53.296112299999997</v>
      </c>
      <c r="I1135">
        <v>-120.2542091</v>
      </c>
      <c r="J1135" s="1" t="str">
        <f t="shared" si="181"/>
        <v>NGR bulk stream sediment</v>
      </c>
      <c r="K1135" s="1" t="str">
        <f t="shared" si="182"/>
        <v>&lt;177 micron (NGR)</v>
      </c>
      <c r="L1135">
        <v>25</v>
      </c>
      <c r="M1135" t="s">
        <v>209</v>
      </c>
      <c r="N1135">
        <v>496</v>
      </c>
      <c r="O1135" t="s">
        <v>378</v>
      </c>
      <c r="P1135" t="s">
        <v>118</v>
      </c>
      <c r="Q1135" t="s">
        <v>93</v>
      </c>
      <c r="R1135" t="s">
        <v>120</v>
      </c>
      <c r="S1135" t="s">
        <v>93</v>
      </c>
      <c r="T1135" t="s">
        <v>40</v>
      </c>
      <c r="U1135" t="s">
        <v>420</v>
      </c>
      <c r="V1135" t="s">
        <v>616</v>
      </c>
      <c r="W1135" t="s">
        <v>40</v>
      </c>
      <c r="X1135" t="s">
        <v>93</v>
      </c>
      <c r="Y1135" t="s">
        <v>44</v>
      </c>
      <c r="Z1135" t="s">
        <v>143</v>
      </c>
      <c r="AA1135" t="s">
        <v>44</v>
      </c>
      <c r="AB1135" t="s">
        <v>420</v>
      </c>
      <c r="AC1135" t="s">
        <v>348</v>
      </c>
      <c r="AD1135" t="s">
        <v>153</v>
      </c>
    </row>
    <row r="1136" spans="1:30" hidden="1" x14ac:dyDescent="0.3">
      <c r="A1136" t="s">
        <v>4804</v>
      </c>
      <c r="B1136" t="s">
        <v>4805</v>
      </c>
      <c r="C1136" s="1" t="str">
        <f t="shared" si="173"/>
        <v>21:0551</v>
      </c>
      <c r="D1136" s="1" t="str">
        <f t="shared" si="180"/>
        <v>21:0180</v>
      </c>
      <c r="E1136" t="s">
        <v>4806</v>
      </c>
      <c r="F1136" t="s">
        <v>4807</v>
      </c>
      <c r="H1136">
        <v>53.253076299999996</v>
      </c>
      <c r="I1136">
        <v>-120.15135189999999</v>
      </c>
      <c r="J1136" s="1" t="str">
        <f t="shared" si="181"/>
        <v>NGR bulk stream sediment</v>
      </c>
      <c r="K1136" s="1" t="str">
        <f t="shared" si="182"/>
        <v>&lt;177 micron (NGR)</v>
      </c>
      <c r="L1136">
        <v>25</v>
      </c>
      <c r="M1136" t="s">
        <v>220</v>
      </c>
      <c r="N1136">
        <v>497</v>
      </c>
      <c r="O1136" t="s">
        <v>131</v>
      </c>
      <c r="P1136" t="s">
        <v>153</v>
      </c>
      <c r="Q1136" t="s">
        <v>93</v>
      </c>
      <c r="R1136" t="s">
        <v>105</v>
      </c>
      <c r="S1136" t="s">
        <v>151</v>
      </c>
      <c r="T1136" t="s">
        <v>40</v>
      </c>
      <c r="U1136" t="s">
        <v>658</v>
      </c>
      <c r="V1136" t="s">
        <v>84</v>
      </c>
      <c r="W1136" t="s">
        <v>40</v>
      </c>
      <c r="X1136" t="s">
        <v>59</v>
      </c>
      <c r="Y1136" t="s">
        <v>44</v>
      </c>
      <c r="Z1136" t="s">
        <v>60</v>
      </c>
      <c r="AA1136" t="s">
        <v>44</v>
      </c>
      <c r="AB1136" t="s">
        <v>400</v>
      </c>
      <c r="AC1136" t="s">
        <v>649</v>
      </c>
      <c r="AD1136" t="s">
        <v>153</v>
      </c>
    </row>
    <row r="1137" spans="1:30" hidden="1" x14ac:dyDescent="0.3">
      <c r="A1137" t="s">
        <v>4808</v>
      </c>
      <c r="B1137" t="s">
        <v>4809</v>
      </c>
      <c r="C1137" s="1" t="str">
        <f t="shared" si="173"/>
        <v>21:0551</v>
      </c>
      <c r="D1137" s="1" t="str">
        <f t="shared" si="180"/>
        <v>21:0180</v>
      </c>
      <c r="E1137" t="s">
        <v>4810</v>
      </c>
      <c r="F1137" t="s">
        <v>4811</v>
      </c>
      <c r="H1137">
        <v>53.2494248</v>
      </c>
      <c r="I1137">
        <v>-120.14679750000001</v>
      </c>
      <c r="J1137" s="1" t="str">
        <f t="shared" si="181"/>
        <v>NGR bulk stream sediment</v>
      </c>
      <c r="K1137" s="1" t="str">
        <f t="shared" si="182"/>
        <v>&lt;177 micron (NGR)</v>
      </c>
      <c r="L1137">
        <v>25</v>
      </c>
      <c r="M1137" t="s">
        <v>228</v>
      </c>
      <c r="N1137">
        <v>498</v>
      </c>
      <c r="O1137" t="s">
        <v>119</v>
      </c>
      <c r="P1137" t="s">
        <v>211</v>
      </c>
      <c r="Q1137" t="s">
        <v>43</v>
      </c>
      <c r="R1137" t="s">
        <v>211</v>
      </c>
      <c r="S1137" t="s">
        <v>59</v>
      </c>
      <c r="T1137" t="s">
        <v>40</v>
      </c>
      <c r="U1137" t="s">
        <v>788</v>
      </c>
      <c r="V1137" t="s">
        <v>84</v>
      </c>
      <c r="W1137" t="s">
        <v>40</v>
      </c>
      <c r="X1137" t="s">
        <v>59</v>
      </c>
      <c r="Y1137" t="s">
        <v>44</v>
      </c>
      <c r="Z1137" t="s">
        <v>40</v>
      </c>
      <c r="AA1137" t="s">
        <v>44</v>
      </c>
      <c r="AB1137" t="s">
        <v>1155</v>
      </c>
      <c r="AC1137" t="s">
        <v>1907</v>
      </c>
      <c r="AD1137" t="s">
        <v>153</v>
      </c>
    </row>
    <row r="1138" spans="1:30" hidden="1" x14ac:dyDescent="0.3">
      <c r="A1138" t="s">
        <v>4812</v>
      </c>
      <c r="B1138" t="s">
        <v>4813</v>
      </c>
      <c r="C1138" s="1" t="str">
        <f t="shared" si="173"/>
        <v>21:0551</v>
      </c>
      <c r="D1138" s="1" t="str">
        <f t="shared" si="180"/>
        <v>21:0180</v>
      </c>
      <c r="E1138" t="s">
        <v>4814</v>
      </c>
      <c r="F1138" t="s">
        <v>4815</v>
      </c>
      <c r="H1138">
        <v>53.214676799999999</v>
      </c>
      <c r="I1138">
        <v>-120.0929976</v>
      </c>
      <c r="J1138" s="1" t="str">
        <f t="shared" si="181"/>
        <v>NGR bulk stream sediment</v>
      </c>
      <c r="K1138" s="1" t="str">
        <f t="shared" si="182"/>
        <v>&lt;177 micron (NGR)</v>
      </c>
      <c r="L1138">
        <v>25</v>
      </c>
      <c r="M1138" t="s">
        <v>234</v>
      </c>
      <c r="N1138">
        <v>499</v>
      </c>
      <c r="O1138" t="s">
        <v>38</v>
      </c>
      <c r="P1138" t="s">
        <v>153</v>
      </c>
      <c r="Q1138" t="s">
        <v>272</v>
      </c>
      <c r="R1138" t="s">
        <v>221</v>
      </c>
      <c r="S1138" t="s">
        <v>118</v>
      </c>
      <c r="T1138" t="s">
        <v>40</v>
      </c>
      <c r="U1138" t="s">
        <v>663</v>
      </c>
      <c r="V1138" t="s">
        <v>494</v>
      </c>
      <c r="W1138" t="s">
        <v>40</v>
      </c>
      <c r="X1138" t="s">
        <v>272</v>
      </c>
      <c r="Y1138" t="s">
        <v>44</v>
      </c>
      <c r="Z1138" t="s">
        <v>40</v>
      </c>
      <c r="AA1138" t="s">
        <v>44</v>
      </c>
      <c r="AB1138" t="s">
        <v>744</v>
      </c>
      <c r="AC1138" t="s">
        <v>343</v>
      </c>
      <c r="AD1138" t="s">
        <v>194</v>
      </c>
    </row>
    <row r="1139" spans="1:30" hidden="1" x14ac:dyDescent="0.3">
      <c r="A1139" t="s">
        <v>4816</v>
      </c>
      <c r="B1139" t="s">
        <v>4817</v>
      </c>
      <c r="C1139" s="1" t="str">
        <f t="shared" si="173"/>
        <v>21:0551</v>
      </c>
      <c r="D1139" s="1" t="str">
        <f t="shared" si="180"/>
        <v>21:0180</v>
      </c>
      <c r="E1139" t="s">
        <v>4818</v>
      </c>
      <c r="F1139" t="s">
        <v>4819</v>
      </c>
      <c r="H1139">
        <v>53.241815899999999</v>
      </c>
      <c r="I1139">
        <v>-120.1090195</v>
      </c>
      <c r="J1139" s="1" t="str">
        <f t="shared" si="181"/>
        <v>NGR bulk stream sediment</v>
      </c>
      <c r="K1139" s="1" t="str">
        <f t="shared" si="182"/>
        <v>&lt;177 micron (NGR)</v>
      </c>
      <c r="L1139">
        <v>25</v>
      </c>
      <c r="M1139" t="s">
        <v>240</v>
      </c>
      <c r="N1139">
        <v>500</v>
      </c>
      <c r="O1139" t="s">
        <v>503</v>
      </c>
      <c r="P1139" t="s">
        <v>105</v>
      </c>
      <c r="Q1139" t="s">
        <v>43</v>
      </c>
      <c r="R1139" t="s">
        <v>408</v>
      </c>
      <c r="S1139" t="s">
        <v>82</v>
      </c>
      <c r="T1139" t="s">
        <v>40</v>
      </c>
      <c r="U1139" t="s">
        <v>658</v>
      </c>
      <c r="V1139" t="s">
        <v>58</v>
      </c>
      <c r="W1139" t="s">
        <v>40</v>
      </c>
      <c r="X1139" t="s">
        <v>93</v>
      </c>
      <c r="Y1139" t="s">
        <v>44</v>
      </c>
      <c r="Z1139" t="s">
        <v>60</v>
      </c>
      <c r="AA1139" t="s">
        <v>44</v>
      </c>
      <c r="AB1139" t="s">
        <v>223</v>
      </c>
      <c r="AC1139" t="s">
        <v>2755</v>
      </c>
      <c r="AD1139" t="s">
        <v>153</v>
      </c>
    </row>
    <row r="1140" spans="1:30" hidden="1" x14ac:dyDescent="0.3">
      <c r="A1140" t="s">
        <v>4820</v>
      </c>
      <c r="B1140" t="s">
        <v>4821</v>
      </c>
      <c r="C1140" s="1" t="str">
        <f t="shared" si="173"/>
        <v>21:0551</v>
      </c>
      <c r="D1140" s="1" t="str">
        <f t="shared" si="180"/>
        <v>21:0180</v>
      </c>
      <c r="E1140" t="s">
        <v>4822</v>
      </c>
      <c r="F1140" t="s">
        <v>4823</v>
      </c>
      <c r="H1140">
        <v>53.1786332</v>
      </c>
      <c r="I1140">
        <v>-120.61015089999999</v>
      </c>
      <c r="J1140" s="1" t="str">
        <f t="shared" si="181"/>
        <v>NGR bulk stream sediment</v>
      </c>
      <c r="K1140" s="1" t="str">
        <f t="shared" si="182"/>
        <v>&lt;177 micron (NGR)</v>
      </c>
      <c r="L1140">
        <v>26</v>
      </c>
      <c r="M1140" t="s">
        <v>34</v>
      </c>
      <c r="N1140">
        <v>501</v>
      </c>
      <c r="O1140" t="s">
        <v>175</v>
      </c>
      <c r="P1140" t="s">
        <v>131</v>
      </c>
      <c r="Q1140" t="s">
        <v>70</v>
      </c>
      <c r="R1140" t="s">
        <v>104</v>
      </c>
      <c r="S1140" t="s">
        <v>221</v>
      </c>
      <c r="T1140" t="s">
        <v>40</v>
      </c>
      <c r="U1140" t="s">
        <v>400</v>
      </c>
      <c r="V1140" t="s">
        <v>390</v>
      </c>
      <c r="W1140" t="s">
        <v>40</v>
      </c>
      <c r="X1140" t="s">
        <v>118</v>
      </c>
      <c r="Y1140" t="s">
        <v>44</v>
      </c>
      <c r="Z1140" t="s">
        <v>156</v>
      </c>
      <c r="AA1140" t="s">
        <v>44</v>
      </c>
      <c r="AB1140" t="s">
        <v>484</v>
      </c>
      <c r="AC1140" t="s">
        <v>2318</v>
      </c>
      <c r="AD1140" t="s">
        <v>124</v>
      </c>
    </row>
    <row r="1141" spans="1:30" hidden="1" x14ac:dyDescent="0.3">
      <c r="A1141" t="s">
        <v>4824</v>
      </c>
      <c r="B1141" t="s">
        <v>4825</v>
      </c>
      <c r="C1141" s="1" t="str">
        <f t="shared" si="173"/>
        <v>21:0551</v>
      </c>
      <c r="D1141" s="1" t="str">
        <f t="shared" si="180"/>
        <v>21:0180</v>
      </c>
      <c r="E1141" t="s">
        <v>4826</v>
      </c>
      <c r="F1141" t="s">
        <v>4827</v>
      </c>
      <c r="H1141">
        <v>53.241671599999997</v>
      </c>
      <c r="I1141">
        <v>-120.6368068</v>
      </c>
      <c r="J1141" s="1" t="str">
        <f t="shared" si="181"/>
        <v>NGR bulk stream sediment</v>
      </c>
      <c r="K1141" s="1" t="str">
        <f t="shared" si="182"/>
        <v>&lt;177 micron (NGR)</v>
      </c>
      <c r="L1141">
        <v>26</v>
      </c>
      <c r="M1141" t="s">
        <v>53</v>
      </c>
      <c r="N1141">
        <v>502</v>
      </c>
      <c r="O1141" t="s">
        <v>388</v>
      </c>
      <c r="P1141" t="s">
        <v>331</v>
      </c>
      <c r="Q1141" t="s">
        <v>212</v>
      </c>
      <c r="R1141" t="s">
        <v>503</v>
      </c>
      <c r="S1141" t="s">
        <v>108</v>
      </c>
      <c r="T1141" t="s">
        <v>40</v>
      </c>
      <c r="U1141" t="s">
        <v>266</v>
      </c>
      <c r="V1141" t="s">
        <v>2067</v>
      </c>
      <c r="W1141" t="s">
        <v>40</v>
      </c>
      <c r="X1141" t="s">
        <v>56</v>
      </c>
      <c r="Y1141" t="s">
        <v>44</v>
      </c>
      <c r="Z1141" t="s">
        <v>40</v>
      </c>
      <c r="AA1141" t="s">
        <v>44</v>
      </c>
      <c r="AB1141" t="s">
        <v>223</v>
      </c>
      <c r="AC1141" t="s">
        <v>43</v>
      </c>
      <c r="AD1141" t="s">
        <v>119</v>
      </c>
    </row>
    <row r="1142" spans="1:30" hidden="1" x14ac:dyDescent="0.3">
      <c r="A1142" t="s">
        <v>4828</v>
      </c>
      <c r="B1142" t="s">
        <v>4829</v>
      </c>
      <c r="C1142" s="1" t="str">
        <f t="shared" si="173"/>
        <v>21:0551</v>
      </c>
      <c r="D1142" s="1" t="str">
        <f>HYPERLINK("http://geochem.nrcan.gc.ca/cdogs/content/svy/svy_e.htm", "")</f>
        <v/>
      </c>
      <c r="G1142" s="1" t="str">
        <f>HYPERLINK("http://geochem.nrcan.gc.ca/cdogs/content/cr_/cr_00069_e.htm", "69")</f>
        <v>69</v>
      </c>
      <c r="J1142" t="s">
        <v>198</v>
      </c>
      <c r="K1142" t="s">
        <v>199</v>
      </c>
      <c r="L1142">
        <v>26</v>
      </c>
      <c r="M1142" t="s">
        <v>200</v>
      </c>
      <c r="N1142">
        <v>503</v>
      </c>
      <c r="O1142" t="s">
        <v>104</v>
      </c>
      <c r="P1142" t="s">
        <v>378</v>
      </c>
      <c r="Q1142" t="s">
        <v>62</v>
      </c>
      <c r="R1142" t="s">
        <v>164</v>
      </c>
      <c r="S1142" t="s">
        <v>151</v>
      </c>
      <c r="T1142" t="s">
        <v>40</v>
      </c>
      <c r="U1142" t="s">
        <v>409</v>
      </c>
      <c r="V1142" t="s">
        <v>415</v>
      </c>
      <c r="W1142" t="s">
        <v>40</v>
      </c>
      <c r="X1142" t="s">
        <v>59</v>
      </c>
      <c r="Y1142" t="s">
        <v>44</v>
      </c>
      <c r="Z1142" t="s">
        <v>143</v>
      </c>
      <c r="AA1142" t="s">
        <v>44</v>
      </c>
      <c r="AB1142" t="s">
        <v>4830</v>
      </c>
      <c r="AC1142" t="s">
        <v>62</v>
      </c>
      <c r="AD1142" t="s">
        <v>159</v>
      </c>
    </row>
    <row r="1143" spans="1:30" hidden="1" x14ac:dyDescent="0.3">
      <c r="A1143" t="s">
        <v>4831</v>
      </c>
      <c r="B1143" t="s">
        <v>4832</v>
      </c>
      <c r="C1143" s="1" t="str">
        <f t="shared" si="173"/>
        <v>21:0551</v>
      </c>
      <c r="D1143" s="1" t="str">
        <f t="shared" ref="D1143:D1178" si="183">HYPERLINK("http://geochem.nrcan.gc.ca/cdogs/content/svy/svy210180_e.htm", "21:0180")</f>
        <v>21:0180</v>
      </c>
      <c r="E1143" t="s">
        <v>4833</v>
      </c>
      <c r="F1143" t="s">
        <v>4834</v>
      </c>
      <c r="H1143">
        <v>53.234327299999997</v>
      </c>
      <c r="I1143">
        <v>-120.60980189999999</v>
      </c>
      <c r="J1143" s="1" t="str">
        <f t="shared" ref="J1143:J1178" si="184">HYPERLINK("http://geochem.nrcan.gc.ca/cdogs/content/kwd/kwd020030_e.htm", "NGR bulk stream sediment")</f>
        <v>NGR bulk stream sediment</v>
      </c>
      <c r="K1143" s="1" t="str">
        <f t="shared" ref="K1143:K1178" si="185">HYPERLINK("http://geochem.nrcan.gc.ca/cdogs/content/kwd/kwd080006_e.htm", "&lt;177 micron (NGR)")</f>
        <v>&lt;177 micron (NGR)</v>
      </c>
      <c r="L1143">
        <v>26</v>
      </c>
      <c r="M1143" t="s">
        <v>68</v>
      </c>
      <c r="N1143">
        <v>504</v>
      </c>
      <c r="O1143" t="s">
        <v>982</v>
      </c>
      <c r="P1143" t="s">
        <v>177</v>
      </c>
      <c r="Q1143" t="s">
        <v>212</v>
      </c>
      <c r="R1143" t="s">
        <v>297</v>
      </c>
      <c r="S1143" t="s">
        <v>153</v>
      </c>
      <c r="T1143" t="s">
        <v>40</v>
      </c>
      <c r="U1143" t="s">
        <v>195</v>
      </c>
      <c r="V1143" t="s">
        <v>59</v>
      </c>
      <c r="W1143" t="s">
        <v>40</v>
      </c>
      <c r="X1143" t="s">
        <v>165</v>
      </c>
      <c r="Y1143" t="s">
        <v>44</v>
      </c>
      <c r="Z1143" t="s">
        <v>60</v>
      </c>
      <c r="AA1143" t="s">
        <v>44</v>
      </c>
      <c r="AB1143" t="s">
        <v>261</v>
      </c>
      <c r="AC1143" t="s">
        <v>3248</v>
      </c>
      <c r="AD1143" t="s">
        <v>119</v>
      </c>
    </row>
    <row r="1144" spans="1:30" hidden="1" x14ac:dyDescent="0.3">
      <c r="A1144" t="s">
        <v>4835</v>
      </c>
      <c r="B1144" t="s">
        <v>4836</v>
      </c>
      <c r="C1144" s="1" t="str">
        <f t="shared" si="173"/>
        <v>21:0551</v>
      </c>
      <c r="D1144" s="1" t="str">
        <f t="shared" si="183"/>
        <v>21:0180</v>
      </c>
      <c r="E1144" t="s">
        <v>4837</v>
      </c>
      <c r="F1144" t="s">
        <v>4838</v>
      </c>
      <c r="H1144">
        <v>53.225990299999999</v>
      </c>
      <c r="I1144">
        <v>-120.59092320000001</v>
      </c>
      <c r="J1144" s="1" t="str">
        <f t="shared" si="184"/>
        <v>NGR bulk stream sediment</v>
      </c>
      <c r="K1144" s="1" t="str">
        <f t="shared" si="185"/>
        <v>&lt;177 micron (NGR)</v>
      </c>
      <c r="L1144">
        <v>26</v>
      </c>
      <c r="M1144" t="s">
        <v>80</v>
      </c>
      <c r="N1144">
        <v>505</v>
      </c>
      <c r="O1144" t="s">
        <v>169</v>
      </c>
      <c r="P1144" t="s">
        <v>241</v>
      </c>
      <c r="Q1144" t="s">
        <v>153</v>
      </c>
      <c r="R1144" t="s">
        <v>271</v>
      </c>
      <c r="S1144" t="s">
        <v>242</v>
      </c>
      <c r="T1144" t="s">
        <v>40</v>
      </c>
      <c r="U1144" t="s">
        <v>223</v>
      </c>
      <c r="V1144" t="s">
        <v>1907</v>
      </c>
      <c r="W1144" t="s">
        <v>40</v>
      </c>
      <c r="X1144" t="s">
        <v>120</v>
      </c>
      <c r="Y1144" t="s">
        <v>44</v>
      </c>
      <c r="Z1144" t="s">
        <v>156</v>
      </c>
      <c r="AA1144" t="s">
        <v>44</v>
      </c>
      <c r="AB1144" t="s">
        <v>454</v>
      </c>
      <c r="AC1144" t="s">
        <v>2062</v>
      </c>
      <c r="AD1144" t="s">
        <v>153</v>
      </c>
    </row>
    <row r="1145" spans="1:30" hidden="1" x14ac:dyDescent="0.3">
      <c r="A1145" t="s">
        <v>4839</v>
      </c>
      <c r="B1145" t="s">
        <v>4840</v>
      </c>
      <c r="C1145" s="1" t="str">
        <f t="shared" si="173"/>
        <v>21:0551</v>
      </c>
      <c r="D1145" s="1" t="str">
        <f t="shared" si="183"/>
        <v>21:0180</v>
      </c>
      <c r="E1145" t="s">
        <v>4841</v>
      </c>
      <c r="F1145" t="s">
        <v>4842</v>
      </c>
      <c r="H1145">
        <v>53.207807899999999</v>
      </c>
      <c r="I1145">
        <v>-120.5704234</v>
      </c>
      <c r="J1145" s="1" t="str">
        <f t="shared" si="184"/>
        <v>NGR bulk stream sediment</v>
      </c>
      <c r="K1145" s="1" t="str">
        <f t="shared" si="185"/>
        <v>&lt;177 micron (NGR)</v>
      </c>
      <c r="L1145">
        <v>26</v>
      </c>
      <c r="M1145" t="s">
        <v>103</v>
      </c>
      <c r="N1145">
        <v>506</v>
      </c>
      <c r="O1145" t="s">
        <v>982</v>
      </c>
      <c r="P1145" t="s">
        <v>131</v>
      </c>
      <c r="Q1145" t="s">
        <v>108</v>
      </c>
      <c r="R1145" t="s">
        <v>297</v>
      </c>
      <c r="S1145" t="s">
        <v>211</v>
      </c>
      <c r="T1145" t="s">
        <v>40</v>
      </c>
      <c r="U1145" t="s">
        <v>244</v>
      </c>
      <c r="V1145" t="s">
        <v>1907</v>
      </c>
      <c r="W1145" t="s">
        <v>40</v>
      </c>
      <c r="X1145" t="s">
        <v>56</v>
      </c>
      <c r="Y1145" t="s">
        <v>44</v>
      </c>
      <c r="Z1145" t="s">
        <v>60</v>
      </c>
      <c r="AA1145" t="s">
        <v>44</v>
      </c>
      <c r="AB1145" t="s">
        <v>454</v>
      </c>
      <c r="AC1145" t="s">
        <v>2381</v>
      </c>
      <c r="AD1145" t="s">
        <v>119</v>
      </c>
    </row>
    <row r="1146" spans="1:30" hidden="1" x14ac:dyDescent="0.3">
      <c r="A1146" t="s">
        <v>4843</v>
      </c>
      <c r="B1146" t="s">
        <v>4844</v>
      </c>
      <c r="C1146" s="1" t="str">
        <f t="shared" si="173"/>
        <v>21:0551</v>
      </c>
      <c r="D1146" s="1" t="str">
        <f t="shared" si="183"/>
        <v>21:0180</v>
      </c>
      <c r="E1146" t="s">
        <v>4845</v>
      </c>
      <c r="F1146" t="s">
        <v>4846</v>
      </c>
      <c r="H1146">
        <v>53.2147918</v>
      </c>
      <c r="I1146">
        <v>-120.59159769999999</v>
      </c>
      <c r="J1146" s="1" t="str">
        <f t="shared" si="184"/>
        <v>NGR bulk stream sediment</v>
      </c>
      <c r="K1146" s="1" t="str">
        <f t="shared" si="185"/>
        <v>&lt;177 micron (NGR)</v>
      </c>
      <c r="L1146">
        <v>26</v>
      </c>
      <c r="M1146" t="s">
        <v>116</v>
      </c>
      <c r="N1146">
        <v>507</v>
      </c>
      <c r="O1146" t="s">
        <v>473</v>
      </c>
      <c r="P1146" t="s">
        <v>378</v>
      </c>
      <c r="Q1146" t="s">
        <v>221</v>
      </c>
      <c r="R1146" t="s">
        <v>119</v>
      </c>
      <c r="S1146" t="s">
        <v>212</v>
      </c>
      <c r="T1146" t="s">
        <v>40</v>
      </c>
      <c r="U1146" t="s">
        <v>342</v>
      </c>
      <c r="V1146" t="s">
        <v>898</v>
      </c>
      <c r="W1146" t="s">
        <v>40</v>
      </c>
      <c r="X1146" t="s">
        <v>93</v>
      </c>
      <c r="Y1146" t="s">
        <v>44</v>
      </c>
      <c r="Z1146" t="s">
        <v>60</v>
      </c>
      <c r="AA1146" t="s">
        <v>44</v>
      </c>
      <c r="AB1146" t="s">
        <v>265</v>
      </c>
      <c r="AC1146" t="s">
        <v>3281</v>
      </c>
      <c r="AD1146" t="s">
        <v>119</v>
      </c>
    </row>
    <row r="1147" spans="1:30" hidden="1" x14ac:dyDescent="0.3">
      <c r="A1147" t="s">
        <v>4847</v>
      </c>
      <c r="B1147" t="s">
        <v>4848</v>
      </c>
      <c r="C1147" s="1" t="str">
        <f t="shared" si="173"/>
        <v>21:0551</v>
      </c>
      <c r="D1147" s="1" t="str">
        <f t="shared" si="183"/>
        <v>21:0180</v>
      </c>
      <c r="E1147" t="s">
        <v>4849</v>
      </c>
      <c r="F1147" t="s">
        <v>4850</v>
      </c>
      <c r="H1147">
        <v>53.195554100000003</v>
      </c>
      <c r="I1147">
        <v>-120.6303949</v>
      </c>
      <c r="J1147" s="1" t="str">
        <f t="shared" si="184"/>
        <v>NGR bulk stream sediment</v>
      </c>
      <c r="K1147" s="1" t="str">
        <f t="shared" si="185"/>
        <v>&lt;177 micron (NGR)</v>
      </c>
      <c r="L1147">
        <v>26</v>
      </c>
      <c r="M1147" t="s">
        <v>129</v>
      </c>
      <c r="N1147">
        <v>508</v>
      </c>
      <c r="O1147" t="s">
        <v>229</v>
      </c>
      <c r="P1147" t="s">
        <v>241</v>
      </c>
      <c r="Q1147" t="s">
        <v>108</v>
      </c>
      <c r="R1147" t="s">
        <v>119</v>
      </c>
      <c r="S1147" t="s">
        <v>108</v>
      </c>
      <c r="T1147" t="s">
        <v>40</v>
      </c>
      <c r="U1147" t="s">
        <v>409</v>
      </c>
      <c r="V1147" t="s">
        <v>1907</v>
      </c>
      <c r="W1147" t="s">
        <v>40</v>
      </c>
      <c r="X1147" t="s">
        <v>151</v>
      </c>
      <c r="Y1147" t="s">
        <v>44</v>
      </c>
      <c r="Z1147" t="s">
        <v>40</v>
      </c>
      <c r="AA1147" t="s">
        <v>44</v>
      </c>
      <c r="AB1147" t="s">
        <v>266</v>
      </c>
      <c r="AC1147" t="s">
        <v>354</v>
      </c>
      <c r="AD1147" t="s">
        <v>86</v>
      </c>
    </row>
    <row r="1148" spans="1:30" hidden="1" x14ac:dyDescent="0.3">
      <c r="A1148" t="s">
        <v>4851</v>
      </c>
      <c r="B1148" t="s">
        <v>4852</v>
      </c>
      <c r="C1148" s="1" t="str">
        <f t="shared" si="173"/>
        <v>21:0551</v>
      </c>
      <c r="D1148" s="1" t="str">
        <f t="shared" si="183"/>
        <v>21:0180</v>
      </c>
      <c r="E1148" t="s">
        <v>4822</v>
      </c>
      <c r="F1148" t="s">
        <v>4853</v>
      </c>
      <c r="H1148">
        <v>53.1786332</v>
      </c>
      <c r="I1148">
        <v>-120.61015089999999</v>
      </c>
      <c r="J1148" s="1" t="str">
        <f t="shared" si="184"/>
        <v>NGR bulk stream sediment</v>
      </c>
      <c r="K1148" s="1" t="str">
        <f t="shared" si="185"/>
        <v>&lt;177 micron (NGR)</v>
      </c>
      <c r="L1148">
        <v>26</v>
      </c>
      <c r="M1148" t="s">
        <v>90</v>
      </c>
      <c r="N1148">
        <v>509</v>
      </c>
      <c r="O1148" t="s">
        <v>427</v>
      </c>
      <c r="P1148" t="s">
        <v>131</v>
      </c>
      <c r="Q1148" t="s">
        <v>108</v>
      </c>
      <c r="R1148" t="s">
        <v>201</v>
      </c>
      <c r="S1148" t="s">
        <v>221</v>
      </c>
      <c r="T1148" t="s">
        <v>40</v>
      </c>
      <c r="U1148" t="s">
        <v>400</v>
      </c>
      <c r="V1148" t="s">
        <v>2067</v>
      </c>
      <c r="W1148" t="s">
        <v>40</v>
      </c>
      <c r="X1148" t="s">
        <v>120</v>
      </c>
      <c r="Y1148" t="s">
        <v>44</v>
      </c>
      <c r="Z1148" t="s">
        <v>60</v>
      </c>
      <c r="AA1148" t="s">
        <v>44</v>
      </c>
      <c r="AB1148" t="s">
        <v>261</v>
      </c>
      <c r="AC1148" t="s">
        <v>2062</v>
      </c>
      <c r="AD1148" t="s">
        <v>86</v>
      </c>
    </row>
    <row r="1149" spans="1:30" hidden="1" x14ac:dyDescent="0.3">
      <c r="A1149" t="s">
        <v>4854</v>
      </c>
      <c r="B1149" t="s">
        <v>4855</v>
      </c>
      <c r="C1149" s="1" t="str">
        <f t="shared" si="173"/>
        <v>21:0551</v>
      </c>
      <c r="D1149" s="1" t="str">
        <f t="shared" si="183"/>
        <v>21:0180</v>
      </c>
      <c r="E1149" t="s">
        <v>4856</v>
      </c>
      <c r="F1149" t="s">
        <v>4857</v>
      </c>
      <c r="H1149">
        <v>53.176749700000002</v>
      </c>
      <c r="I1149">
        <v>-120.6547808</v>
      </c>
      <c r="J1149" s="1" t="str">
        <f t="shared" si="184"/>
        <v>NGR bulk stream sediment</v>
      </c>
      <c r="K1149" s="1" t="str">
        <f t="shared" si="185"/>
        <v>&lt;177 micron (NGR)</v>
      </c>
      <c r="L1149">
        <v>26</v>
      </c>
      <c r="M1149" t="s">
        <v>139</v>
      </c>
      <c r="N1149">
        <v>510</v>
      </c>
      <c r="O1149" t="s">
        <v>153</v>
      </c>
      <c r="P1149" t="s">
        <v>118</v>
      </c>
      <c r="Q1149" t="s">
        <v>272</v>
      </c>
      <c r="R1149" t="s">
        <v>118</v>
      </c>
      <c r="S1149" t="s">
        <v>272</v>
      </c>
      <c r="T1149" t="s">
        <v>40</v>
      </c>
      <c r="U1149" t="s">
        <v>744</v>
      </c>
      <c r="V1149" t="s">
        <v>734</v>
      </c>
      <c r="W1149" t="s">
        <v>40</v>
      </c>
      <c r="X1149" t="s">
        <v>42</v>
      </c>
      <c r="Y1149" t="s">
        <v>44</v>
      </c>
      <c r="Z1149" t="s">
        <v>40</v>
      </c>
      <c r="AA1149" t="s">
        <v>44</v>
      </c>
      <c r="AB1149" t="s">
        <v>1155</v>
      </c>
      <c r="AC1149" t="s">
        <v>252</v>
      </c>
      <c r="AD1149" t="s">
        <v>194</v>
      </c>
    </row>
    <row r="1150" spans="1:30" hidden="1" x14ac:dyDescent="0.3">
      <c r="A1150" t="s">
        <v>4858</v>
      </c>
      <c r="B1150" t="s">
        <v>4859</v>
      </c>
      <c r="C1150" s="1" t="str">
        <f t="shared" si="173"/>
        <v>21:0551</v>
      </c>
      <c r="D1150" s="1" t="str">
        <f t="shared" si="183"/>
        <v>21:0180</v>
      </c>
      <c r="E1150" t="s">
        <v>4860</v>
      </c>
      <c r="F1150" t="s">
        <v>4861</v>
      </c>
      <c r="H1150">
        <v>53.132368800000002</v>
      </c>
      <c r="I1150">
        <v>-120.7537337</v>
      </c>
      <c r="J1150" s="1" t="str">
        <f t="shared" si="184"/>
        <v>NGR bulk stream sediment</v>
      </c>
      <c r="K1150" s="1" t="str">
        <f t="shared" si="185"/>
        <v>&lt;177 micron (NGR)</v>
      </c>
      <c r="L1150">
        <v>26</v>
      </c>
      <c r="M1150" t="s">
        <v>174</v>
      </c>
      <c r="N1150">
        <v>511</v>
      </c>
      <c r="O1150" t="s">
        <v>229</v>
      </c>
      <c r="P1150" t="s">
        <v>177</v>
      </c>
      <c r="Q1150" t="s">
        <v>108</v>
      </c>
      <c r="R1150" t="s">
        <v>503</v>
      </c>
      <c r="S1150" t="s">
        <v>108</v>
      </c>
      <c r="T1150" t="s">
        <v>40</v>
      </c>
      <c r="U1150" t="s">
        <v>524</v>
      </c>
      <c r="V1150" t="s">
        <v>390</v>
      </c>
      <c r="W1150" t="s">
        <v>40</v>
      </c>
      <c r="X1150" t="s">
        <v>82</v>
      </c>
      <c r="Y1150" t="s">
        <v>44</v>
      </c>
      <c r="Z1150" t="s">
        <v>60</v>
      </c>
      <c r="AA1150" t="s">
        <v>44</v>
      </c>
      <c r="AB1150" t="s">
        <v>265</v>
      </c>
      <c r="AC1150" t="s">
        <v>2067</v>
      </c>
      <c r="AD1150" t="s">
        <v>124</v>
      </c>
    </row>
    <row r="1151" spans="1:30" hidden="1" x14ac:dyDescent="0.3">
      <c r="A1151" t="s">
        <v>4862</v>
      </c>
      <c r="B1151" t="s">
        <v>4863</v>
      </c>
      <c r="C1151" s="1" t="str">
        <f t="shared" si="173"/>
        <v>21:0551</v>
      </c>
      <c r="D1151" s="1" t="str">
        <f t="shared" si="183"/>
        <v>21:0180</v>
      </c>
      <c r="E1151" t="s">
        <v>4864</v>
      </c>
      <c r="F1151" t="s">
        <v>4865</v>
      </c>
      <c r="H1151">
        <v>53.118085100000002</v>
      </c>
      <c r="I1151">
        <v>-120.71748890000001</v>
      </c>
      <c r="J1151" s="1" t="str">
        <f t="shared" si="184"/>
        <v>NGR bulk stream sediment</v>
      </c>
      <c r="K1151" s="1" t="str">
        <f t="shared" si="185"/>
        <v>&lt;177 micron (NGR)</v>
      </c>
      <c r="L1151">
        <v>26</v>
      </c>
      <c r="M1151" t="s">
        <v>184</v>
      </c>
      <c r="N1151">
        <v>512</v>
      </c>
      <c r="O1151" t="s">
        <v>35</v>
      </c>
      <c r="P1151" t="s">
        <v>194</v>
      </c>
      <c r="Q1151" t="s">
        <v>39</v>
      </c>
      <c r="R1151" t="s">
        <v>177</v>
      </c>
      <c r="S1151" t="s">
        <v>108</v>
      </c>
      <c r="T1151" t="s">
        <v>40</v>
      </c>
      <c r="U1151" t="s">
        <v>215</v>
      </c>
      <c r="V1151" t="s">
        <v>47</v>
      </c>
      <c r="W1151" t="s">
        <v>40</v>
      </c>
      <c r="X1151" t="s">
        <v>59</v>
      </c>
      <c r="Y1151" t="s">
        <v>44</v>
      </c>
      <c r="Z1151" t="s">
        <v>40</v>
      </c>
      <c r="AA1151" t="s">
        <v>44</v>
      </c>
      <c r="AB1151" t="s">
        <v>332</v>
      </c>
      <c r="AC1151" t="s">
        <v>343</v>
      </c>
      <c r="AD1151" t="s">
        <v>194</v>
      </c>
    </row>
    <row r="1152" spans="1:30" hidden="1" x14ac:dyDescent="0.3">
      <c r="A1152" t="s">
        <v>4866</v>
      </c>
      <c r="B1152" t="s">
        <v>4867</v>
      </c>
      <c r="C1152" s="1" t="str">
        <f t="shared" ref="C1152:C1215" si="186">HYPERLINK("http://geochem.nrcan.gc.ca/cdogs/content/bdl/bdl210551_e.htm", "21:0551")</f>
        <v>21:0551</v>
      </c>
      <c r="D1152" s="1" t="str">
        <f t="shared" si="183"/>
        <v>21:0180</v>
      </c>
      <c r="E1152" t="s">
        <v>4868</v>
      </c>
      <c r="F1152" t="s">
        <v>4869</v>
      </c>
      <c r="H1152">
        <v>53.150689100000001</v>
      </c>
      <c r="I1152">
        <v>-120.65825150000001</v>
      </c>
      <c r="J1152" s="1" t="str">
        <f t="shared" si="184"/>
        <v>NGR bulk stream sediment</v>
      </c>
      <c r="K1152" s="1" t="str">
        <f t="shared" si="185"/>
        <v>&lt;177 micron (NGR)</v>
      </c>
      <c r="L1152">
        <v>26</v>
      </c>
      <c r="M1152" t="s">
        <v>193</v>
      </c>
      <c r="N1152">
        <v>513</v>
      </c>
      <c r="O1152" t="s">
        <v>982</v>
      </c>
      <c r="P1152" t="s">
        <v>378</v>
      </c>
      <c r="Q1152" t="s">
        <v>104</v>
      </c>
      <c r="R1152" t="s">
        <v>176</v>
      </c>
      <c r="S1152" t="s">
        <v>212</v>
      </c>
      <c r="T1152" t="s">
        <v>40</v>
      </c>
      <c r="U1152" t="s">
        <v>46</v>
      </c>
      <c r="V1152" t="s">
        <v>711</v>
      </c>
      <c r="W1152" t="s">
        <v>40</v>
      </c>
      <c r="X1152" t="s">
        <v>59</v>
      </c>
      <c r="Y1152" t="s">
        <v>44</v>
      </c>
      <c r="Z1152" t="s">
        <v>40</v>
      </c>
      <c r="AA1152" t="s">
        <v>44</v>
      </c>
      <c r="AB1152" t="s">
        <v>265</v>
      </c>
      <c r="AC1152" t="s">
        <v>1457</v>
      </c>
      <c r="AD1152" t="s">
        <v>86</v>
      </c>
    </row>
    <row r="1153" spans="1:30" hidden="1" x14ac:dyDescent="0.3">
      <c r="A1153" t="s">
        <v>4870</v>
      </c>
      <c r="B1153" t="s">
        <v>4871</v>
      </c>
      <c r="C1153" s="1" t="str">
        <f t="shared" si="186"/>
        <v>21:0551</v>
      </c>
      <c r="D1153" s="1" t="str">
        <f t="shared" si="183"/>
        <v>21:0180</v>
      </c>
      <c r="E1153" t="s">
        <v>4872</v>
      </c>
      <c r="F1153" t="s">
        <v>4873</v>
      </c>
      <c r="H1153">
        <v>53.405776500000002</v>
      </c>
      <c r="I1153">
        <v>-120.54309189999999</v>
      </c>
      <c r="J1153" s="1" t="str">
        <f t="shared" si="184"/>
        <v>NGR bulk stream sediment</v>
      </c>
      <c r="K1153" s="1" t="str">
        <f t="shared" si="185"/>
        <v>&lt;177 micron (NGR)</v>
      </c>
      <c r="L1153">
        <v>26</v>
      </c>
      <c r="M1153" t="s">
        <v>149</v>
      </c>
      <c r="N1153">
        <v>514</v>
      </c>
      <c r="O1153" t="s">
        <v>830</v>
      </c>
      <c r="P1153" t="s">
        <v>241</v>
      </c>
      <c r="Q1153" t="s">
        <v>108</v>
      </c>
      <c r="R1153" t="s">
        <v>81</v>
      </c>
      <c r="S1153" t="s">
        <v>221</v>
      </c>
      <c r="T1153" t="s">
        <v>40</v>
      </c>
      <c r="U1153" t="s">
        <v>202</v>
      </c>
      <c r="V1153" t="s">
        <v>853</v>
      </c>
      <c r="W1153" t="s">
        <v>40</v>
      </c>
      <c r="X1153" t="s">
        <v>56</v>
      </c>
      <c r="Y1153" t="s">
        <v>44</v>
      </c>
      <c r="Z1153" t="s">
        <v>40</v>
      </c>
      <c r="AA1153" t="s">
        <v>44</v>
      </c>
      <c r="AB1153" t="s">
        <v>484</v>
      </c>
      <c r="AC1153" t="s">
        <v>593</v>
      </c>
      <c r="AD1153" t="s">
        <v>153</v>
      </c>
    </row>
    <row r="1154" spans="1:30" hidden="1" x14ac:dyDescent="0.3">
      <c r="A1154" t="s">
        <v>4874</v>
      </c>
      <c r="B1154" t="s">
        <v>4875</v>
      </c>
      <c r="C1154" s="1" t="str">
        <f t="shared" si="186"/>
        <v>21:0551</v>
      </c>
      <c r="D1154" s="1" t="str">
        <f t="shared" si="183"/>
        <v>21:0180</v>
      </c>
      <c r="E1154" t="s">
        <v>4872</v>
      </c>
      <c r="F1154" t="s">
        <v>4876</v>
      </c>
      <c r="H1154">
        <v>53.405776500000002</v>
      </c>
      <c r="I1154">
        <v>-120.54309189999999</v>
      </c>
      <c r="J1154" s="1" t="str">
        <f t="shared" si="184"/>
        <v>NGR bulk stream sediment</v>
      </c>
      <c r="K1154" s="1" t="str">
        <f t="shared" si="185"/>
        <v>&lt;177 micron (NGR)</v>
      </c>
      <c r="L1154">
        <v>26</v>
      </c>
      <c r="M1154" t="s">
        <v>163</v>
      </c>
      <c r="N1154">
        <v>515</v>
      </c>
      <c r="O1154" t="s">
        <v>55</v>
      </c>
      <c r="P1154" t="s">
        <v>176</v>
      </c>
      <c r="Q1154" t="s">
        <v>212</v>
      </c>
      <c r="R1154" t="s">
        <v>38</v>
      </c>
      <c r="S1154" t="s">
        <v>211</v>
      </c>
      <c r="T1154" t="s">
        <v>40</v>
      </c>
      <c r="U1154" t="s">
        <v>519</v>
      </c>
      <c r="V1154" t="s">
        <v>364</v>
      </c>
      <c r="W1154" t="s">
        <v>40</v>
      </c>
      <c r="X1154" t="s">
        <v>212</v>
      </c>
      <c r="Y1154" t="s">
        <v>44</v>
      </c>
      <c r="Z1154" t="s">
        <v>60</v>
      </c>
      <c r="AA1154" t="s">
        <v>44</v>
      </c>
      <c r="AB1154" t="s">
        <v>484</v>
      </c>
      <c r="AC1154" t="s">
        <v>1457</v>
      </c>
      <c r="AD1154" t="s">
        <v>194</v>
      </c>
    </row>
    <row r="1155" spans="1:30" hidden="1" x14ac:dyDescent="0.3">
      <c r="A1155" t="s">
        <v>4877</v>
      </c>
      <c r="B1155" t="s">
        <v>4878</v>
      </c>
      <c r="C1155" s="1" t="str">
        <f t="shared" si="186"/>
        <v>21:0551</v>
      </c>
      <c r="D1155" s="1" t="str">
        <f t="shared" si="183"/>
        <v>21:0180</v>
      </c>
      <c r="E1155" t="s">
        <v>4879</v>
      </c>
      <c r="F1155" t="s">
        <v>4880</v>
      </c>
      <c r="H1155">
        <v>53.392035900000003</v>
      </c>
      <c r="I1155">
        <v>-120.53162500000001</v>
      </c>
      <c r="J1155" s="1" t="str">
        <f t="shared" si="184"/>
        <v>NGR bulk stream sediment</v>
      </c>
      <c r="K1155" s="1" t="str">
        <f t="shared" si="185"/>
        <v>&lt;177 micron (NGR)</v>
      </c>
      <c r="L1155">
        <v>26</v>
      </c>
      <c r="M1155" t="s">
        <v>209</v>
      </c>
      <c r="N1155">
        <v>516</v>
      </c>
      <c r="O1155" t="s">
        <v>142</v>
      </c>
      <c r="P1155" t="s">
        <v>331</v>
      </c>
      <c r="Q1155" t="s">
        <v>120</v>
      </c>
      <c r="R1155" t="s">
        <v>201</v>
      </c>
      <c r="S1155" t="s">
        <v>105</v>
      </c>
      <c r="T1155" t="s">
        <v>40</v>
      </c>
      <c r="U1155" t="s">
        <v>562</v>
      </c>
      <c r="V1155" t="s">
        <v>97</v>
      </c>
      <c r="W1155" t="s">
        <v>40</v>
      </c>
      <c r="X1155" t="s">
        <v>151</v>
      </c>
      <c r="Y1155" t="s">
        <v>44</v>
      </c>
      <c r="Z1155" t="s">
        <v>60</v>
      </c>
      <c r="AA1155" t="s">
        <v>44</v>
      </c>
      <c r="AB1155" t="s">
        <v>261</v>
      </c>
      <c r="AC1155" t="s">
        <v>853</v>
      </c>
      <c r="AD1155" t="s">
        <v>153</v>
      </c>
    </row>
    <row r="1156" spans="1:30" hidden="1" x14ac:dyDescent="0.3">
      <c r="A1156" t="s">
        <v>4881</v>
      </c>
      <c r="B1156" t="s">
        <v>4882</v>
      </c>
      <c r="C1156" s="1" t="str">
        <f t="shared" si="186"/>
        <v>21:0551</v>
      </c>
      <c r="D1156" s="1" t="str">
        <f t="shared" si="183"/>
        <v>21:0180</v>
      </c>
      <c r="E1156" t="s">
        <v>4883</v>
      </c>
      <c r="F1156" t="s">
        <v>4884</v>
      </c>
      <c r="H1156">
        <v>53.317661899999997</v>
      </c>
      <c r="I1156">
        <v>-120.60465929999999</v>
      </c>
      <c r="J1156" s="1" t="str">
        <f t="shared" si="184"/>
        <v>NGR bulk stream sediment</v>
      </c>
      <c r="K1156" s="1" t="str">
        <f t="shared" si="185"/>
        <v>&lt;177 micron (NGR)</v>
      </c>
      <c r="L1156">
        <v>26</v>
      </c>
      <c r="M1156" t="s">
        <v>220</v>
      </c>
      <c r="N1156">
        <v>517</v>
      </c>
      <c r="O1156" t="s">
        <v>229</v>
      </c>
      <c r="P1156" t="s">
        <v>285</v>
      </c>
      <c r="Q1156" t="s">
        <v>70</v>
      </c>
      <c r="R1156" t="s">
        <v>104</v>
      </c>
      <c r="S1156" t="s">
        <v>211</v>
      </c>
      <c r="T1156" t="s">
        <v>40</v>
      </c>
      <c r="U1156" t="s">
        <v>299</v>
      </c>
      <c r="V1156" t="s">
        <v>627</v>
      </c>
      <c r="W1156" t="s">
        <v>40</v>
      </c>
      <c r="X1156" t="s">
        <v>93</v>
      </c>
      <c r="Y1156" t="s">
        <v>44</v>
      </c>
      <c r="Z1156" t="s">
        <v>40</v>
      </c>
      <c r="AA1156" t="s">
        <v>44</v>
      </c>
      <c r="AB1156" t="s">
        <v>484</v>
      </c>
      <c r="AC1156" t="s">
        <v>3248</v>
      </c>
      <c r="AD1156" t="s">
        <v>194</v>
      </c>
    </row>
    <row r="1157" spans="1:30" hidden="1" x14ac:dyDescent="0.3">
      <c r="A1157" t="s">
        <v>4885</v>
      </c>
      <c r="B1157" t="s">
        <v>4886</v>
      </c>
      <c r="C1157" s="1" t="str">
        <f t="shared" si="186"/>
        <v>21:0551</v>
      </c>
      <c r="D1157" s="1" t="str">
        <f t="shared" si="183"/>
        <v>21:0180</v>
      </c>
      <c r="E1157" t="s">
        <v>4887</v>
      </c>
      <c r="F1157" t="s">
        <v>4888</v>
      </c>
      <c r="H1157">
        <v>53.316574500000002</v>
      </c>
      <c r="I1157">
        <v>-120.5943738</v>
      </c>
      <c r="J1157" s="1" t="str">
        <f t="shared" si="184"/>
        <v>NGR bulk stream sediment</v>
      </c>
      <c r="K1157" s="1" t="str">
        <f t="shared" si="185"/>
        <v>&lt;177 micron (NGR)</v>
      </c>
      <c r="L1157">
        <v>26</v>
      </c>
      <c r="M1157" t="s">
        <v>228</v>
      </c>
      <c r="N1157">
        <v>518</v>
      </c>
      <c r="O1157" t="s">
        <v>229</v>
      </c>
      <c r="P1157" t="s">
        <v>493</v>
      </c>
      <c r="Q1157" t="s">
        <v>56</v>
      </c>
      <c r="R1157" t="s">
        <v>81</v>
      </c>
      <c r="S1157" t="s">
        <v>211</v>
      </c>
      <c r="T1157" t="s">
        <v>40</v>
      </c>
      <c r="U1157" t="s">
        <v>133</v>
      </c>
      <c r="V1157" t="s">
        <v>627</v>
      </c>
      <c r="W1157" t="s">
        <v>40</v>
      </c>
      <c r="X1157" t="s">
        <v>151</v>
      </c>
      <c r="Y1157" t="s">
        <v>44</v>
      </c>
      <c r="Z1157" t="s">
        <v>60</v>
      </c>
      <c r="AA1157" t="s">
        <v>44</v>
      </c>
      <c r="AB1157" t="s">
        <v>266</v>
      </c>
      <c r="AC1157" t="s">
        <v>390</v>
      </c>
      <c r="AD1157" t="s">
        <v>153</v>
      </c>
    </row>
    <row r="1158" spans="1:30" hidden="1" x14ac:dyDescent="0.3">
      <c r="A1158" t="s">
        <v>4889</v>
      </c>
      <c r="B1158" t="s">
        <v>4890</v>
      </c>
      <c r="C1158" s="1" t="str">
        <f t="shared" si="186"/>
        <v>21:0551</v>
      </c>
      <c r="D1158" s="1" t="str">
        <f t="shared" si="183"/>
        <v>21:0180</v>
      </c>
      <c r="E1158" t="s">
        <v>4891</v>
      </c>
      <c r="F1158" t="s">
        <v>4892</v>
      </c>
      <c r="H1158">
        <v>53.297128299999997</v>
      </c>
      <c r="I1158">
        <v>-120.60058720000001</v>
      </c>
      <c r="J1158" s="1" t="str">
        <f t="shared" si="184"/>
        <v>NGR bulk stream sediment</v>
      </c>
      <c r="K1158" s="1" t="str">
        <f t="shared" si="185"/>
        <v>&lt;177 micron (NGR)</v>
      </c>
      <c r="L1158">
        <v>26</v>
      </c>
      <c r="M1158" t="s">
        <v>234</v>
      </c>
      <c r="N1158">
        <v>519</v>
      </c>
      <c r="O1158" t="s">
        <v>91</v>
      </c>
      <c r="P1158" t="s">
        <v>176</v>
      </c>
      <c r="Q1158" t="s">
        <v>165</v>
      </c>
      <c r="R1158" t="s">
        <v>305</v>
      </c>
      <c r="S1158" t="s">
        <v>211</v>
      </c>
      <c r="T1158" t="s">
        <v>40</v>
      </c>
      <c r="U1158" t="s">
        <v>265</v>
      </c>
      <c r="V1158" t="s">
        <v>649</v>
      </c>
      <c r="W1158" t="s">
        <v>40</v>
      </c>
      <c r="X1158" t="s">
        <v>151</v>
      </c>
      <c r="Y1158" t="s">
        <v>44</v>
      </c>
      <c r="Z1158" t="s">
        <v>40</v>
      </c>
      <c r="AA1158" t="s">
        <v>44</v>
      </c>
      <c r="AB1158" t="s">
        <v>266</v>
      </c>
      <c r="AC1158" t="s">
        <v>617</v>
      </c>
      <c r="AD1158" t="s">
        <v>153</v>
      </c>
    </row>
    <row r="1159" spans="1:30" hidden="1" x14ac:dyDescent="0.3">
      <c r="A1159" t="s">
        <v>4893</v>
      </c>
      <c r="B1159" t="s">
        <v>4894</v>
      </c>
      <c r="C1159" s="1" t="str">
        <f t="shared" si="186"/>
        <v>21:0551</v>
      </c>
      <c r="D1159" s="1" t="str">
        <f t="shared" si="183"/>
        <v>21:0180</v>
      </c>
      <c r="E1159" t="s">
        <v>4895</v>
      </c>
      <c r="F1159" t="s">
        <v>4896</v>
      </c>
      <c r="H1159">
        <v>53.332840599999997</v>
      </c>
      <c r="I1159">
        <v>-120.5287124</v>
      </c>
      <c r="J1159" s="1" t="str">
        <f t="shared" si="184"/>
        <v>NGR bulk stream sediment</v>
      </c>
      <c r="K1159" s="1" t="str">
        <f t="shared" si="185"/>
        <v>&lt;177 micron (NGR)</v>
      </c>
      <c r="L1159">
        <v>26</v>
      </c>
      <c r="M1159" t="s">
        <v>240</v>
      </c>
      <c r="N1159">
        <v>520</v>
      </c>
      <c r="O1159" t="s">
        <v>800</v>
      </c>
      <c r="P1159" t="s">
        <v>131</v>
      </c>
      <c r="Q1159" t="s">
        <v>70</v>
      </c>
      <c r="R1159" t="s">
        <v>314</v>
      </c>
      <c r="S1159" t="s">
        <v>117</v>
      </c>
      <c r="T1159" t="s">
        <v>40</v>
      </c>
      <c r="U1159" t="s">
        <v>202</v>
      </c>
      <c r="V1159" t="s">
        <v>853</v>
      </c>
      <c r="W1159" t="s">
        <v>40</v>
      </c>
      <c r="X1159" t="s">
        <v>151</v>
      </c>
      <c r="Y1159" t="s">
        <v>44</v>
      </c>
      <c r="Z1159" t="s">
        <v>40</v>
      </c>
      <c r="AA1159" t="s">
        <v>44</v>
      </c>
      <c r="AB1159" t="s">
        <v>400</v>
      </c>
      <c r="AC1159" t="s">
        <v>93</v>
      </c>
      <c r="AD1159" t="s">
        <v>153</v>
      </c>
    </row>
    <row r="1160" spans="1:30" hidden="1" x14ac:dyDescent="0.3">
      <c r="A1160" t="s">
        <v>4897</v>
      </c>
      <c r="B1160" t="s">
        <v>4898</v>
      </c>
      <c r="C1160" s="1" t="str">
        <f t="shared" si="186"/>
        <v>21:0551</v>
      </c>
      <c r="D1160" s="1" t="str">
        <f t="shared" si="183"/>
        <v>21:0180</v>
      </c>
      <c r="E1160" t="s">
        <v>4899</v>
      </c>
      <c r="F1160" t="s">
        <v>4900</v>
      </c>
      <c r="H1160">
        <v>53.2908294</v>
      </c>
      <c r="I1160">
        <v>-120.7559691</v>
      </c>
      <c r="J1160" s="1" t="str">
        <f t="shared" si="184"/>
        <v>NGR bulk stream sediment</v>
      </c>
      <c r="K1160" s="1" t="str">
        <f t="shared" si="185"/>
        <v>&lt;177 micron (NGR)</v>
      </c>
      <c r="L1160">
        <v>27</v>
      </c>
      <c r="M1160" t="s">
        <v>1443</v>
      </c>
      <c r="N1160">
        <v>521</v>
      </c>
      <c r="O1160" t="s">
        <v>427</v>
      </c>
      <c r="P1160" t="s">
        <v>315</v>
      </c>
      <c r="Q1160" t="s">
        <v>70</v>
      </c>
      <c r="R1160" t="s">
        <v>177</v>
      </c>
      <c r="S1160" t="s">
        <v>165</v>
      </c>
      <c r="T1160" t="s">
        <v>40</v>
      </c>
      <c r="U1160" t="s">
        <v>658</v>
      </c>
      <c r="V1160" t="s">
        <v>588</v>
      </c>
      <c r="W1160" t="s">
        <v>40</v>
      </c>
      <c r="X1160" t="s">
        <v>59</v>
      </c>
      <c r="Y1160" t="s">
        <v>44</v>
      </c>
      <c r="Z1160" t="s">
        <v>60</v>
      </c>
      <c r="AA1160" t="s">
        <v>44</v>
      </c>
      <c r="AB1160" t="s">
        <v>332</v>
      </c>
      <c r="AC1160" t="s">
        <v>739</v>
      </c>
      <c r="AD1160" t="s">
        <v>86</v>
      </c>
    </row>
    <row r="1161" spans="1:30" hidden="1" x14ac:dyDescent="0.3">
      <c r="A1161" t="s">
        <v>4901</v>
      </c>
      <c r="B1161" t="s">
        <v>4902</v>
      </c>
      <c r="C1161" s="1" t="str">
        <f t="shared" si="186"/>
        <v>21:0551</v>
      </c>
      <c r="D1161" s="1" t="str">
        <f t="shared" si="183"/>
        <v>21:0180</v>
      </c>
      <c r="E1161" t="s">
        <v>4903</v>
      </c>
      <c r="F1161" t="s">
        <v>4904</v>
      </c>
      <c r="H1161">
        <v>53.245025599999998</v>
      </c>
      <c r="I1161">
        <v>-120.7035972</v>
      </c>
      <c r="J1161" s="1" t="str">
        <f t="shared" si="184"/>
        <v>NGR bulk stream sediment</v>
      </c>
      <c r="K1161" s="1" t="str">
        <f t="shared" si="185"/>
        <v>&lt;177 micron (NGR)</v>
      </c>
      <c r="L1161">
        <v>27</v>
      </c>
      <c r="M1161" t="s">
        <v>53</v>
      </c>
      <c r="N1161">
        <v>522</v>
      </c>
      <c r="O1161" t="s">
        <v>175</v>
      </c>
      <c r="P1161" t="s">
        <v>408</v>
      </c>
      <c r="Q1161" t="s">
        <v>165</v>
      </c>
      <c r="R1161" t="s">
        <v>493</v>
      </c>
      <c r="S1161" t="s">
        <v>56</v>
      </c>
      <c r="T1161" t="s">
        <v>40</v>
      </c>
      <c r="U1161" t="s">
        <v>195</v>
      </c>
      <c r="V1161" t="s">
        <v>588</v>
      </c>
      <c r="W1161" t="s">
        <v>40</v>
      </c>
      <c r="X1161" t="s">
        <v>43</v>
      </c>
      <c r="Y1161" t="s">
        <v>44</v>
      </c>
      <c r="Z1161" t="s">
        <v>40</v>
      </c>
      <c r="AA1161" t="s">
        <v>44</v>
      </c>
      <c r="AB1161" t="s">
        <v>223</v>
      </c>
      <c r="AC1161" t="s">
        <v>379</v>
      </c>
      <c r="AD1161" t="s">
        <v>159</v>
      </c>
    </row>
    <row r="1162" spans="1:30" hidden="1" x14ac:dyDescent="0.3">
      <c r="A1162" t="s">
        <v>4905</v>
      </c>
      <c r="B1162" t="s">
        <v>4906</v>
      </c>
      <c r="C1162" s="1" t="str">
        <f t="shared" si="186"/>
        <v>21:0551</v>
      </c>
      <c r="D1162" s="1" t="str">
        <f t="shared" si="183"/>
        <v>21:0180</v>
      </c>
      <c r="E1162" t="s">
        <v>4907</v>
      </c>
      <c r="F1162" t="s">
        <v>4908</v>
      </c>
      <c r="H1162">
        <v>53.244757700000001</v>
      </c>
      <c r="I1162">
        <v>-120.69436279999999</v>
      </c>
      <c r="J1162" s="1" t="str">
        <f t="shared" si="184"/>
        <v>NGR bulk stream sediment</v>
      </c>
      <c r="K1162" s="1" t="str">
        <f t="shared" si="185"/>
        <v>&lt;177 micron (NGR)</v>
      </c>
      <c r="L1162">
        <v>27</v>
      </c>
      <c r="M1162" t="s">
        <v>68</v>
      </c>
      <c r="N1162">
        <v>523</v>
      </c>
      <c r="O1162" t="s">
        <v>800</v>
      </c>
      <c r="P1162" t="s">
        <v>176</v>
      </c>
      <c r="Q1162" t="s">
        <v>153</v>
      </c>
      <c r="R1162" t="s">
        <v>131</v>
      </c>
      <c r="S1162" t="s">
        <v>70</v>
      </c>
      <c r="T1162" t="s">
        <v>40</v>
      </c>
      <c r="U1162" t="s">
        <v>195</v>
      </c>
      <c r="V1162" t="s">
        <v>898</v>
      </c>
      <c r="W1162" t="s">
        <v>40</v>
      </c>
      <c r="X1162" t="s">
        <v>151</v>
      </c>
      <c r="Y1162" t="s">
        <v>44</v>
      </c>
      <c r="Z1162" t="s">
        <v>60</v>
      </c>
      <c r="AA1162" t="s">
        <v>44</v>
      </c>
      <c r="AB1162" t="s">
        <v>409</v>
      </c>
      <c r="AC1162" t="s">
        <v>2755</v>
      </c>
      <c r="AD1162" t="s">
        <v>159</v>
      </c>
    </row>
    <row r="1163" spans="1:30" hidden="1" x14ac:dyDescent="0.3">
      <c r="A1163" t="s">
        <v>4909</v>
      </c>
      <c r="B1163" t="s">
        <v>4910</v>
      </c>
      <c r="C1163" s="1" t="str">
        <f t="shared" si="186"/>
        <v>21:0551</v>
      </c>
      <c r="D1163" s="1" t="str">
        <f t="shared" si="183"/>
        <v>21:0180</v>
      </c>
      <c r="E1163" t="s">
        <v>4911</v>
      </c>
      <c r="F1163" t="s">
        <v>4912</v>
      </c>
      <c r="H1163">
        <v>53.244881800000002</v>
      </c>
      <c r="I1163">
        <v>-120.7360729</v>
      </c>
      <c r="J1163" s="1" t="str">
        <f t="shared" si="184"/>
        <v>NGR bulk stream sediment</v>
      </c>
      <c r="K1163" s="1" t="str">
        <f t="shared" si="185"/>
        <v>&lt;177 micron (NGR)</v>
      </c>
      <c r="L1163">
        <v>27</v>
      </c>
      <c r="M1163" t="s">
        <v>80</v>
      </c>
      <c r="N1163">
        <v>524</v>
      </c>
      <c r="O1163" t="s">
        <v>3758</v>
      </c>
      <c r="P1163" t="s">
        <v>314</v>
      </c>
      <c r="Q1163" t="s">
        <v>241</v>
      </c>
      <c r="R1163" t="s">
        <v>91</v>
      </c>
      <c r="S1163" t="s">
        <v>176</v>
      </c>
      <c r="T1163" t="s">
        <v>40</v>
      </c>
      <c r="U1163" t="s">
        <v>279</v>
      </c>
      <c r="V1163" t="s">
        <v>597</v>
      </c>
      <c r="W1163" t="s">
        <v>40</v>
      </c>
      <c r="X1163" t="s">
        <v>59</v>
      </c>
      <c r="Y1163" t="s">
        <v>44</v>
      </c>
      <c r="Z1163" t="s">
        <v>40</v>
      </c>
      <c r="AA1163" t="s">
        <v>44</v>
      </c>
      <c r="AB1163" t="s">
        <v>265</v>
      </c>
      <c r="AC1163" t="s">
        <v>2381</v>
      </c>
      <c r="AD1163" t="s">
        <v>36</v>
      </c>
    </row>
    <row r="1164" spans="1:30" hidden="1" x14ac:dyDescent="0.3">
      <c r="A1164" t="s">
        <v>4913</v>
      </c>
      <c r="B1164" t="s">
        <v>4914</v>
      </c>
      <c r="C1164" s="1" t="str">
        <f t="shared" si="186"/>
        <v>21:0551</v>
      </c>
      <c r="D1164" s="1" t="str">
        <f t="shared" si="183"/>
        <v>21:0180</v>
      </c>
      <c r="E1164" t="s">
        <v>4915</v>
      </c>
      <c r="F1164" t="s">
        <v>4916</v>
      </c>
      <c r="H1164">
        <v>53.269869499999999</v>
      </c>
      <c r="I1164">
        <v>-120.76389279999999</v>
      </c>
      <c r="J1164" s="1" t="str">
        <f t="shared" si="184"/>
        <v>NGR bulk stream sediment</v>
      </c>
      <c r="K1164" s="1" t="str">
        <f t="shared" si="185"/>
        <v>&lt;177 micron (NGR)</v>
      </c>
      <c r="L1164">
        <v>27</v>
      </c>
      <c r="M1164" t="s">
        <v>103</v>
      </c>
      <c r="N1164">
        <v>525</v>
      </c>
      <c r="O1164" t="s">
        <v>55</v>
      </c>
      <c r="P1164" t="s">
        <v>120</v>
      </c>
      <c r="Q1164" t="s">
        <v>212</v>
      </c>
      <c r="R1164" t="s">
        <v>493</v>
      </c>
      <c r="S1164" t="s">
        <v>56</v>
      </c>
      <c r="T1164" t="s">
        <v>40</v>
      </c>
      <c r="U1164" t="s">
        <v>420</v>
      </c>
      <c r="V1164" t="s">
        <v>711</v>
      </c>
      <c r="W1164" t="s">
        <v>40</v>
      </c>
      <c r="X1164" t="s">
        <v>272</v>
      </c>
      <c r="Y1164" t="s">
        <v>44</v>
      </c>
      <c r="Z1164" t="s">
        <v>40</v>
      </c>
      <c r="AA1164" t="s">
        <v>44</v>
      </c>
      <c r="AB1164" t="s">
        <v>261</v>
      </c>
      <c r="AC1164" t="s">
        <v>530</v>
      </c>
      <c r="AD1164" t="s">
        <v>119</v>
      </c>
    </row>
    <row r="1165" spans="1:30" hidden="1" x14ac:dyDescent="0.3">
      <c r="A1165" t="s">
        <v>4917</v>
      </c>
      <c r="B1165" t="s">
        <v>4918</v>
      </c>
      <c r="C1165" s="1" t="str">
        <f t="shared" si="186"/>
        <v>21:0551</v>
      </c>
      <c r="D1165" s="1" t="str">
        <f t="shared" si="183"/>
        <v>21:0180</v>
      </c>
      <c r="E1165" t="s">
        <v>4919</v>
      </c>
      <c r="F1165" t="s">
        <v>4920</v>
      </c>
      <c r="H1165">
        <v>53.296547500000003</v>
      </c>
      <c r="I1165">
        <v>-120.784768</v>
      </c>
      <c r="J1165" s="1" t="str">
        <f t="shared" si="184"/>
        <v>NGR bulk stream sediment</v>
      </c>
      <c r="K1165" s="1" t="str">
        <f t="shared" si="185"/>
        <v>&lt;177 micron (NGR)</v>
      </c>
      <c r="L1165">
        <v>27</v>
      </c>
      <c r="M1165" t="s">
        <v>116</v>
      </c>
      <c r="N1165">
        <v>526</v>
      </c>
      <c r="O1165" t="s">
        <v>529</v>
      </c>
      <c r="P1165" t="s">
        <v>493</v>
      </c>
      <c r="Q1165" t="s">
        <v>105</v>
      </c>
      <c r="R1165" t="s">
        <v>119</v>
      </c>
      <c r="S1165" t="s">
        <v>105</v>
      </c>
      <c r="T1165" t="s">
        <v>40</v>
      </c>
      <c r="U1165" t="s">
        <v>299</v>
      </c>
      <c r="V1165" t="s">
        <v>59</v>
      </c>
      <c r="W1165" t="s">
        <v>40</v>
      </c>
      <c r="X1165" t="s">
        <v>43</v>
      </c>
      <c r="Y1165" t="s">
        <v>44</v>
      </c>
      <c r="Z1165" t="s">
        <v>40</v>
      </c>
      <c r="AA1165" t="s">
        <v>44</v>
      </c>
      <c r="AB1165" t="s">
        <v>409</v>
      </c>
      <c r="AC1165" t="s">
        <v>711</v>
      </c>
      <c r="AD1165" t="s">
        <v>36</v>
      </c>
    </row>
    <row r="1166" spans="1:30" hidden="1" x14ac:dyDescent="0.3">
      <c r="A1166" t="s">
        <v>4921</v>
      </c>
      <c r="B1166" t="s">
        <v>4922</v>
      </c>
      <c r="C1166" s="1" t="str">
        <f t="shared" si="186"/>
        <v>21:0551</v>
      </c>
      <c r="D1166" s="1" t="str">
        <f t="shared" si="183"/>
        <v>21:0180</v>
      </c>
      <c r="E1166" t="s">
        <v>4899</v>
      </c>
      <c r="F1166" t="s">
        <v>4923</v>
      </c>
      <c r="H1166">
        <v>53.2908294</v>
      </c>
      <c r="I1166">
        <v>-120.7559691</v>
      </c>
      <c r="J1166" s="1" t="str">
        <f t="shared" si="184"/>
        <v>NGR bulk stream sediment</v>
      </c>
      <c r="K1166" s="1" t="str">
        <f t="shared" si="185"/>
        <v>&lt;177 micron (NGR)</v>
      </c>
      <c r="L1166">
        <v>27</v>
      </c>
      <c r="M1166" t="s">
        <v>1469</v>
      </c>
      <c r="N1166">
        <v>527</v>
      </c>
      <c r="O1166" t="s">
        <v>130</v>
      </c>
      <c r="P1166" t="s">
        <v>185</v>
      </c>
      <c r="Q1166" t="s">
        <v>165</v>
      </c>
      <c r="R1166" t="s">
        <v>177</v>
      </c>
      <c r="S1166" t="s">
        <v>56</v>
      </c>
      <c r="T1166" t="s">
        <v>40</v>
      </c>
      <c r="U1166" t="s">
        <v>663</v>
      </c>
      <c r="V1166" t="s">
        <v>588</v>
      </c>
      <c r="W1166" t="s">
        <v>40</v>
      </c>
      <c r="X1166" t="s">
        <v>59</v>
      </c>
      <c r="Y1166" t="s">
        <v>44</v>
      </c>
      <c r="Z1166" t="s">
        <v>40</v>
      </c>
      <c r="AA1166" t="s">
        <v>44</v>
      </c>
      <c r="AB1166" t="s">
        <v>261</v>
      </c>
      <c r="AC1166" t="s">
        <v>309</v>
      </c>
      <c r="AD1166" t="s">
        <v>36</v>
      </c>
    </row>
    <row r="1167" spans="1:30" hidden="1" x14ac:dyDescent="0.3">
      <c r="A1167" t="s">
        <v>4924</v>
      </c>
      <c r="B1167" t="s">
        <v>4925</v>
      </c>
      <c r="C1167" s="1" t="str">
        <f t="shared" si="186"/>
        <v>21:0551</v>
      </c>
      <c r="D1167" s="1" t="str">
        <f t="shared" si="183"/>
        <v>21:0180</v>
      </c>
      <c r="E1167" t="s">
        <v>4899</v>
      </c>
      <c r="F1167" t="s">
        <v>4926</v>
      </c>
      <c r="H1167">
        <v>53.2908294</v>
      </c>
      <c r="I1167">
        <v>-120.7559691</v>
      </c>
      <c r="J1167" s="1" t="str">
        <f t="shared" si="184"/>
        <v>NGR bulk stream sediment</v>
      </c>
      <c r="K1167" s="1" t="str">
        <f t="shared" si="185"/>
        <v>&lt;177 micron (NGR)</v>
      </c>
      <c r="L1167">
        <v>27</v>
      </c>
      <c r="M1167" t="s">
        <v>1474</v>
      </c>
      <c r="N1167">
        <v>528</v>
      </c>
      <c r="O1167" t="s">
        <v>426</v>
      </c>
      <c r="P1167" t="s">
        <v>315</v>
      </c>
      <c r="Q1167" t="s">
        <v>39</v>
      </c>
      <c r="R1167" t="s">
        <v>164</v>
      </c>
      <c r="S1167" t="s">
        <v>82</v>
      </c>
      <c r="T1167" t="s">
        <v>40</v>
      </c>
      <c r="U1167" t="s">
        <v>611</v>
      </c>
      <c r="V1167" t="s">
        <v>348</v>
      </c>
      <c r="W1167" t="s">
        <v>40</v>
      </c>
      <c r="X1167" t="s">
        <v>43</v>
      </c>
      <c r="Y1167" t="s">
        <v>44</v>
      </c>
      <c r="Z1167" t="s">
        <v>156</v>
      </c>
      <c r="AA1167" t="s">
        <v>44</v>
      </c>
      <c r="AB1167" t="s">
        <v>484</v>
      </c>
      <c r="AC1167" t="s">
        <v>681</v>
      </c>
      <c r="AD1167" t="s">
        <v>86</v>
      </c>
    </row>
    <row r="1168" spans="1:30" hidden="1" x14ac:dyDescent="0.3">
      <c r="A1168" t="s">
        <v>4927</v>
      </c>
      <c r="B1168" t="s">
        <v>4928</v>
      </c>
      <c r="C1168" s="1" t="str">
        <f t="shared" si="186"/>
        <v>21:0551</v>
      </c>
      <c r="D1168" s="1" t="str">
        <f t="shared" si="183"/>
        <v>21:0180</v>
      </c>
      <c r="E1168" t="s">
        <v>4929</v>
      </c>
      <c r="F1168" t="s">
        <v>4930</v>
      </c>
      <c r="H1168">
        <v>53.312910799999997</v>
      </c>
      <c r="I1168">
        <v>-120.80370619999999</v>
      </c>
      <c r="J1168" s="1" t="str">
        <f t="shared" si="184"/>
        <v>NGR bulk stream sediment</v>
      </c>
      <c r="K1168" s="1" t="str">
        <f t="shared" si="185"/>
        <v>&lt;177 micron (NGR)</v>
      </c>
      <c r="L1168">
        <v>27</v>
      </c>
      <c r="M1168" t="s">
        <v>129</v>
      </c>
      <c r="N1168">
        <v>529</v>
      </c>
      <c r="O1168" t="s">
        <v>75</v>
      </c>
      <c r="P1168" t="s">
        <v>164</v>
      </c>
      <c r="Q1168" t="s">
        <v>105</v>
      </c>
      <c r="R1168" t="s">
        <v>81</v>
      </c>
      <c r="S1168" t="s">
        <v>108</v>
      </c>
      <c r="T1168" t="s">
        <v>40</v>
      </c>
      <c r="U1168" t="s">
        <v>299</v>
      </c>
      <c r="V1168" t="s">
        <v>597</v>
      </c>
      <c r="W1168" t="s">
        <v>40</v>
      </c>
      <c r="X1168" t="s">
        <v>212</v>
      </c>
      <c r="Y1168" t="s">
        <v>44</v>
      </c>
      <c r="Z1168" t="s">
        <v>95</v>
      </c>
      <c r="AA1168" t="s">
        <v>44</v>
      </c>
      <c r="AB1168" t="s">
        <v>402</v>
      </c>
      <c r="AC1168" t="s">
        <v>597</v>
      </c>
      <c r="AD1168" t="s">
        <v>86</v>
      </c>
    </row>
    <row r="1169" spans="1:30" hidden="1" x14ac:dyDescent="0.3">
      <c r="A1169" t="s">
        <v>4931</v>
      </c>
      <c r="B1169" t="s">
        <v>4932</v>
      </c>
      <c r="C1169" s="1" t="str">
        <f t="shared" si="186"/>
        <v>21:0551</v>
      </c>
      <c r="D1169" s="1" t="str">
        <f t="shared" si="183"/>
        <v>21:0180</v>
      </c>
      <c r="E1169" t="s">
        <v>4933</v>
      </c>
      <c r="F1169" t="s">
        <v>4934</v>
      </c>
      <c r="H1169">
        <v>53.295056600000002</v>
      </c>
      <c r="I1169">
        <v>-120.82873960000001</v>
      </c>
      <c r="J1169" s="1" t="str">
        <f t="shared" si="184"/>
        <v>NGR bulk stream sediment</v>
      </c>
      <c r="K1169" s="1" t="str">
        <f t="shared" si="185"/>
        <v>&lt;177 micron (NGR)</v>
      </c>
      <c r="L1169">
        <v>27</v>
      </c>
      <c r="M1169" t="s">
        <v>139</v>
      </c>
      <c r="N1169">
        <v>530</v>
      </c>
      <c r="O1169" t="s">
        <v>55</v>
      </c>
      <c r="P1169" t="s">
        <v>285</v>
      </c>
      <c r="Q1169" t="s">
        <v>408</v>
      </c>
      <c r="R1169" t="s">
        <v>177</v>
      </c>
      <c r="S1169" t="s">
        <v>39</v>
      </c>
      <c r="T1169" t="s">
        <v>40</v>
      </c>
      <c r="U1169" t="s">
        <v>663</v>
      </c>
      <c r="V1169" t="s">
        <v>627</v>
      </c>
      <c r="W1169" t="s">
        <v>40</v>
      </c>
      <c r="X1169" t="s">
        <v>59</v>
      </c>
      <c r="Y1169" t="s">
        <v>44</v>
      </c>
      <c r="Z1169" t="s">
        <v>40</v>
      </c>
      <c r="AA1169" t="s">
        <v>44</v>
      </c>
      <c r="AB1169" t="s">
        <v>454</v>
      </c>
      <c r="AC1169" t="s">
        <v>1907</v>
      </c>
      <c r="AD1169" t="s">
        <v>124</v>
      </c>
    </row>
    <row r="1170" spans="1:30" hidden="1" x14ac:dyDescent="0.3">
      <c r="A1170" t="s">
        <v>4935</v>
      </c>
      <c r="B1170" t="s">
        <v>4936</v>
      </c>
      <c r="C1170" s="1" t="str">
        <f t="shared" si="186"/>
        <v>21:0551</v>
      </c>
      <c r="D1170" s="1" t="str">
        <f t="shared" si="183"/>
        <v>21:0180</v>
      </c>
      <c r="E1170" t="s">
        <v>4937</v>
      </c>
      <c r="F1170" t="s">
        <v>4938</v>
      </c>
      <c r="H1170">
        <v>53.303090300000001</v>
      </c>
      <c r="I1170">
        <v>-120.8558135</v>
      </c>
      <c r="J1170" s="1" t="str">
        <f t="shared" si="184"/>
        <v>NGR bulk stream sediment</v>
      </c>
      <c r="K1170" s="1" t="str">
        <f t="shared" si="185"/>
        <v>&lt;177 micron (NGR)</v>
      </c>
      <c r="L1170">
        <v>27</v>
      </c>
      <c r="M1170" t="s">
        <v>174</v>
      </c>
      <c r="N1170">
        <v>531</v>
      </c>
      <c r="O1170" t="s">
        <v>473</v>
      </c>
      <c r="P1170" t="s">
        <v>241</v>
      </c>
      <c r="Q1170" t="s">
        <v>211</v>
      </c>
      <c r="R1170" t="s">
        <v>164</v>
      </c>
      <c r="S1170" t="s">
        <v>56</v>
      </c>
      <c r="T1170" t="s">
        <v>40</v>
      </c>
      <c r="U1170" t="s">
        <v>562</v>
      </c>
      <c r="V1170" t="s">
        <v>627</v>
      </c>
      <c r="W1170" t="s">
        <v>40</v>
      </c>
      <c r="X1170" t="s">
        <v>93</v>
      </c>
      <c r="Y1170" t="s">
        <v>44</v>
      </c>
      <c r="Z1170" t="s">
        <v>60</v>
      </c>
      <c r="AA1170" t="s">
        <v>44</v>
      </c>
      <c r="AB1170" t="s">
        <v>298</v>
      </c>
      <c r="AC1170" t="s">
        <v>853</v>
      </c>
      <c r="AD1170" t="s">
        <v>124</v>
      </c>
    </row>
    <row r="1171" spans="1:30" hidden="1" x14ac:dyDescent="0.3">
      <c r="A1171" t="s">
        <v>4939</v>
      </c>
      <c r="B1171" t="s">
        <v>4940</v>
      </c>
      <c r="C1171" s="1" t="str">
        <f t="shared" si="186"/>
        <v>21:0551</v>
      </c>
      <c r="D1171" s="1" t="str">
        <f t="shared" si="183"/>
        <v>21:0180</v>
      </c>
      <c r="E1171" t="s">
        <v>4941</v>
      </c>
      <c r="F1171" t="s">
        <v>4942</v>
      </c>
      <c r="H1171">
        <v>53.335719699999999</v>
      </c>
      <c r="I1171">
        <v>-120.88307399999999</v>
      </c>
      <c r="J1171" s="1" t="str">
        <f t="shared" si="184"/>
        <v>NGR bulk stream sediment</v>
      </c>
      <c r="K1171" s="1" t="str">
        <f t="shared" si="185"/>
        <v>&lt;177 micron (NGR)</v>
      </c>
      <c r="L1171">
        <v>27</v>
      </c>
      <c r="M1171" t="s">
        <v>184</v>
      </c>
      <c r="N1171">
        <v>532</v>
      </c>
      <c r="O1171" t="s">
        <v>142</v>
      </c>
      <c r="P1171" t="s">
        <v>408</v>
      </c>
      <c r="Q1171" t="s">
        <v>165</v>
      </c>
      <c r="R1171" t="s">
        <v>285</v>
      </c>
      <c r="S1171" t="s">
        <v>151</v>
      </c>
      <c r="T1171" t="s">
        <v>40</v>
      </c>
      <c r="U1171" t="s">
        <v>244</v>
      </c>
      <c r="V1171" t="s">
        <v>711</v>
      </c>
      <c r="W1171" t="s">
        <v>40</v>
      </c>
      <c r="X1171" t="s">
        <v>120</v>
      </c>
      <c r="Y1171" t="s">
        <v>44</v>
      </c>
      <c r="Z1171" t="s">
        <v>45</v>
      </c>
      <c r="AA1171" t="s">
        <v>44</v>
      </c>
      <c r="AB1171" t="s">
        <v>402</v>
      </c>
      <c r="AC1171" t="s">
        <v>649</v>
      </c>
      <c r="AD1171" t="s">
        <v>36</v>
      </c>
    </row>
    <row r="1172" spans="1:30" hidden="1" x14ac:dyDescent="0.3">
      <c r="A1172" t="s">
        <v>4943</v>
      </c>
      <c r="B1172" t="s">
        <v>4944</v>
      </c>
      <c r="C1172" s="1" t="str">
        <f t="shared" si="186"/>
        <v>21:0551</v>
      </c>
      <c r="D1172" s="1" t="str">
        <f t="shared" si="183"/>
        <v>21:0180</v>
      </c>
      <c r="E1172" t="s">
        <v>4945</v>
      </c>
      <c r="F1172" t="s">
        <v>4946</v>
      </c>
      <c r="H1172">
        <v>53.316702599999999</v>
      </c>
      <c r="I1172">
        <v>-120.8915993</v>
      </c>
      <c r="J1172" s="1" t="str">
        <f t="shared" si="184"/>
        <v>NGR bulk stream sediment</v>
      </c>
      <c r="K1172" s="1" t="str">
        <f t="shared" si="185"/>
        <v>&lt;177 micron (NGR)</v>
      </c>
      <c r="L1172">
        <v>27</v>
      </c>
      <c r="M1172" t="s">
        <v>193</v>
      </c>
      <c r="N1172">
        <v>533</v>
      </c>
      <c r="O1172" t="s">
        <v>982</v>
      </c>
      <c r="P1172" t="s">
        <v>315</v>
      </c>
      <c r="Q1172" t="s">
        <v>165</v>
      </c>
      <c r="R1172" t="s">
        <v>512</v>
      </c>
      <c r="S1172" t="s">
        <v>39</v>
      </c>
      <c r="T1172" t="s">
        <v>40</v>
      </c>
      <c r="U1172" t="s">
        <v>195</v>
      </c>
      <c r="V1172" t="s">
        <v>97</v>
      </c>
      <c r="W1172" t="s">
        <v>40</v>
      </c>
      <c r="X1172" t="s">
        <v>118</v>
      </c>
      <c r="Y1172" t="s">
        <v>44</v>
      </c>
      <c r="Z1172" t="s">
        <v>156</v>
      </c>
      <c r="AA1172" t="s">
        <v>44</v>
      </c>
      <c r="AB1172" t="s">
        <v>402</v>
      </c>
      <c r="AC1172" t="s">
        <v>47</v>
      </c>
      <c r="AD1172" t="s">
        <v>86</v>
      </c>
    </row>
    <row r="1173" spans="1:30" hidden="1" x14ac:dyDescent="0.3">
      <c r="A1173" t="s">
        <v>4947</v>
      </c>
      <c r="B1173" t="s">
        <v>4948</v>
      </c>
      <c r="C1173" s="1" t="str">
        <f t="shared" si="186"/>
        <v>21:0551</v>
      </c>
      <c r="D1173" s="1" t="str">
        <f t="shared" si="183"/>
        <v>21:0180</v>
      </c>
      <c r="E1173" t="s">
        <v>4949</v>
      </c>
      <c r="F1173" t="s">
        <v>4950</v>
      </c>
      <c r="H1173">
        <v>53.348684499999997</v>
      </c>
      <c r="I1173">
        <v>-120.8780426</v>
      </c>
      <c r="J1173" s="1" t="str">
        <f t="shared" si="184"/>
        <v>NGR bulk stream sediment</v>
      </c>
      <c r="K1173" s="1" t="str">
        <f t="shared" si="185"/>
        <v>&lt;177 micron (NGR)</v>
      </c>
      <c r="L1173">
        <v>27</v>
      </c>
      <c r="M1173" t="s">
        <v>209</v>
      </c>
      <c r="N1173">
        <v>534</v>
      </c>
      <c r="O1173" t="s">
        <v>86</v>
      </c>
      <c r="P1173" t="s">
        <v>70</v>
      </c>
      <c r="Q1173" t="s">
        <v>165</v>
      </c>
      <c r="R1173" t="s">
        <v>185</v>
      </c>
      <c r="S1173" t="s">
        <v>56</v>
      </c>
      <c r="T1173" t="s">
        <v>40</v>
      </c>
      <c r="U1173" t="s">
        <v>261</v>
      </c>
      <c r="V1173" t="s">
        <v>72</v>
      </c>
      <c r="W1173" t="s">
        <v>40</v>
      </c>
      <c r="X1173" t="s">
        <v>272</v>
      </c>
      <c r="Y1173" t="s">
        <v>44</v>
      </c>
      <c r="Z1173" t="s">
        <v>40</v>
      </c>
      <c r="AA1173" t="s">
        <v>44</v>
      </c>
      <c r="AB1173" t="s">
        <v>454</v>
      </c>
      <c r="AC1173" t="s">
        <v>286</v>
      </c>
      <c r="AD1173" t="s">
        <v>119</v>
      </c>
    </row>
    <row r="1174" spans="1:30" hidden="1" x14ac:dyDescent="0.3">
      <c r="A1174" t="s">
        <v>4951</v>
      </c>
      <c r="B1174" t="s">
        <v>4952</v>
      </c>
      <c r="C1174" s="1" t="str">
        <f t="shared" si="186"/>
        <v>21:0551</v>
      </c>
      <c r="D1174" s="1" t="str">
        <f t="shared" si="183"/>
        <v>21:0180</v>
      </c>
      <c r="E1174" t="s">
        <v>4953</v>
      </c>
      <c r="F1174" t="s">
        <v>4954</v>
      </c>
      <c r="H1174">
        <v>53.356834499999998</v>
      </c>
      <c r="I1174">
        <v>-120.8210548</v>
      </c>
      <c r="J1174" s="1" t="str">
        <f t="shared" si="184"/>
        <v>NGR bulk stream sediment</v>
      </c>
      <c r="K1174" s="1" t="str">
        <f t="shared" si="185"/>
        <v>&lt;177 micron (NGR)</v>
      </c>
      <c r="L1174">
        <v>27</v>
      </c>
      <c r="M1174" t="s">
        <v>220</v>
      </c>
      <c r="N1174">
        <v>535</v>
      </c>
      <c r="O1174" t="s">
        <v>3789</v>
      </c>
      <c r="P1174" t="s">
        <v>378</v>
      </c>
      <c r="Q1174" t="s">
        <v>70</v>
      </c>
      <c r="R1174" t="s">
        <v>373</v>
      </c>
      <c r="S1174" t="s">
        <v>70</v>
      </c>
      <c r="T1174" t="s">
        <v>40</v>
      </c>
      <c r="U1174" t="s">
        <v>202</v>
      </c>
      <c r="V1174" t="s">
        <v>390</v>
      </c>
      <c r="W1174" t="s">
        <v>40</v>
      </c>
      <c r="X1174" t="s">
        <v>93</v>
      </c>
      <c r="Y1174" t="s">
        <v>44</v>
      </c>
      <c r="Z1174" t="s">
        <v>156</v>
      </c>
      <c r="AA1174" t="s">
        <v>44</v>
      </c>
      <c r="AB1174" t="s">
        <v>332</v>
      </c>
      <c r="AC1174" t="s">
        <v>379</v>
      </c>
      <c r="AD1174" t="s">
        <v>36</v>
      </c>
    </row>
    <row r="1175" spans="1:30" hidden="1" x14ac:dyDescent="0.3">
      <c r="A1175" t="s">
        <v>4955</v>
      </c>
      <c r="B1175" t="s">
        <v>4956</v>
      </c>
      <c r="C1175" s="1" t="str">
        <f t="shared" si="186"/>
        <v>21:0551</v>
      </c>
      <c r="D1175" s="1" t="str">
        <f t="shared" si="183"/>
        <v>21:0180</v>
      </c>
      <c r="E1175" t="s">
        <v>4957</v>
      </c>
      <c r="F1175" t="s">
        <v>4958</v>
      </c>
      <c r="H1175">
        <v>53.366199600000002</v>
      </c>
      <c r="I1175">
        <v>-120.83219459999999</v>
      </c>
      <c r="J1175" s="1" t="str">
        <f t="shared" si="184"/>
        <v>NGR bulk stream sediment</v>
      </c>
      <c r="K1175" s="1" t="str">
        <f t="shared" si="185"/>
        <v>&lt;177 micron (NGR)</v>
      </c>
      <c r="L1175">
        <v>27</v>
      </c>
      <c r="M1175" t="s">
        <v>228</v>
      </c>
      <c r="N1175">
        <v>536</v>
      </c>
      <c r="O1175" t="s">
        <v>388</v>
      </c>
      <c r="P1175" t="s">
        <v>315</v>
      </c>
      <c r="Q1175" t="s">
        <v>70</v>
      </c>
      <c r="R1175" t="s">
        <v>445</v>
      </c>
      <c r="S1175" t="s">
        <v>82</v>
      </c>
      <c r="T1175" t="s">
        <v>40</v>
      </c>
      <c r="U1175" t="s">
        <v>265</v>
      </c>
      <c r="V1175" t="s">
        <v>97</v>
      </c>
      <c r="W1175" t="s">
        <v>40</v>
      </c>
      <c r="X1175" t="s">
        <v>151</v>
      </c>
      <c r="Y1175" t="s">
        <v>44</v>
      </c>
      <c r="Z1175" t="s">
        <v>95</v>
      </c>
      <c r="AA1175" t="s">
        <v>44</v>
      </c>
      <c r="AB1175" t="s">
        <v>454</v>
      </c>
      <c r="AC1175" t="s">
        <v>364</v>
      </c>
      <c r="AD1175" t="s">
        <v>86</v>
      </c>
    </row>
    <row r="1176" spans="1:30" hidden="1" x14ac:dyDescent="0.3">
      <c r="A1176" t="s">
        <v>4959</v>
      </c>
      <c r="B1176" t="s">
        <v>4960</v>
      </c>
      <c r="C1176" s="1" t="str">
        <f t="shared" si="186"/>
        <v>21:0551</v>
      </c>
      <c r="D1176" s="1" t="str">
        <f t="shared" si="183"/>
        <v>21:0180</v>
      </c>
      <c r="E1176" t="s">
        <v>4961</v>
      </c>
      <c r="F1176" t="s">
        <v>4962</v>
      </c>
      <c r="H1176">
        <v>53.4290521</v>
      </c>
      <c r="I1176">
        <v>-120.7223352</v>
      </c>
      <c r="J1176" s="1" t="str">
        <f t="shared" si="184"/>
        <v>NGR bulk stream sediment</v>
      </c>
      <c r="K1176" s="1" t="str">
        <f t="shared" si="185"/>
        <v>&lt;177 micron (NGR)</v>
      </c>
      <c r="L1176">
        <v>27</v>
      </c>
      <c r="M1176" t="s">
        <v>234</v>
      </c>
      <c r="N1176">
        <v>537</v>
      </c>
      <c r="O1176" t="s">
        <v>142</v>
      </c>
      <c r="P1176" t="s">
        <v>408</v>
      </c>
      <c r="Q1176" t="s">
        <v>82</v>
      </c>
      <c r="R1176" t="s">
        <v>249</v>
      </c>
      <c r="S1176" t="s">
        <v>56</v>
      </c>
      <c r="T1176" t="s">
        <v>40</v>
      </c>
      <c r="U1176" t="s">
        <v>122</v>
      </c>
      <c r="V1176" t="s">
        <v>97</v>
      </c>
      <c r="W1176" t="s">
        <v>40</v>
      </c>
      <c r="X1176" t="s">
        <v>59</v>
      </c>
      <c r="Y1176" t="s">
        <v>44</v>
      </c>
      <c r="Z1176" t="s">
        <v>40</v>
      </c>
      <c r="AA1176" t="s">
        <v>44</v>
      </c>
      <c r="AB1176" t="s">
        <v>400</v>
      </c>
      <c r="AC1176" t="s">
        <v>853</v>
      </c>
      <c r="AD1176" t="s">
        <v>36</v>
      </c>
    </row>
    <row r="1177" spans="1:30" hidden="1" x14ac:dyDescent="0.3">
      <c r="A1177" t="s">
        <v>4963</v>
      </c>
      <c r="B1177" t="s">
        <v>4964</v>
      </c>
      <c r="C1177" s="1" t="str">
        <f t="shared" si="186"/>
        <v>21:0551</v>
      </c>
      <c r="D1177" s="1" t="str">
        <f t="shared" si="183"/>
        <v>21:0180</v>
      </c>
      <c r="E1177" t="s">
        <v>4965</v>
      </c>
      <c r="F1177" t="s">
        <v>4966</v>
      </c>
      <c r="H1177">
        <v>53.413793499999997</v>
      </c>
      <c r="I1177">
        <v>-120.7641617</v>
      </c>
      <c r="J1177" s="1" t="str">
        <f t="shared" si="184"/>
        <v>NGR bulk stream sediment</v>
      </c>
      <c r="K1177" s="1" t="str">
        <f t="shared" si="185"/>
        <v>&lt;177 micron (NGR)</v>
      </c>
      <c r="L1177">
        <v>27</v>
      </c>
      <c r="M1177" t="s">
        <v>240</v>
      </c>
      <c r="N1177">
        <v>538</v>
      </c>
      <c r="O1177" t="s">
        <v>3758</v>
      </c>
      <c r="P1177" t="s">
        <v>331</v>
      </c>
      <c r="Q1177" t="s">
        <v>152</v>
      </c>
      <c r="R1177" t="s">
        <v>503</v>
      </c>
      <c r="S1177" t="s">
        <v>56</v>
      </c>
      <c r="T1177" t="s">
        <v>40</v>
      </c>
      <c r="U1177" t="s">
        <v>202</v>
      </c>
      <c r="V1177" t="s">
        <v>649</v>
      </c>
      <c r="W1177" t="s">
        <v>40</v>
      </c>
      <c r="X1177" t="s">
        <v>59</v>
      </c>
      <c r="Y1177" t="s">
        <v>44</v>
      </c>
      <c r="Z1177" t="s">
        <v>60</v>
      </c>
      <c r="AA1177" t="s">
        <v>44</v>
      </c>
      <c r="AB1177" t="s">
        <v>223</v>
      </c>
      <c r="AC1177" t="s">
        <v>2062</v>
      </c>
      <c r="AD1177" t="s">
        <v>86</v>
      </c>
    </row>
    <row r="1178" spans="1:30" hidden="1" x14ac:dyDescent="0.3">
      <c r="A1178" t="s">
        <v>4967</v>
      </c>
      <c r="B1178" t="s">
        <v>4968</v>
      </c>
      <c r="C1178" s="1" t="str">
        <f t="shared" si="186"/>
        <v>21:0551</v>
      </c>
      <c r="D1178" s="1" t="str">
        <f t="shared" si="183"/>
        <v>21:0180</v>
      </c>
      <c r="E1178" t="s">
        <v>4969</v>
      </c>
      <c r="F1178" t="s">
        <v>4970</v>
      </c>
      <c r="H1178">
        <v>53.398019699999999</v>
      </c>
      <c r="I1178">
        <v>-120.7648849</v>
      </c>
      <c r="J1178" s="1" t="str">
        <f t="shared" si="184"/>
        <v>NGR bulk stream sediment</v>
      </c>
      <c r="K1178" s="1" t="str">
        <f t="shared" si="185"/>
        <v>&lt;177 micron (NGR)</v>
      </c>
      <c r="L1178">
        <v>27</v>
      </c>
      <c r="M1178" t="s">
        <v>1527</v>
      </c>
      <c r="N1178">
        <v>539</v>
      </c>
      <c r="O1178" t="s">
        <v>229</v>
      </c>
      <c r="P1178" t="s">
        <v>512</v>
      </c>
      <c r="Q1178" t="s">
        <v>108</v>
      </c>
      <c r="R1178" t="s">
        <v>249</v>
      </c>
      <c r="S1178" t="s">
        <v>212</v>
      </c>
      <c r="T1178" t="s">
        <v>40</v>
      </c>
      <c r="U1178" t="s">
        <v>223</v>
      </c>
      <c r="V1178" t="s">
        <v>97</v>
      </c>
      <c r="W1178" t="s">
        <v>40</v>
      </c>
      <c r="X1178" t="s">
        <v>59</v>
      </c>
      <c r="Y1178" t="s">
        <v>44</v>
      </c>
      <c r="Z1178" t="s">
        <v>40</v>
      </c>
      <c r="AA1178" t="s">
        <v>44</v>
      </c>
      <c r="AB1178" t="s">
        <v>332</v>
      </c>
      <c r="AC1178" t="s">
        <v>2755</v>
      </c>
      <c r="AD1178" t="s">
        <v>75</v>
      </c>
    </row>
    <row r="1179" spans="1:30" hidden="1" x14ac:dyDescent="0.3">
      <c r="A1179" t="s">
        <v>4971</v>
      </c>
      <c r="B1179" t="s">
        <v>4972</v>
      </c>
      <c r="C1179" s="1" t="str">
        <f t="shared" si="186"/>
        <v>21:0551</v>
      </c>
      <c r="D1179" s="1" t="str">
        <f>HYPERLINK("http://geochem.nrcan.gc.ca/cdogs/content/svy/svy_e.htm", "")</f>
        <v/>
      </c>
      <c r="G1179" s="1" t="str">
        <f>HYPERLINK("http://geochem.nrcan.gc.ca/cdogs/content/cr_/cr_00070_e.htm", "70")</f>
        <v>70</v>
      </c>
      <c r="J1179" t="s">
        <v>198</v>
      </c>
      <c r="K1179" t="s">
        <v>199</v>
      </c>
      <c r="L1179">
        <v>27</v>
      </c>
      <c r="M1179" t="s">
        <v>200</v>
      </c>
      <c r="N1179">
        <v>540</v>
      </c>
      <c r="O1179" t="s">
        <v>596</v>
      </c>
      <c r="P1179" t="s">
        <v>982</v>
      </c>
      <c r="Q1179" t="s">
        <v>108</v>
      </c>
      <c r="R1179" t="s">
        <v>3920</v>
      </c>
      <c r="S1179" t="s">
        <v>285</v>
      </c>
      <c r="T1179" t="s">
        <v>40</v>
      </c>
      <c r="U1179" t="s">
        <v>433</v>
      </c>
      <c r="V1179" t="s">
        <v>348</v>
      </c>
      <c r="W1179" t="s">
        <v>45</v>
      </c>
      <c r="X1179" t="s">
        <v>153</v>
      </c>
      <c r="Y1179" t="s">
        <v>44</v>
      </c>
      <c r="Z1179" t="s">
        <v>143</v>
      </c>
      <c r="AA1179" t="s">
        <v>272</v>
      </c>
      <c r="AB1179" t="s">
        <v>235</v>
      </c>
      <c r="AC1179" t="s">
        <v>853</v>
      </c>
      <c r="AD1179" t="s">
        <v>119</v>
      </c>
    </row>
    <row r="1180" spans="1:30" hidden="1" x14ac:dyDescent="0.3">
      <c r="A1180" t="s">
        <v>4973</v>
      </c>
      <c r="B1180" t="s">
        <v>4974</v>
      </c>
      <c r="C1180" s="1" t="str">
        <f t="shared" si="186"/>
        <v>21:0551</v>
      </c>
      <c r="D1180" s="1" t="str">
        <f t="shared" ref="D1180:D1198" si="187">HYPERLINK("http://geochem.nrcan.gc.ca/cdogs/content/svy/svy210180_e.htm", "21:0180")</f>
        <v>21:0180</v>
      </c>
      <c r="E1180" t="s">
        <v>4975</v>
      </c>
      <c r="F1180" t="s">
        <v>4976</v>
      </c>
      <c r="H1180">
        <v>53.337367100000002</v>
      </c>
      <c r="I1180">
        <v>-120.42335989999999</v>
      </c>
      <c r="J1180" s="1" t="str">
        <f t="shared" ref="J1180:J1198" si="188">HYPERLINK("http://geochem.nrcan.gc.ca/cdogs/content/kwd/kwd020030_e.htm", "NGR bulk stream sediment")</f>
        <v>NGR bulk stream sediment</v>
      </c>
      <c r="K1180" s="1" t="str">
        <f t="shared" ref="K1180:K1198" si="189">HYPERLINK("http://geochem.nrcan.gc.ca/cdogs/content/kwd/kwd080006_e.htm", "&lt;177 micron (NGR)")</f>
        <v>&lt;177 micron (NGR)</v>
      </c>
      <c r="L1180">
        <v>28</v>
      </c>
      <c r="M1180" t="s">
        <v>34</v>
      </c>
      <c r="N1180">
        <v>541</v>
      </c>
      <c r="O1180" t="s">
        <v>124</v>
      </c>
      <c r="P1180" t="s">
        <v>131</v>
      </c>
      <c r="Q1180" t="s">
        <v>212</v>
      </c>
      <c r="R1180" t="s">
        <v>104</v>
      </c>
      <c r="S1180" t="s">
        <v>70</v>
      </c>
      <c r="T1180" t="s">
        <v>40</v>
      </c>
      <c r="U1180" t="s">
        <v>223</v>
      </c>
      <c r="V1180" t="s">
        <v>272</v>
      </c>
      <c r="W1180" t="s">
        <v>40</v>
      </c>
      <c r="X1180" t="s">
        <v>70</v>
      </c>
      <c r="Y1180" t="s">
        <v>44</v>
      </c>
      <c r="Z1180" t="s">
        <v>60</v>
      </c>
      <c r="AA1180" t="s">
        <v>44</v>
      </c>
      <c r="AB1180" t="s">
        <v>223</v>
      </c>
      <c r="AC1180" t="s">
        <v>2381</v>
      </c>
      <c r="AD1180" t="s">
        <v>194</v>
      </c>
    </row>
    <row r="1181" spans="1:30" hidden="1" x14ac:dyDescent="0.3">
      <c r="A1181" t="s">
        <v>4977</v>
      </c>
      <c r="B1181" t="s">
        <v>4978</v>
      </c>
      <c r="C1181" s="1" t="str">
        <f t="shared" si="186"/>
        <v>21:0551</v>
      </c>
      <c r="D1181" s="1" t="str">
        <f t="shared" si="187"/>
        <v>21:0180</v>
      </c>
      <c r="E1181" t="s">
        <v>4979</v>
      </c>
      <c r="F1181" t="s">
        <v>4980</v>
      </c>
      <c r="H1181">
        <v>53.347766900000003</v>
      </c>
      <c r="I1181">
        <v>-120.510085</v>
      </c>
      <c r="J1181" s="1" t="str">
        <f t="shared" si="188"/>
        <v>NGR bulk stream sediment</v>
      </c>
      <c r="K1181" s="1" t="str">
        <f t="shared" si="189"/>
        <v>&lt;177 micron (NGR)</v>
      </c>
      <c r="L1181">
        <v>28</v>
      </c>
      <c r="M1181" t="s">
        <v>53</v>
      </c>
      <c r="N1181">
        <v>542</v>
      </c>
      <c r="O1181" t="s">
        <v>473</v>
      </c>
      <c r="P1181" t="s">
        <v>176</v>
      </c>
      <c r="Q1181" t="s">
        <v>165</v>
      </c>
      <c r="R1181" t="s">
        <v>503</v>
      </c>
      <c r="S1181" t="s">
        <v>221</v>
      </c>
      <c r="T1181" t="s">
        <v>40</v>
      </c>
      <c r="U1181" t="s">
        <v>606</v>
      </c>
      <c r="V1181" t="s">
        <v>1033</v>
      </c>
      <c r="W1181" t="s">
        <v>40</v>
      </c>
      <c r="X1181" t="s">
        <v>117</v>
      </c>
      <c r="Y1181" t="s">
        <v>44</v>
      </c>
      <c r="Z1181" t="s">
        <v>40</v>
      </c>
      <c r="AA1181" t="s">
        <v>44</v>
      </c>
      <c r="AB1181" t="s">
        <v>332</v>
      </c>
      <c r="AC1181" t="s">
        <v>513</v>
      </c>
      <c r="AD1181" t="s">
        <v>194</v>
      </c>
    </row>
    <row r="1182" spans="1:30" hidden="1" x14ac:dyDescent="0.3">
      <c r="A1182" t="s">
        <v>4981</v>
      </c>
      <c r="B1182" t="s">
        <v>4982</v>
      </c>
      <c r="C1182" s="1" t="str">
        <f t="shared" si="186"/>
        <v>21:0551</v>
      </c>
      <c r="D1182" s="1" t="str">
        <f t="shared" si="187"/>
        <v>21:0180</v>
      </c>
      <c r="E1182" t="s">
        <v>4983</v>
      </c>
      <c r="F1182" t="s">
        <v>4984</v>
      </c>
      <c r="H1182">
        <v>53.339698300000002</v>
      </c>
      <c r="I1182">
        <v>-120.50861810000001</v>
      </c>
      <c r="J1182" s="1" t="str">
        <f t="shared" si="188"/>
        <v>NGR bulk stream sediment</v>
      </c>
      <c r="K1182" s="1" t="str">
        <f t="shared" si="189"/>
        <v>&lt;177 micron (NGR)</v>
      </c>
      <c r="L1182">
        <v>28</v>
      </c>
      <c r="M1182" t="s">
        <v>68</v>
      </c>
      <c r="N1182">
        <v>543</v>
      </c>
      <c r="O1182" t="s">
        <v>982</v>
      </c>
      <c r="P1182" t="s">
        <v>314</v>
      </c>
      <c r="Q1182" t="s">
        <v>242</v>
      </c>
      <c r="R1182" t="s">
        <v>297</v>
      </c>
      <c r="S1182" t="s">
        <v>117</v>
      </c>
      <c r="T1182" t="s">
        <v>40</v>
      </c>
      <c r="U1182" t="s">
        <v>402</v>
      </c>
      <c r="V1182" t="s">
        <v>597</v>
      </c>
      <c r="W1182" t="s">
        <v>40</v>
      </c>
      <c r="X1182" t="s">
        <v>165</v>
      </c>
      <c r="Y1182" t="s">
        <v>44</v>
      </c>
      <c r="Z1182" t="s">
        <v>40</v>
      </c>
      <c r="AA1182" t="s">
        <v>44</v>
      </c>
      <c r="AB1182" t="s">
        <v>332</v>
      </c>
      <c r="AC1182" t="s">
        <v>309</v>
      </c>
      <c r="AD1182" t="s">
        <v>194</v>
      </c>
    </row>
    <row r="1183" spans="1:30" hidden="1" x14ac:dyDescent="0.3">
      <c r="A1183" t="s">
        <v>4985</v>
      </c>
      <c r="B1183" t="s">
        <v>4986</v>
      </c>
      <c r="C1183" s="1" t="str">
        <f t="shared" si="186"/>
        <v>21:0551</v>
      </c>
      <c r="D1183" s="1" t="str">
        <f t="shared" si="187"/>
        <v>21:0180</v>
      </c>
      <c r="E1183" t="s">
        <v>4987</v>
      </c>
      <c r="F1183" t="s">
        <v>4988</v>
      </c>
      <c r="H1183">
        <v>53.355765099999999</v>
      </c>
      <c r="I1183">
        <v>-120.5979494</v>
      </c>
      <c r="J1183" s="1" t="str">
        <f t="shared" si="188"/>
        <v>NGR bulk stream sediment</v>
      </c>
      <c r="K1183" s="1" t="str">
        <f t="shared" si="189"/>
        <v>&lt;177 micron (NGR)</v>
      </c>
      <c r="L1183">
        <v>28</v>
      </c>
      <c r="M1183" t="s">
        <v>80</v>
      </c>
      <c r="N1183">
        <v>544</v>
      </c>
      <c r="O1183" t="s">
        <v>4165</v>
      </c>
      <c r="P1183" t="s">
        <v>331</v>
      </c>
      <c r="Q1183" t="s">
        <v>177</v>
      </c>
      <c r="R1183" t="s">
        <v>297</v>
      </c>
      <c r="S1183" t="s">
        <v>242</v>
      </c>
      <c r="T1183" t="s">
        <v>40</v>
      </c>
      <c r="U1183" t="s">
        <v>1004</v>
      </c>
      <c r="V1183" t="s">
        <v>97</v>
      </c>
      <c r="W1183" t="s">
        <v>40</v>
      </c>
      <c r="X1183" t="s">
        <v>151</v>
      </c>
      <c r="Y1183" t="s">
        <v>44</v>
      </c>
      <c r="Z1183" t="s">
        <v>40</v>
      </c>
      <c r="AA1183" t="s">
        <v>44</v>
      </c>
      <c r="AB1183" t="s">
        <v>400</v>
      </c>
      <c r="AC1183" t="s">
        <v>43</v>
      </c>
      <c r="AD1183" t="s">
        <v>119</v>
      </c>
    </row>
    <row r="1184" spans="1:30" hidden="1" x14ac:dyDescent="0.3">
      <c r="A1184" t="s">
        <v>4989</v>
      </c>
      <c r="B1184" t="s">
        <v>4990</v>
      </c>
      <c r="C1184" s="1" t="str">
        <f t="shared" si="186"/>
        <v>21:0551</v>
      </c>
      <c r="D1184" s="1" t="str">
        <f t="shared" si="187"/>
        <v>21:0180</v>
      </c>
      <c r="E1184" t="s">
        <v>4991</v>
      </c>
      <c r="F1184" t="s">
        <v>4992</v>
      </c>
      <c r="H1184">
        <v>53.360007199999998</v>
      </c>
      <c r="I1184">
        <v>-120.61132929999999</v>
      </c>
      <c r="J1184" s="1" t="str">
        <f t="shared" si="188"/>
        <v>NGR bulk stream sediment</v>
      </c>
      <c r="K1184" s="1" t="str">
        <f t="shared" si="189"/>
        <v>&lt;177 micron (NGR)</v>
      </c>
      <c r="L1184">
        <v>28</v>
      </c>
      <c r="M1184" t="s">
        <v>103</v>
      </c>
      <c r="N1184">
        <v>545</v>
      </c>
      <c r="O1184" t="s">
        <v>3789</v>
      </c>
      <c r="P1184" t="s">
        <v>177</v>
      </c>
      <c r="Q1184" t="s">
        <v>117</v>
      </c>
      <c r="R1184" t="s">
        <v>36</v>
      </c>
      <c r="S1184" t="s">
        <v>185</v>
      </c>
      <c r="T1184" t="s">
        <v>40</v>
      </c>
      <c r="U1184" t="s">
        <v>110</v>
      </c>
      <c r="V1184" t="s">
        <v>853</v>
      </c>
      <c r="W1184" t="s">
        <v>40</v>
      </c>
      <c r="X1184" t="s">
        <v>151</v>
      </c>
      <c r="Y1184" t="s">
        <v>44</v>
      </c>
      <c r="Z1184" t="s">
        <v>40</v>
      </c>
      <c r="AA1184" t="s">
        <v>44</v>
      </c>
      <c r="AB1184" t="s">
        <v>261</v>
      </c>
      <c r="AC1184" t="s">
        <v>1341</v>
      </c>
      <c r="AD1184" t="s">
        <v>119</v>
      </c>
    </row>
    <row r="1185" spans="1:30" hidden="1" x14ac:dyDescent="0.3">
      <c r="A1185" t="s">
        <v>4993</v>
      </c>
      <c r="B1185" t="s">
        <v>4994</v>
      </c>
      <c r="C1185" s="1" t="str">
        <f t="shared" si="186"/>
        <v>21:0551</v>
      </c>
      <c r="D1185" s="1" t="str">
        <f t="shared" si="187"/>
        <v>21:0180</v>
      </c>
      <c r="E1185" t="s">
        <v>4995</v>
      </c>
      <c r="F1185" t="s">
        <v>4996</v>
      </c>
      <c r="H1185">
        <v>53.3704106</v>
      </c>
      <c r="I1185">
        <v>-120.5385465</v>
      </c>
      <c r="J1185" s="1" t="str">
        <f t="shared" si="188"/>
        <v>NGR bulk stream sediment</v>
      </c>
      <c r="K1185" s="1" t="str">
        <f t="shared" si="189"/>
        <v>&lt;177 micron (NGR)</v>
      </c>
      <c r="L1185">
        <v>28</v>
      </c>
      <c r="M1185" t="s">
        <v>116</v>
      </c>
      <c r="N1185">
        <v>546</v>
      </c>
      <c r="O1185" t="s">
        <v>130</v>
      </c>
      <c r="P1185" t="s">
        <v>305</v>
      </c>
      <c r="Q1185" t="s">
        <v>331</v>
      </c>
      <c r="R1185" t="s">
        <v>427</v>
      </c>
      <c r="S1185" t="s">
        <v>194</v>
      </c>
      <c r="T1185" t="s">
        <v>40</v>
      </c>
      <c r="U1185" t="s">
        <v>535</v>
      </c>
      <c r="V1185" t="s">
        <v>272</v>
      </c>
      <c r="W1185" t="s">
        <v>40</v>
      </c>
      <c r="X1185" t="s">
        <v>43</v>
      </c>
      <c r="Y1185" t="s">
        <v>44</v>
      </c>
      <c r="Z1185" t="s">
        <v>60</v>
      </c>
      <c r="AA1185" t="s">
        <v>44</v>
      </c>
      <c r="AB1185" t="s">
        <v>223</v>
      </c>
      <c r="AC1185" t="s">
        <v>4997</v>
      </c>
      <c r="AD1185" t="s">
        <v>124</v>
      </c>
    </row>
    <row r="1186" spans="1:30" hidden="1" x14ac:dyDescent="0.3">
      <c r="A1186" t="s">
        <v>4998</v>
      </c>
      <c r="B1186" t="s">
        <v>4999</v>
      </c>
      <c r="C1186" s="1" t="str">
        <f t="shared" si="186"/>
        <v>21:0551</v>
      </c>
      <c r="D1186" s="1" t="str">
        <f t="shared" si="187"/>
        <v>21:0180</v>
      </c>
      <c r="E1186" t="s">
        <v>5000</v>
      </c>
      <c r="F1186" t="s">
        <v>5001</v>
      </c>
      <c r="H1186">
        <v>53.408348699999998</v>
      </c>
      <c r="I1186">
        <v>-120.5944851</v>
      </c>
      <c r="J1186" s="1" t="str">
        <f t="shared" si="188"/>
        <v>NGR bulk stream sediment</v>
      </c>
      <c r="K1186" s="1" t="str">
        <f t="shared" si="189"/>
        <v>&lt;177 micron (NGR)</v>
      </c>
      <c r="L1186">
        <v>28</v>
      </c>
      <c r="M1186" t="s">
        <v>129</v>
      </c>
      <c r="N1186">
        <v>547</v>
      </c>
      <c r="O1186" t="s">
        <v>830</v>
      </c>
      <c r="P1186" t="s">
        <v>512</v>
      </c>
      <c r="Q1186" t="s">
        <v>108</v>
      </c>
      <c r="R1186" t="s">
        <v>36</v>
      </c>
      <c r="S1186" t="s">
        <v>54</v>
      </c>
      <c r="T1186" t="s">
        <v>40</v>
      </c>
      <c r="U1186" t="s">
        <v>279</v>
      </c>
      <c r="V1186" t="s">
        <v>617</v>
      </c>
      <c r="W1186" t="s">
        <v>40</v>
      </c>
      <c r="X1186" t="s">
        <v>151</v>
      </c>
      <c r="Y1186" t="s">
        <v>44</v>
      </c>
      <c r="Z1186" t="s">
        <v>40</v>
      </c>
      <c r="AA1186" t="s">
        <v>44</v>
      </c>
      <c r="AB1186" t="s">
        <v>400</v>
      </c>
      <c r="AC1186" t="s">
        <v>739</v>
      </c>
      <c r="AD1186" t="s">
        <v>119</v>
      </c>
    </row>
    <row r="1187" spans="1:30" hidden="1" x14ac:dyDescent="0.3">
      <c r="A1187" t="s">
        <v>5002</v>
      </c>
      <c r="B1187" t="s">
        <v>5003</v>
      </c>
      <c r="C1187" s="1" t="str">
        <f t="shared" si="186"/>
        <v>21:0551</v>
      </c>
      <c r="D1187" s="1" t="str">
        <f t="shared" si="187"/>
        <v>21:0180</v>
      </c>
      <c r="E1187" t="s">
        <v>4975</v>
      </c>
      <c r="F1187" t="s">
        <v>5004</v>
      </c>
      <c r="H1187">
        <v>53.337367100000002</v>
      </c>
      <c r="I1187">
        <v>-120.42335989999999</v>
      </c>
      <c r="J1187" s="1" t="str">
        <f t="shared" si="188"/>
        <v>NGR bulk stream sediment</v>
      </c>
      <c r="K1187" s="1" t="str">
        <f t="shared" si="189"/>
        <v>&lt;177 micron (NGR)</v>
      </c>
      <c r="L1187">
        <v>28</v>
      </c>
      <c r="M1187" t="s">
        <v>90</v>
      </c>
      <c r="N1187">
        <v>548</v>
      </c>
      <c r="O1187" t="s">
        <v>388</v>
      </c>
      <c r="P1187" t="s">
        <v>177</v>
      </c>
      <c r="Q1187" t="s">
        <v>56</v>
      </c>
      <c r="R1187" t="s">
        <v>503</v>
      </c>
      <c r="S1187" t="s">
        <v>108</v>
      </c>
      <c r="T1187" t="s">
        <v>40</v>
      </c>
      <c r="U1187" t="s">
        <v>454</v>
      </c>
      <c r="V1187" t="s">
        <v>97</v>
      </c>
      <c r="W1187" t="s">
        <v>40</v>
      </c>
      <c r="X1187" t="s">
        <v>70</v>
      </c>
      <c r="Y1187" t="s">
        <v>44</v>
      </c>
      <c r="Z1187" t="s">
        <v>40</v>
      </c>
      <c r="AA1187" t="s">
        <v>44</v>
      </c>
      <c r="AB1187" t="s">
        <v>332</v>
      </c>
      <c r="AC1187" t="s">
        <v>43</v>
      </c>
      <c r="AD1187" t="s">
        <v>194</v>
      </c>
    </row>
    <row r="1188" spans="1:30" hidden="1" x14ac:dyDescent="0.3">
      <c r="A1188" t="s">
        <v>5005</v>
      </c>
      <c r="B1188" t="s">
        <v>5006</v>
      </c>
      <c r="C1188" s="1" t="str">
        <f t="shared" si="186"/>
        <v>21:0551</v>
      </c>
      <c r="D1188" s="1" t="str">
        <f t="shared" si="187"/>
        <v>21:0180</v>
      </c>
      <c r="E1188" t="s">
        <v>5007</v>
      </c>
      <c r="F1188" t="s">
        <v>5008</v>
      </c>
      <c r="H1188">
        <v>53.342449199999997</v>
      </c>
      <c r="I1188">
        <v>-120.44477980000001</v>
      </c>
      <c r="J1188" s="1" t="str">
        <f t="shared" si="188"/>
        <v>NGR bulk stream sediment</v>
      </c>
      <c r="K1188" s="1" t="str">
        <f t="shared" si="189"/>
        <v>&lt;177 micron (NGR)</v>
      </c>
      <c r="L1188">
        <v>28</v>
      </c>
      <c r="M1188" t="s">
        <v>139</v>
      </c>
      <c r="N1188">
        <v>549</v>
      </c>
      <c r="O1188" t="s">
        <v>130</v>
      </c>
      <c r="P1188" t="s">
        <v>241</v>
      </c>
      <c r="Q1188" t="s">
        <v>212</v>
      </c>
      <c r="R1188" t="s">
        <v>503</v>
      </c>
      <c r="S1188" t="s">
        <v>108</v>
      </c>
      <c r="T1188" t="s">
        <v>40</v>
      </c>
      <c r="U1188" t="s">
        <v>326</v>
      </c>
      <c r="V1188" t="s">
        <v>649</v>
      </c>
      <c r="W1188" t="s">
        <v>40</v>
      </c>
      <c r="X1188" t="s">
        <v>56</v>
      </c>
      <c r="Y1188" t="s">
        <v>44</v>
      </c>
      <c r="Z1188" t="s">
        <v>40</v>
      </c>
      <c r="AA1188" t="s">
        <v>44</v>
      </c>
      <c r="AB1188" t="s">
        <v>400</v>
      </c>
      <c r="AC1188" t="s">
        <v>379</v>
      </c>
      <c r="AD1188" t="s">
        <v>194</v>
      </c>
    </row>
    <row r="1189" spans="1:30" hidden="1" x14ac:dyDescent="0.3">
      <c r="A1189" t="s">
        <v>5009</v>
      </c>
      <c r="B1189" t="s">
        <v>5010</v>
      </c>
      <c r="C1189" s="1" t="str">
        <f t="shared" si="186"/>
        <v>21:0551</v>
      </c>
      <c r="D1189" s="1" t="str">
        <f t="shared" si="187"/>
        <v>21:0180</v>
      </c>
      <c r="E1189" t="s">
        <v>5011</v>
      </c>
      <c r="F1189" t="s">
        <v>5012</v>
      </c>
      <c r="H1189">
        <v>53.266485299999999</v>
      </c>
      <c r="I1189">
        <v>-120.8812535</v>
      </c>
      <c r="J1189" s="1" t="str">
        <f t="shared" si="188"/>
        <v>NGR bulk stream sediment</v>
      </c>
      <c r="K1189" s="1" t="str">
        <f t="shared" si="189"/>
        <v>&lt;177 micron (NGR)</v>
      </c>
      <c r="L1189">
        <v>28</v>
      </c>
      <c r="M1189" t="s">
        <v>149</v>
      </c>
      <c r="N1189">
        <v>550</v>
      </c>
      <c r="O1189" t="s">
        <v>124</v>
      </c>
      <c r="P1189" t="s">
        <v>315</v>
      </c>
      <c r="Q1189" t="s">
        <v>108</v>
      </c>
      <c r="R1189" t="s">
        <v>241</v>
      </c>
      <c r="S1189" t="s">
        <v>120</v>
      </c>
      <c r="T1189" t="s">
        <v>40</v>
      </c>
      <c r="U1189" t="s">
        <v>223</v>
      </c>
      <c r="V1189" t="s">
        <v>97</v>
      </c>
      <c r="W1189" t="s">
        <v>40</v>
      </c>
      <c r="X1189" t="s">
        <v>131</v>
      </c>
      <c r="Y1189" t="s">
        <v>44</v>
      </c>
      <c r="Z1189" t="s">
        <v>95</v>
      </c>
      <c r="AA1189" t="s">
        <v>44</v>
      </c>
      <c r="AB1189" t="s">
        <v>454</v>
      </c>
      <c r="AC1189" t="s">
        <v>2067</v>
      </c>
      <c r="AD1189" t="s">
        <v>119</v>
      </c>
    </row>
    <row r="1190" spans="1:30" hidden="1" x14ac:dyDescent="0.3">
      <c r="A1190" t="s">
        <v>5013</v>
      </c>
      <c r="B1190" t="s">
        <v>5014</v>
      </c>
      <c r="C1190" s="1" t="str">
        <f t="shared" si="186"/>
        <v>21:0551</v>
      </c>
      <c r="D1190" s="1" t="str">
        <f t="shared" si="187"/>
        <v>21:0180</v>
      </c>
      <c r="E1190" t="s">
        <v>5011</v>
      </c>
      <c r="F1190" t="s">
        <v>5015</v>
      </c>
      <c r="H1190">
        <v>53.266485299999999</v>
      </c>
      <c r="I1190">
        <v>-120.8812535</v>
      </c>
      <c r="J1190" s="1" t="str">
        <f t="shared" si="188"/>
        <v>NGR bulk stream sediment</v>
      </c>
      <c r="K1190" s="1" t="str">
        <f t="shared" si="189"/>
        <v>&lt;177 micron (NGR)</v>
      </c>
      <c r="L1190">
        <v>28</v>
      </c>
      <c r="M1190" t="s">
        <v>163</v>
      </c>
      <c r="N1190">
        <v>551</v>
      </c>
      <c r="O1190" t="s">
        <v>91</v>
      </c>
      <c r="P1190" t="s">
        <v>54</v>
      </c>
      <c r="Q1190" t="s">
        <v>212</v>
      </c>
      <c r="R1190" t="s">
        <v>512</v>
      </c>
      <c r="S1190" t="s">
        <v>212</v>
      </c>
      <c r="T1190" t="s">
        <v>40</v>
      </c>
      <c r="U1190" t="s">
        <v>332</v>
      </c>
      <c r="V1190" t="s">
        <v>649</v>
      </c>
      <c r="W1190" t="s">
        <v>40</v>
      </c>
      <c r="X1190" t="s">
        <v>378</v>
      </c>
      <c r="Y1190" t="s">
        <v>44</v>
      </c>
      <c r="Z1190" t="s">
        <v>1367</v>
      </c>
      <c r="AA1190" t="s">
        <v>44</v>
      </c>
      <c r="AB1190" t="s">
        <v>265</v>
      </c>
      <c r="AC1190" t="s">
        <v>588</v>
      </c>
      <c r="AD1190" t="s">
        <v>119</v>
      </c>
    </row>
    <row r="1191" spans="1:30" hidden="1" x14ac:dyDescent="0.3">
      <c r="A1191" t="s">
        <v>5016</v>
      </c>
      <c r="B1191" t="s">
        <v>5017</v>
      </c>
      <c r="C1191" s="1" t="str">
        <f t="shared" si="186"/>
        <v>21:0551</v>
      </c>
      <c r="D1191" s="1" t="str">
        <f t="shared" si="187"/>
        <v>21:0180</v>
      </c>
      <c r="E1191" t="s">
        <v>5018</v>
      </c>
      <c r="F1191" t="s">
        <v>5019</v>
      </c>
      <c r="H1191">
        <v>53.267155299999999</v>
      </c>
      <c r="I1191">
        <v>-120.8653989</v>
      </c>
      <c r="J1191" s="1" t="str">
        <f t="shared" si="188"/>
        <v>NGR bulk stream sediment</v>
      </c>
      <c r="K1191" s="1" t="str">
        <f t="shared" si="189"/>
        <v>&lt;177 micron (NGR)</v>
      </c>
      <c r="L1191">
        <v>28</v>
      </c>
      <c r="M1191" t="s">
        <v>174</v>
      </c>
      <c r="N1191">
        <v>552</v>
      </c>
      <c r="O1191" t="s">
        <v>130</v>
      </c>
      <c r="P1191" t="s">
        <v>408</v>
      </c>
      <c r="Q1191" t="s">
        <v>165</v>
      </c>
      <c r="R1191" t="s">
        <v>241</v>
      </c>
      <c r="S1191" t="s">
        <v>120</v>
      </c>
      <c r="T1191" t="s">
        <v>40</v>
      </c>
      <c r="U1191" t="s">
        <v>562</v>
      </c>
      <c r="V1191" t="s">
        <v>155</v>
      </c>
      <c r="W1191" t="s">
        <v>40</v>
      </c>
      <c r="X1191" t="s">
        <v>212</v>
      </c>
      <c r="Y1191" t="s">
        <v>62</v>
      </c>
      <c r="Z1191" t="s">
        <v>143</v>
      </c>
      <c r="AA1191" t="s">
        <v>44</v>
      </c>
      <c r="AB1191" t="s">
        <v>454</v>
      </c>
      <c r="AC1191" t="s">
        <v>272</v>
      </c>
      <c r="AD1191" t="s">
        <v>36</v>
      </c>
    </row>
    <row r="1192" spans="1:30" hidden="1" x14ac:dyDescent="0.3">
      <c r="A1192" t="s">
        <v>5020</v>
      </c>
      <c r="B1192" t="s">
        <v>5021</v>
      </c>
      <c r="C1192" s="1" t="str">
        <f t="shared" si="186"/>
        <v>21:0551</v>
      </c>
      <c r="D1192" s="1" t="str">
        <f t="shared" si="187"/>
        <v>21:0180</v>
      </c>
      <c r="E1192" t="s">
        <v>5022</v>
      </c>
      <c r="F1192" t="s">
        <v>5023</v>
      </c>
      <c r="H1192">
        <v>53.245485299999999</v>
      </c>
      <c r="I1192">
        <v>-120.83043069999999</v>
      </c>
      <c r="J1192" s="1" t="str">
        <f t="shared" si="188"/>
        <v>NGR bulk stream sediment</v>
      </c>
      <c r="K1192" s="1" t="str">
        <f t="shared" si="189"/>
        <v>&lt;177 micron (NGR)</v>
      </c>
      <c r="L1192">
        <v>28</v>
      </c>
      <c r="M1192" t="s">
        <v>184</v>
      </c>
      <c r="N1192">
        <v>553</v>
      </c>
      <c r="O1192" t="s">
        <v>211</v>
      </c>
      <c r="P1192" t="s">
        <v>120</v>
      </c>
      <c r="Q1192" t="s">
        <v>43</v>
      </c>
      <c r="R1192" t="s">
        <v>120</v>
      </c>
      <c r="S1192" t="s">
        <v>59</v>
      </c>
      <c r="T1192" t="s">
        <v>40</v>
      </c>
      <c r="U1192" t="s">
        <v>658</v>
      </c>
      <c r="V1192" t="s">
        <v>494</v>
      </c>
      <c r="W1192" t="s">
        <v>40</v>
      </c>
      <c r="X1192" t="s">
        <v>43</v>
      </c>
      <c r="Y1192" t="s">
        <v>62</v>
      </c>
      <c r="Z1192" t="s">
        <v>40</v>
      </c>
      <c r="AA1192" t="s">
        <v>44</v>
      </c>
      <c r="AB1192" t="s">
        <v>420</v>
      </c>
      <c r="AC1192" t="s">
        <v>107</v>
      </c>
      <c r="AD1192" t="s">
        <v>194</v>
      </c>
    </row>
    <row r="1193" spans="1:30" hidden="1" x14ac:dyDescent="0.3">
      <c r="A1193" t="s">
        <v>5024</v>
      </c>
      <c r="B1193" t="s">
        <v>5025</v>
      </c>
      <c r="C1193" s="1" t="str">
        <f t="shared" si="186"/>
        <v>21:0551</v>
      </c>
      <c r="D1193" s="1" t="str">
        <f t="shared" si="187"/>
        <v>21:0180</v>
      </c>
      <c r="E1193" t="s">
        <v>5026</v>
      </c>
      <c r="F1193" t="s">
        <v>5027</v>
      </c>
      <c r="H1193">
        <v>53.245682899999998</v>
      </c>
      <c r="I1193">
        <v>-120.83833509999999</v>
      </c>
      <c r="J1193" s="1" t="str">
        <f t="shared" si="188"/>
        <v>NGR bulk stream sediment</v>
      </c>
      <c r="K1193" s="1" t="str">
        <f t="shared" si="189"/>
        <v>&lt;177 micron (NGR)</v>
      </c>
      <c r="L1193">
        <v>28</v>
      </c>
      <c r="M1193" t="s">
        <v>193</v>
      </c>
      <c r="N1193">
        <v>554</v>
      </c>
      <c r="O1193" t="s">
        <v>185</v>
      </c>
      <c r="P1193" t="s">
        <v>39</v>
      </c>
      <c r="Q1193" t="s">
        <v>43</v>
      </c>
      <c r="R1193" t="s">
        <v>212</v>
      </c>
      <c r="S1193" t="s">
        <v>59</v>
      </c>
      <c r="T1193" t="s">
        <v>40</v>
      </c>
      <c r="U1193" t="s">
        <v>292</v>
      </c>
      <c r="V1193" t="s">
        <v>494</v>
      </c>
      <c r="W1193" t="s">
        <v>40</v>
      </c>
      <c r="X1193" t="s">
        <v>59</v>
      </c>
      <c r="Y1193" t="s">
        <v>62</v>
      </c>
      <c r="Z1193" t="s">
        <v>40</v>
      </c>
      <c r="AA1193" t="s">
        <v>44</v>
      </c>
      <c r="AB1193" t="s">
        <v>400</v>
      </c>
      <c r="AC1193" t="s">
        <v>72</v>
      </c>
      <c r="AD1193" t="s">
        <v>194</v>
      </c>
    </row>
    <row r="1194" spans="1:30" hidden="1" x14ac:dyDescent="0.3">
      <c r="A1194" t="s">
        <v>5028</v>
      </c>
      <c r="B1194" t="s">
        <v>5029</v>
      </c>
      <c r="C1194" s="1" t="str">
        <f t="shared" si="186"/>
        <v>21:0551</v>
      </c>
      <c r="D1194" s="1" t="str">
        <f t="shared" si="187"/>
        <v>21:0180</v>
      </c>
      <c r="E1194" t="s">
        <v>5030</v>
      </c>
      <c r="F1194" t="s">
        <v>5031</v>
      </c>
      <c r="H1194">
        <v>53.217731899999997</v>
      </c>
      <c r="I1194">
        <v>-120.8255583</v>
      </c>
      <c r="J1194" s="1" t="str">
        <f t="shared" si="188"/>
        <v>NGR bulk stream sediment</v>
      </c>
      <c r="K1194" s="1" t="str">
        <f t="shared" si="189"/>
        <v>&lt;177 micron (NGR)</v>
      </c>
      <c r="L1194">
        <v>28</v>
      </c>
      <c r="M1194" t="s">
        <v>209</v>
      </c>
      <c r="N1194">
        <v>555</v>
      </c>
      <c r="O1194" t="s">
        <v>105</v>
      </c>
      <c r="P1194" t="s">
        <v>39</v>
      </c>
      <c r="Q1194" t="s">
        <v>59</v>
      </c>
      <c r="R1194" t="s">
        <v>120</v>
      </c>
      <c r="S1194" t="s">
        <v>43</v>
      </c>
      <c r="T1194" t="s">
        <v>40</v>
      </c>
      <c r="U1194" t="s">
        <v>658</v>
      </c>
      <c r="V1194" t="s">
        <v>494</v>
      </c>
      <c r="W1194" t="s">
        <v>40</v>
      </c>
      <c r="X1194" t="s">
        <v>43</v>
      </c>
      <c r="Y1194" t="s">
        <v>62</v>
      </c>
      <c r="Z1194" t="s">
        <v>40</v>
      </c>
      <c r="AA1194" t="s">
        <v>44</v>
      </c>
      <c r="AB1194" t="s">
        <v>400</v>
      </c>
      <c r="AC1194" t="s">
        <v>415</v>
      </c>
      <c r="AD1194" t="s">
        <v>194</v>
      </c>
    </row>
    <row r="1195" spans="1:30" hidden="1" x14ac:dyDescent="0.3">
      <c r="A1195" t="s">
        <v>5032</v>
      </c>
      <c r="B1195" t="s">
        <v>5033</v>
      </c>
      <c r="C1195" s="1" t="str">
        <f t="shared" si="186"/>
        <v>21:0551</v>
      </c>
      <c r="D1195" s="1" t="str">
        <f t="shared" si="187"/>
        <v>21:0180</v>
      </c>
      <c r="E1195" t="s">
        <v>5034</v>
      </c>
      <c r="F1195" t="s">
        <v>5035</v>
      </c>
      <c r="H1195">
        <v>53.235831900000001</v>
      </c>
      <c r="I1195">
        <v>-120.77786860000001</v>
      </c>
      <c r="J1195" s="1" t="str">
        <f t="shared" si="188"/>
        <v>NGR bulk stream sediment</v>
      </c>
      <c r="K1195" s="1" t="str">
        <f t="shared" si="189"/>
        <v>&lt;177 micron (NGR)</v>
      </c>
      <c r="L1195">
        <v>28</v>
      </c>
      <c r="M1195" t="s">
        <v>220</v>
      </c>
      <c r="N1195">
        <v>556</v>
      </c>
      <c r="O1195" t="s">
        <v>249</v>
      </c>
      <c r="P1195" t="s">
        <v>165</v>
      </c>
      <c r="Q1195" t="s">
        <v>151</v>
      </c>
      <c r="R1195" t="s">
        <v>221</v>
      </c>
      <c r="S1195" t="s">
        <v>43</v>
      </c>
      <c r="T1195" t="s">
        <v>40</v>
      </c>
      <c r="U1195" t="s">
        <v>244</v>
      </c>
      <c r="V1195" t="s">
        <v>62</v>
      </c>
      <c r="W1195" t="s">
        <v>40</v>
      </c>
      <c r="X1195" t="s">
        <v>59</v>
      </c>
      <c r="Y1195" t="s">
        <v>44</v>
      </c>
      <c r="Z1195" t="s">
        <v>40</v>
      </c>
      <c r="AA1195" t="s">
        <v>44</v>
      </c>
      <c r="AB1195" t="s">
        <v>266</v>
      </c>
      <c r="AC1195" t="s">
        <v>123</v>
      </c>
      <c r="AD1195" t="s">
        <v>119</v>
      </c>
    </row>
    <row r="1196" spans="1:30" hidden="1" x14ac:dyDescent="0.3">
      <c r="A1196" t="s">
        <v>5036</v>
      </c>
      <c r="B1196" t="s">
        <v>5037</v>
      </c>
      <c r="C1196" s="1" t="str">
        <f t="shared" si="186"/>
        <v>21:0551</v>
      </c>
      <c r="D1196" s="1" t="str">
        <f t="shared" si="187"/>
        <v>21:0180</v>
      </c>
      <c r="E1196" t="s">
        <v>5038</v>
      </c>
      <c r="F1196" t="s">
        <v>5039</v>
      </c>
      <c r="H1196">
        <v>53.218945099999999</v>
      </c>
      <c r="I1196">
        <v>-120.76911149999999</v>
      </c>
      <c r="J1196" s="1" t="str">
        <f t="shared" si="188"/>
        <v>NGR bulk stream sediment</v>
      </c>
      <c r="K1196" s="1" t="str">
        <f t="shared" si="189"/>
        <v>&lt;177 micron (NGR)</v>
      </c>
      <c r="L1196">
        <v>28</v>
      </c>
      <c r="M1196" t="s">
        <v>228</v>
      </c>
      <c r="N1196">
        <v>557</v>
      </c>
      <c r="O1196" t="s">
        <v>285</v>
      </c>
      <c r="P1196" t="s">
        <v>120</v>
      </c>
      <c r="Q1196" t="s">
        <v>93</v>
      </c>
      <c r="R1196" t="s">
        <v>120</v>
      </c>
      <c r="S1196" t="s">
        <v>93</v>
      </c>
      <c r="T1196" t="s">
        <v>40</v>
      </c>
      <c r="U1196" t="s">
        <v>716</v>
      </c>
      <c r="V1196" t="s">
        <v>616</v>
      </c>
      <c r="W1196" t="s">
        <v>40</v>
      </c>
      <c r="X1196" t="s">
        <v>272</v>
      </c>
      <c r="Y1196" t="s">
        <v>44</v>
      </c>
      <c r="Z1196" t="s">
        <v>40</v>
      </c>
      <c r="AA1196" t="s">
        <v>44</v>
      </c>
      <c r="AB1196" t="s">
        <v>261</v>
      </c>
      <c r="AC1196" t="s">
        <v>186</v>
      </c>
      <c r="AD1196" t="s">
        <v>194</v>
      </c>
    </row>
    <row r="1197" spans="1:30" hidden="1" x14ac:dyDescent="0.3">
      <c r="A1197" t="s">
        <v>5040</v>
      </c>
      <c r="B1197" t="s">
        <v>5041</v>
      </c>
      <c r="C1197" s="1" t="str">
        <f t="shared" si="186"/>
        <v>21:0551</v>
      </c>
      <c r="D1197" s="1" t="str">
        <f t="shared" si="187"/>
        <v>21:0180</v>
      </c>
      <c r="E1197" t="s">
        <v>5042</v>
      </c>
      <c r="F1197" t="s">
        <v>5043</v>
      </c>
      <c r="H1197">
        <v>53.199785400000003</v>
      </c>
      <c r="I1197">
        <v>-120.7258157</v>
      </c>
      <c r="J1197" s="1" t="str">
        <f t="shared" si="188"/>
        <v>NGR bulk stream sediment</v>
      </c>
      <c r="K1197" s="1" t="str">
        <f t="shared" si="189"/>
        <v>&lt;177 micron (NGR)</v>
      </c>
      <c r="L1197">
        <v>28</v>
      </c>
      <c r="M1197" t="s">
        <v>234</v>
      </c>
      <c r="N1197">
        <v>558</v>
      </c>
      <c r="O1197" t="s">
        <v>378</v>
      </c>
      <c r="P1197" t="s">
        <v>82</v>
      </c>
      <c r="Q1197" t="s">
        <v>59</v>
      </c>
      <c r="R1197" t="s">
        <v>39</v>
      </c>
      <c r="S1197" t="s">
        <v>43</v>
      </c>
      <c r="T1197" t="s">
        <v>40</v>
      </c>
      <c r="U1197" t="s">
        <v>663</v>
      </c>
      <c r="V1197" t="s">
        <v>353</v>
      </c>
      <c r="W1197" t="s">
        <v>40</v>
      </c>
      <c r="X1197" t="s">
        <v>59</v>
      </c>
      <c r="Y1197" t="s">
        <v>44</v>
      </c>
      <c r="Z1197" t="s">
        <v>40</v>
      </c>
      <c r="AA1197" t="s">
        <v>44</v>
      </c>
      <c r="AB1197" t="s">
        <v>420</v>
      </c>
      <c r="AC1197" t="s">
        <v>111</v>
      </c>
      <c r="AD1197" t="s">
        <v>153</v>
      </c>
    </row>
    <row r="1198" spans="1:30" hidden="1" x14ac:dyDescent="0.3">
      <c r="A1198" t="s">
        <v>5044</v>
      </c>
      <c r="B1198" t="s">
        <v>5045</v>
      </c>
      <c r="C1198" s="1" t="str">
        <f t="shared" si="186"/>
        <v>21:0551</v>
      </c>
      <c r="D1198" s="1" t="str">
        <f t="shared" si="187"/>
        <v>21:0180</v>
      </c>
      <c r="E1198" t="s">
        <v>5046</v>
      </c>
      <c r="F1198" t="s">
        <v>5047</v>
      </c>
      <c r="H1198">
        <v>53.215615499999998</v>
      </c>
      <c r="I1198">
        <v>-120.7374689</v>
      </c>
      <c r="J1198" s="1" t="str">
        <f t="shared" si="188"/>
        <v>NGR bulk stream sediment</v>
      </c>
      <c r="K1198" s="1" t="str">
        <f t="shared" si="189"/>
        <v>&lt;177 micron (NGR)</v>
      </c>
      <c r="L1198">
        <v>28</v>
      </c>
      <c r="M1198" t="s">
        <v>240</v>
      </c>
      <c r="N1198">
        <v>559</v>
      </c>
      <c r="O1198" t="s">
        <v>427</v>
      </c>
      <c r="P1198" t="s">
        <v>211</v>
      </c>
      <c r="Q1198" t="s">
        <v>373</v>
      </c>
      <c r="R1198" t="s">
        <v>185</v>
      </c>
      <c r="S1198" t="s">
        <v>151</v>
      </c>
      <c r="T1198" t="s">
        <v>40</v>
      </c>
      <c r="U1198" t="s">
        <v>169</v>
      </c>
      <c r="V1198" t="s">
        <v>42</v>
      </c>
      <c r="W1198" t="s">
        <v>40</v>
      </c>
      <c r="X1198" t="s">
        <v>43</v>
      </c>
      <c r="Y1198" t="s">
        <v>44</v>
      </c>
      <c r="Z1198" t="s">
        <v>60</v>
      </c>
      <c r="AA1198" t="s">
        <v>44</v>
      </c>
      <c r="AB1198" t="s">
        <v>223</v>
      </c>
      <c r="AC1198" t="s">
        <v>364</v>
      </c>
      <c r="AD1198" t="s">
        <v>86</v>
      </c>
    </row>
    <row r="1199" spans="1:30" hidden="1" x14ac:dyDescent="0.3">
      <c r="A1199" t="s">
        <v>5048</v>
      </c>
      <c r="B1199" t="s">
        <v>5049</v>
      </c>
      <c r="C1199" s="1" t="str">
        <f t="shared" si="186"/>
        <v>21:0551</v>
      </c>
      <c r="D1199" s="1" t="str">
        <f>HYPERLINK("http://geochem.nrcan.gc.ca/cdogs/content/svy/svy_e.htm", "")</f>
        <v/>
      </c>
      <c r="G1199" s="1" t="str">
        <f>HYPERLINK("http://geochem.nrcan.gc.ca/cdogs/content/cr_/cr_00069_e.htm", "69")</f>
        <v>69</v>
      </c>
      <c r="J1199" t="s">
        <v>198</v>
      </c>
      <c r="K1199" t="s">
        <v>199</v>
      </c>
      <c r="L1199">
        <v>28</v>
      </c>
      <c r="M1199" t="s">
        <v>200</v>
      </c>
      <c r="N1199">
        <v>560</v>
      </c>
      <c r="O1199" t="s">
        <v>81</v>
      </c>
      <c r="P1199" t="s">
        <v>54</v>
      </c>
      <c r="Q1199" t="s">
        <v>42</v>
      </c>
      <c r="R1199" t="s">
        <v>131</v>
      </c>
      <c r="S1199" t="s">
        <v>151</v>
      </c>
      <c r="T1199" t="s">
        <v>40</v>
      </c>
      <c r="U1199" t="s">
        <v>409</v>
      </c>
      <c r="V1199" t="s">
        <v>415</v>
      </c>
      <c r="W1199" t="s">
        <v>40</v>
      </c>
      <c r="X1199" t="s">
        <v>43</v>
      </c>
      <c r="Y1199" t="s">
        <v>44</v>
      </c>
      <c r="Z1199" t="s">
        <v>60</v>
      </c>
      <c r="AA1199" t="s">
        <v>44</v>
      </c>
      <c r="AB1199" t="s">
        <v>459</v>
      </c>
      <c r="AC1199" t="s">
        <v>62</v>
      </c>
      <c r="AD1199" t="s">
        <v>124</v>
      </c>
    </row>
    <row r="1200" spans="1:30" hidden="1" x14ac:dyDescent="0.3">
      <c r="A1200" t="s">
        <v>5050</v>
      </c>
      <c r="B1200" t="s">
        <v>5051</v>
      </c>
      <c r="C1200" s="1" t="str">
        <f t="shared" si="186"/>
        <v>21:0551</v>
      </c>
      <c r="D1200" s="1" t="str">
        <f t="shared" ref="D1200:D1208" si="190">HYPERLINK("http://geochem.nrcan.gc.ca/cdogs/content/svy/svy210180_e.htm", "21:0180")</f>
        <v>21:0180</v>
      </c>
      <c r="E1200" t="s">
        <v>5052</v>
      </c>
      <c r="F1200" t="s">
        <v>5053</v>
      </c>
      <c r="H1200">
        <v>53.568881300000001</v>
      </c>
      <c r="I1200">
        <v>-120.48312490000001</v>
      </c>
      <c r="J1200" s="1" t="str">
        <f t="shared" ref="J1200:J1208" si="191">HYPERLINK("http://geochem.nrcan.gc.ca/cdogs/content/kwd/kwd020030_e.htm", "NGR bulk stream sediment")</f>
        <v>NGR bulk stream sediment</v>
      </c>
      <c r="K1200" s="1" t="str">
        <f t="shared" ref="K1200:K1208" si="192">HYPERLINK("http://geochem.nrcan.gc.ca/cdogs/content/kwd/kwd080006_e.htm", "&lt;177 micron (NGR)")</f>
        <v>&lt;177 micron (NGR)</v>
      </c>
      <c r="L1200">
        <v>29</v>
      </c>
      <c r="M1200" t="s">
        <v>34</v>
      </c>
      <c r="N1200">
        <v>561</v>
      </c>
      <c r="O1200" t="s">
        <v>69</v>
      </c>
      <c r="P1200" t="s">
        <v>105</v>
      </c>
      <c r="Q1200" t="s">
        <v>120</v>
      </c>
      <c r="R1200" t="s">
        <v>378</v>
      </c>
      <c r="S1200" t="s">
        <v>212</v>
      </c>
      <c r="T1200" t="s">
        <v>40</v>
      </c>
      <c r="U1200" t="s">
        <v>400</v>
      </c>
      <c r="V1200" t="s">
        <v>42</v>
      </c>
      <c r="W1200" t="s">
        <v>40</v>
      </c>
      <c r="X1200" t="s">
        <v>59</v>
      </c>
      <c r="Y1200" t="s">
        <v>44</v>
      </c>
      <c r="Z1200" t="s">
        <v>40</v>
      </c>
      <c r="AA1200" t="s">
        <v>44</v>
      </c>
      <c r="AB1200" t="s">
        <v>134</v>
      </c>
      <c r="AC1200" t="s">
        <v>2318</v>
      </c>
      <c r="AD1200" t="s">
        <v>119</v>
      </c>
    </row>
    <row r="1201" spans="1:30" hidden="1" x14ac:dyDescent="0.3">
      <c r="A1201" t="s">
        <v>5054</v>
      </c>
      <c r="B1201" t="s">
        <v>5055</v>
      </c>
      <c r="C1201" s="1" t="str">
        <f t="shared" si="186"/>
        <v>21:0551</v>
      </c>
      <c r="D1201" s="1" t="str">
        <f t="shared" si="190"/>
        <v>21:0180</v>
      </c>
      <c r="E1201" t="s">
        <v>5056</v>
      </c>
      <c r="F1201" t="s">
        <v>5057</v>
      </c>
      <c r="H1201">
        <v>53.403661900000003</v>
      </c>
      <c r="I1201">
        <v>-120.7742619</v>
      </c>
      <c r="J1201" s="1" t="str">
        <f t="shared" si="191"/>
        <v>NGR bulk stream sediment</v>
      </c>
      <c r="K1201" s="1" t="str">
        <f t="shared" si="192"/>
        <v>&lt;177 micron (NGR)</v>
      </c>
      <c r="L1201">
        <v>29</v>
      </c>
      <c r="M1201" t="s">
        <v>53</v>
      </c>
      <c r="N1201">
        <v>562</v>
      </c>
      <c r="O1201" t="s">
        <v>800</v>
      </c>
      <c r="P1201" t="s">
        <v>315</v>
      </c>
      <c r="Q1201" t="s">
        <v>212</v>
      </c>
      <c r="R1201" t="s">
        <v>177</v>
      </c>
      <c r="S1201" t="s">
        <v>39</v>
      </c>
      <c r="T1201" t="s">
        <v>40</v>
      </c>
      <c r="U1201" t="s">
        <v>536</v>
      </c>
      <c r="V1201" t="s">
        <v>272</v>
      </c>
      <c r="W1201" t="s">
        <v>40</v>
      </c>
      <c r="X1201" t="s">
        <v>272</v>
      </c>
      <c r="Y1201" t="s">
        <v>44</v>
      </c>
      <c r="Z1201" t="s">
        <v>60</v>
      </c>
      <c r="AA1201" t="s">
        <v>44</v>
      </c>
      <c r="AB1201" t="s">
        <v>96</v>
      </c>
      <c r="AC1201" t="s">
        <v>364</v>
      </c>
      <c r="AD1201" t="s">
        <v>86</v>
      </c>
    </row>
    <row r="1202" spans="1:30" hidden="1" x14ac:dyDescent="0.3">
      <c r="A1202" t="s">
        <v>5058</v>
      </c>
      <c r="B1202" t="s">
        <v>5059</v>
      </c>
      <c r="C1202" s="1" t="str">
        <f t="shared" si="186"/>
        <v>21:0551</v>
      </c>
      <c r="D1202" s="1" t="str">
        <f t="shared" si="190"/>
        <v>21:0180</v>
      </c>
      <c r="E1202" t="s">
        <v>5060</v>
      </c>
      <c r="F1202" t="s">
        <v>5061</v>
      </c>
      <c r="H1202">
        <v>53.375550400000002</v>
      </c>
      <c r="I1202">
        <v>-120.7495409</v>
      </c>
      <c r="J1202" s="1" t="str">
        <f t="shared" si="191"/>
        <v>NGR bulk stream sediment</v>
      </c>
      <c r="K1202" s="1" t="str">
        <f t="shared" si="192"/>
        <v>&lt;177 micron (NGR)</v>
      </c>
      <c r="L1202">
        <v>29</v>
      </c>
      <c r="M1202" t="s">
        <v>68</v>
      </c>
      <c r="N1202">
        <v>563</v>
      </c>
      <c r="O1202" t="s">
        <v>169</v>
      </c>
      <c r="P1202" t="s">
        <v>105</v>
      </c>
      <c r="Q1202" t="s">
        <v>56</v>
      </c>
      <c r="R1202" t="s">
        <v>36</v>
      </c>
      <c r="S1202" t="s">
        <v>70</v>
      </c>
      <c r="T1202" t="s">
        <v>40</v>
      </c>
      <c r="U1202" t="s">
        <v>96</v>
      </c>
      <c r="V1202" t="s">
        <v>59</v>
      </c>
      <c r="W1202" t="s">
        <v>40</v>
      </c>
      <c r="X1202" t="s">
        <v>42</v>
      </c>
      <c r="Y1202" t="s">
        <v>44</v>
      </c>
      <c r="Z1202" t="s">
        <v>40</v>
      </c>
      <c r="AA1202" t="s">
        <v>44</v>
      </c>
      <c r="AB1202" t="s">
        <v>266</v>
      </c>
      <c r="AC1202" t="s">
        <v>739</v>
      </c>
      <c r="AD1202" t="s">
        <v>36</v>
      </c>
    </row>
    <row r="1203" spans="1:30" hidden="1" x14ac:dyDescent="0.3">
      <c r="A1203" t="s">
        <v>5062</v>
      </c>
      <c r="B1203" t="s">
        <v>5063</v>
      </c>
      <c r="C1203" s="1" t="str">
        <f t="shared" si="186"/>
        <v>21:0551</v>
      </c>
      <c r="D1203" s="1" t="str">
        <f t="shared" si="190"/>
        <v>21:0180</v>
      </c>
      <c r="E1203" t="s">
        <v>5064</v>
      </c>
      <c r="F1203" t="s">
        <v>5065</v>
      </c>
      <c r="H1203">
        <v>53.339149900000002</v>
      </c>
      <c r="I1203">
        <v>-120.7458881</v>
      </c>
      <c r="J1203" s="1" t="str">
        <f t="shared" si="191"/>
        <v>NGR bulk stream sediment</v>
      </c>
      <c r="K1203" s="1" t="str">
        <f t="shared" si="192"/>
        <v>&lt;177 micron (NGR)</v>
      </c>
      <c r="L1203">
        <v>29</v>
      </c>
      <c r="M1203" t="s">
        <v>80</v>
      </c>
      <c r="N1203">
        <v>564</v>
      </c>
      <c r="O1203" t="s">
        <v>229</v>
      </c>
      <c r="P1203" t="s">
        <v>194</v>
      </c>
      <c r="Q1203" t="s">
        <v>212</v>
      </c>
      <c r="R1203" t="s">
        <v>131</v>
      </c>
      <c r="S1203" t="s">
        <v>165</v>
      </c>
      <c r="T1203" t="s">
        <v>40</v>
      </c>
      <c r="U1203" t="s">
        <v>133</v>
      </c>
      <c r="V1203" t="s">
        <v>390</v>
      </c>
      <c r="W1203" t="s">
        <v>40</v>
      </c>
      <c r="X1203" t="s">
        <v>62</v>
      </c>
      <c r="Y1203" t="s">
        <v>44</v>
      </c>
      <c r="Z1203" t="s">
        <v>143</v>
      </c>
      <c r="AA1203" t="s">
        <v>44</v>
      </c>
      <c r="AB1203" t="s">
        <v>298</v>
      </c>
      <c r="AC1203" t="s">
        <v>1033</v>
      </c>
      <c r="AD1203" t="s">
        <v>169</v>
      </c>
    </row>
    <row r="1204" spans="1:30" hidden="1" x14ac:dyDescent="0.3">
      <c r="A1204" t="s">
        <v>5066</v>
      </c>
      <c r="B1204" t="s">
        <v>5067</v>
      </c>
      <c r="C1204" s="1" t="str">
        <f t="shared" si="186"/>
        <v>21:0551</v>
      </c>
      <c r="D1204" s="1" t="str">
        <f t="shared" si="190"/>
        <v>21:0180</v>
      </c>
      <c r="E1204" t="s">
        <v>5068</v>
      </c>
      <c r="F1204" t="s">
        <v>5069</v>
      </c>
      <c r="H1204">
        <v>53.347953799999999</v>
      </c>
      <c r="I1204">
        <v>-120.7578786</v>
      </c>
      <c r="J1204" s="1" t="str">
        <f t="shared" si="191"/>
        <v>NGR bulk stream sediment</v>
      </c>
      <c r="K1204" s="1" t="str">
        <f t="shared" si="192"/>
        <v>&lt;177 micron (NGR)</v>
      </c>
      <c r="L1204">
        <v>29</v>
      </c>
      <c r="M1204" t="s">
        <v>103</v>
      </c>
      <c r="N1204">
        <v>565</v>
      </c>
      <c r="O1204" t="s">
        <v>1972</v>
      </c>
      <c r="P1204" t="s">
        <v>185</v>
      </c>
      <c r="Q1204" t="s">
        <v>165</v>
      </c>
      <c r="R1204" t="s">
        <v>285</v>
      </c>
      <c r="S1204" t="s">
        <v>70</v>
      </c>
      <c r="T1204" t="s">
        <v>40</v>
      </c>
      <c r="U1204" t="s">
        <v>778</v>
      </c>
      <c r="V1204" t="s">
        <v>390</v>
      </c>
      <c r="W1204" t="s">
        <v>40</v>
      </c>
      <c r="X1204" t="s">
        <v>272</v>
      </c>
      <c r="Y1204" t="s">
        <v>44</v>
      </c>
      <c r="Z1204" t="s">
        <v>40</v>
      </c>
      <c r="AA1204" t="s">
        <v>44</v>
      </c>
      <c r="AB1204" t="s">
        <v>298</v>
      </c>
      <c r="AC1204" t="s">
        <v>853</v>
      </c>
      <c r="AD1204" t="s">
        <v>75</v>
      </c>
    </row>
    <row r="1205" spans="1:30" hidden="1" x14ac:dyDescent="0.3">
      <c r="A1205" t="s">
        <v>5070</v>
      </c>
      <c r="B1205" t="s">
        <v>5071</v>
      </c>
      <c r="C1205" s="1" t="str">
        <f t="shared" si="186"/>
        <v>21:0551</v>
      </c>
      <c r="D1205" s="1" t="str">
        <f t="shared" si="190"/>
        <v>21:0180</v>
      </c>
      <c r="E1205" t="s">
        <v>5072</v>
      </c>
      <c r="F1205" t="s">
        <v>5073</v>
      </c>
      <c r="H1205">
        <v>53.331123300000002</v>
      </c>
      <c r="I1205">
        <v>-120.7149072</v>
      </c>
      <c r="J1205" s="1" t="str">
        <f t="shared" si="191"/>
        <v>NGR bulk stream sediment</v>
      </c>
      <c r="K1205" s="1" t="str">
        <f t="shared" si="192"/>
        <v>&lt;177 micron (NGR)</v>
      </c>
      <c r="L1205">
        <v>29</v>
      </c>
      <c r="M1205" t="s">
        <v>116</v>
      </c>
      <c r="N1205">
        <v>566</v>
      </c>
      <c r="O1205" t="s">
        <v>877</v>
      </c>
      <c r="P1205" t="s">
        <v>241</v>
      </c>
      <c r="Q1205" t="s">
        <v>221</v>
      </c>
      <c r="R1205" t="s">
        <v>271</v>
      </c>
      <c r="S1205" t="s">
        <v>285</v>
      </c>
      <c r="T1205" t="s">
        <v>40</v>
      </c>
      <c r="U1205" t="s">
        <v>154</v>
      </c>
      <c r="V1205" t="s">
        <v>2318</v>
      </c>
      <c r="W1205" t="s">
        <v>40</v>
      </c>
      <c r="X1205" t="s">
        <v>131</v>
      </c>
      <c r="Y1205" t="s">
        <v>44</v>
      </c>
      <c r="Z1205" t="s">
        <v>62</v>
      </c>
      <c r="AA1205" t="s">
        <v>44</v>
      </c>
      <c r="AB1205" t="s">
        <v>454</v>
      </c>
      <c r="AC1205" t="s">
        <v>593</v>
      </c>
      <c r="AD1205" t="s">
        <v>36</v>
      </c>
    </row>
    <row r="1206" spans="1:30" hidden="1" x14ac:dyDescent="0.3">
      <c r="A1206" t="s">
        <v>5074</v>
      </c>
      <c r="B1206" t="s">
        <v>5075</v>
      </c>
      <c r="C1206" s="1" t="str">
        <f t="shared" si="186"/>
        <v>21:0551</v>
      </c>
      <c r="D1206" s="1" t="str">
        <f t="shared" si="190"/>
        <v>21:0180</v>
      </c>
      <c r="E1206" t="s">
        <v>5076</v>
      </c>
      <c r="F1206" t="s">
        <v>5077</v>
      </c>
      <c r="H1206">
        <v>53.294820999999999</v>
      </c>
      <c r="I1206">
        <v>-120.71576659999999</v>
      </c>
      <c r="J1206" s="1" t="str">
        <f t="shared" si="191"/>
        <v>NGR bulk stream sediment</v>
      </c>
      <c r="K1206" s="1" t="str">
        <f t="shared" si="192"/>
        <v>&lt;177 micron (NGR)</v>
      </c>
      <c r="L1206">
        <v>29</v>
      </c>
      <c r="M1206" t="s">
        <v>149</v>
      </c>
      <c r="N1206">
        <v>567</v>
      </c>
      <c r="O1206" t="s">
        <v>152</v>
      </c>
      <c r="P1206" t="s">
        <v>315</v>
      </c>
      <c r="Q1206" t="s">
        <v>108</v>
      </c>
      <c r="R1206" t="s">
        <v>241</v>
      </c>
      <c r="S1206" t="s">
        <v>82</v>
      </c>
      <c r="T1206" t="s">
        <v>40</v>
      </c>
      <c r="U1206" t="s">
        <v>75</v>
      </c>
      <c r="V1206" t="s">
        <v>42</v>
      </c>
      <c r="W1206" t="s">
        <v>40</v>
      </c>
      <c r="X1206" t="s">
        <v>272</v>
      </c>
      <c r="Y1206" t="s">
        <v>44</v>
      </c>
      <c r="Z1206" t="s">
        <v>156</v>
      </c>
      <c r="AA1206" t="s">
        <v>44</v>
      </c>
      <c r="AB1206" t="s">
        <v>265</v>
      </c>
      <c r="AC1206" t="s">
        <v>2755</v>
      </c>
      <c r="AD1206" t="s">
        <v>86</v>
      </c>
    </row>
    <row r="1207" spans="1:30" hidden="1" x14ac:dyDescent="0.3">
      <c r="A1207" t="s">
        <v>5078</v>
      </c>
      <c r="B1207" t="s">
        <v>5079</v>
      </c>
      <c r="C1207" s="1" t="str">
        <f t="shared" si="186"/>
        <v>21:0551</v>
      </c>
      <c r="D1207" s="1" t="str">
        <f t="shared" si="190"/>
        <v>21:0180</v>
      </c>
      <c r="E1207" t="s">
        <v>5076</v>
      </c>
      <c r="F1207" t="s">
        <v>5080</v>
      </c>
      <c r="H1207">
        <v>53.294820999999999</v>
      </c>
      <c r="I1207">
        <v>-120.71576659999999</v>
      </c>
      <c r="J1207" s="1" t="str">
        <f t="shared" si="191"/>
        <v>NGR bulk stream sediment</v>
      </c>
      <c r="K1207" s="1" t="str">
        <f t="shared" si="192"/>
        <v>&lt;177 micron (NGR)</v>
      </c>
      <c r="L1207">
        <v>29</v>
      </c>
      <c r="M1207" t="s">
        <v>163</v>
      </c>
      <c r="N1207">
        <v>568</v>
      </c>
      <c r="O1207" t="s">
        <v>130</v>
      </c>
      <c r="P1207" t="s">
        <v>242</v>
      </c>
      <c r="Q1207" t="s">
        <v>105</v>
      </c>
      <c r="R1207" t="s">
        <v>285</v>
      </c>
      <c r="S1207" t="s">
        <v>93</v>
      </c>
      <c r="T1207" t="s">
        <v>40</v>
      </c>
      <c r="U1207" t="s">
        <v>63</v>
      </c>
      <c r="V1207" t="s">
        <v>123</v>
      </c>
      <c r="W1207" t="s">
        <v>40</v>
      </c>
      <c r="X1207" t="s">
        <v>272</v>
      </c>
      <c r="Y1207" t="s">
        <v>44</v>
      </c>
      <c r="Z1207" t="s">
        <v>40</v>
      </c>
      <c r="AA1207" t="s">
        <v>44</v>
      </c>
      <c r="AB1207" t="s">
        <v>223</v>
      </c>
      <c r="AC1207" t="s">
        <v>43</v>
      </c>
      <c r="AD1207" t="s">
        <v>86</v>
      </c>
    </row>
    <row r="1208" spans="1:30" hidden="1" x14ac:dyDescent="0.3">
      <c r="A1208" t="s">
        <v>5081</v>
      </c>
      <c r="B1208" t="s">
        <v>5082</v>
      </c>
      <c r="C1208" s="1" t="str">
        <f t="shared" si="186"/>
        <v>21:0551</v>
      </c>
      <c r="D1208" s="1" t="str">
        <f t="shared" si="190"/>
        <v>21:0180</v>
      </c>
      <c r="E1208" t="s">
        <v>5083</v>
      </c>
      <c r="F1208" t="s">
        <v>5084</v>
      </c>
      <c r="H1208">
        <v>53.3041251</v>
      </c>
      <c r="I1208">
        <v>-120.651445</v>
      </c>
      <c r="J1208" s="1" t="str">
        <f t="shared" si="191"/>
        <v>NGR bulk stream sediment</v>
      </c>
      <c r="K1208" s="1" t="str">
        <f t="shared" si="192"/>
        <v>&lt;177 micron (NGR)</v>
      </c>
      <c r="L1208">
        <v>29</v>
      </c>
      <c r="M1208" t="s">
        <v>129</v>
      </c>
      <c r="N1208">
        <v>569</v>
      </c>
      <c r="O1208" t="s">
        <v>91</v>
      </c>
      <c r="P1208" t="s">
        <v>493</v>
      </c>
      <c r="Q1208" t="s">
        <v>242</v>
      </c>
      <c r="R1208" t="s">
        <v>164</v>
      </c>
      <c r="S1208" t="s">
        <v>120</v>
      </c>
      <c r="T1208" t="s">
        <v>40</v>
      </c>
      <c r="U1208" t="s">
        <v>299</v>
      </c>
      <c r="V1208" t="s">
        <v>47</v>
      </c>
      <c r="W1208" t="s">
        <v>40</v>
      </c>
      <c r="X1208" t="s">
        <v>93</v>
      </c>
      <c r="Y1208" t="s">
        <v>44</v>
      </c>
      <c r="Z1208" t="s">
        <v>40</v>
      </c>
      <c r="AA1208" t="s">
        <v>44</v>
      </c>
      <c r="AB1208" t="s">
        <v>266</v>
      </c>
      <c r="AC1208" t="s">
        <v>1755</v>
      </c>
      <c r="AD1208" t="s">
        <v>124</v>
      </c>
    </row>
    <row r="1209" spans="1:30" hidden="1" x14ac:dyDescent="0.3">
      <c r="A1209" t="s">
        <v>5085</v>
      </c>
      <c r="B1209" t="s">
        <v>5086</v>
      </c>
      <c r="C1209" s="1" t="str">
        <f t="shared" si="186"/>
        <v>21:0551</v>
      </c>
      <c r="D1209" s="1" t="str">
        <f>HYPERLINK("http://geochem.nrcan.gc.ca/cdogs/content/svy/svy_e.htm", "")</f>
        <v/>
      </c>
      <c r="G1209" s="1" t="str">
        <f>HYPERLINK("http://geochem.nrcan.gc.ca/cdogs/content/cr_/cr_00064_e.htm", "64")</f>
        <v>64</v>
      </c>
      <c r="J1209" t="s">
        <v>198</v>
      </c>
      <c r="K1209" t="s">
        <v>199</v>
      </c>
      <c r="L1209">
        <v>29</v>
      </c>
      <c r="M1209" t="s">
        <v>200</v>
      </c>
      <c r="N1209">
        <v>570</v>
      </c>
      <c r="O1209" t="s">
        <v>36</v>
      </c>
      <c r="P1209" t="s">
        <v>165</v>
      </c>
      <c r="Q1209" t="s">
        <v>59</v>
      </c>
      <c r="R1209" t="s">
        <v>120</v>
      </c>
      <c r="S1209" t="s">
        <v>43</v>
      </c>
      <c r="T1209" t="s">
        <v>40</v>
      </c>
      <c r="U1209" t="s">
        <v>778</v>
      </c>
      <c r="V1209" t="s">
        <v>74</v>
      </c>
      <c r="W1209" t="s">
        <v>40</v>
      </c>
      <c r="X1209" t="s">
        <v>42</v>
      </c>
      <c r="Y1209" t="s">
        <v>44</v>
      </c>
      <c r="Z1209" t="s">
        <v>40</v>
      </c>
      <c r="AA1209" t="s">
        <v>44</v>
      </c>
      <c r="AB1209" t="s">
        <v>648</v>
      </c>
      <c r="AC1209" t="s">
        <v>93</v>
      </c>
      <c r="AD1209" t="s">
        <v>119</v>
      </c>
    </row>
    <row r="1210" spans="1:30" hidden="1" x14ac:dyDescent="0.3">
      <c r="A1210" t="s">
        <v>5087</v>
      </c>
      <c r="B1210" t="s">
        <v>5088</v>
      </c>
      <c r="C1210" s="1" t="str">
        <f t="shared" si="186"/>
        <v>21:0551</v>
      </c>
      <c r="D1210" s="1" t="str">
        <f t="shared" ref="D1210:D1232" si="193">HYPERLINK("http://geochem.nrcan.gc.ca/cdogs/content/svy/svy210180_e.htm", "21:0180")</f>
        <v>21:0180</v>
      </c>
      <c r="E1210" t="s">
        <v>5089</v>
      </c>
      <c r="F1210" t="s">
        <v>5090</v>
      </c>
      <c r="H1210">
        <v>53.323273499999999</v>
      </c>
      <c r="I1210">
        <v>-120.6510237</v>
      </c>
      <c r="J1210" s="1" t="str">
        <f t="shared" ref="J1210:J1232" si="194">HYPERLINK("http://geochem.nrcan.gc.ca/cdogs/content/kwd/kwd020030_e.htm", "NGR bulk stream sediment")</f>
        <v>NGR bulk stream sediment</v>
      </c>
      <c r="K1210" s="1" t="str">
        <f t="shared" ref="K1210:K1232" si="195">HYPERLINK("http://geochem.nrcan.gc.ca/cdogs/content/kwd/kwd080006_e.htm", "&lt;177 micron (NGR)")</f>
        <v>&lt;177 micron (NGR)</v>
      </c>
      <c r="L1210">
        <v>29</v>
      </c>
      <c r="M1210" t="s">
        <v>139</v>
      </c>
      <c r="N1210">
        <v>571</v>
      </c>
      <c r="O1210" t="s">
        <v>229</v>
      </c>
      <c r="P1210" t="s">
        <v>176</v>
      </c>
      <c r="Q1210" t="s">
        <v>177</v>
      </c>
      <c r="R1210" t="s">
        <v>445</v>
      </c>
      <c r="S1210" t="s">
        <v>105</v>
      </c>
      <c r="T1210" t="s">
        <v>40</v>
      </c>
      <c r="U1210" t="s">
        <v>519</v>
      </c>
      <c r="V1210" t="s">
        <v>898</v>
      </c>
      <c r="W1210" t="s">
        <v>40</v>
      </c>
      <c r="X1210" t="s">
        <v>151</v>
      </c>
      <c r="Y1210" t="s">
        <v>44</v>
      </c>
      <c r="Z1210" t="s">
        <v>60</v>
      </c>
      <c r="AA1210" t="s">
        <v>44</v>
      </c>
      <c r="AB1210" t="s">
        <v>223</v>
      </c>
      <c r="AC1210" t="s">
        <v>1355</v>
      </c>
      <c r="AD1210" t="s">
        <v>119</v>
      </c>
    </row>
    <row r="1211" spans="1:30" hidden="1" x14ac:dyDescent="0.3">
      <c r="A1211" t="s">
        <v>5091</v>
      </c>
      <c r="B1211" t="s">
        <v>5092</v>
      </c>
      <c r="C1211" s="1" t="str">
        <f t="shared" si="186"/>
        <v>21:0551</v>
      </c>
      <c r="D1211" s="1" t="str">
        <f t="shared" si="193"/>
        <v>21:0180</v>
      </c>
      <c r="E1211" t="s">
        <v>5093</v>
      </c>
      <c r="F1211" t="s">
        <v>5094</v>
      </c>
      <c r="H1211">
        <v>53.353789800000001</v>
      </c>
      <c r="I1211">
        <v>-120.6469676</v>
      </c>
      <c r="J1211" s="1" t="str">
        <f t="shared" si="194"/>
        <v>NGR bulk stream sediment</v>
      </c>
      <c r="K1211" s="1" t="str">
        <f t="shared" si="195"/>
        <v>&lt;177 micron (NGR)</v>
      </c>
      <c r="L1211">
        <v>29</v>
      </c>
      <c r="M1211" t="s">
        <v>174</v>
      </c>
      <c r="N1211">
        <v>572</v>
      </c>
      <c r="O1211" t="s">
        <v>35</v>
      </c>
      <c r="P1211" t="s">
        <v>211</v>
      </c>
      <c r="Q1211" t="s">
        <v>120</v>
      </c>
      <c r="R1211" t="s">
        <v>38</v>
      </c>
      <c r="S1211" t="s">
        <v>70</v>
      </c>
      <c r="T1211" t="s">
        <v>40</v>
      </c>
      <c r="U1211" t="s">
        <v>409</v>
      </c>
      <c r="V1211" t="s">
        <v>898</v>
      </c>
      <c r="W1211" t="s">
        <v>40</v>
      </c>
      <c r="X1211" t="s">
        <v>59</v>
      </c>
      <c r="Y1211" t="s">
        <v>44</v>
      </c>
      <c r="Z1211" t="s">
        <v>40</v>
      </c>
      <c r="AA1211" t="s">
        <v>44</v>
      </c>
      <c r="AB1211" t="s">
        <v>946</v>
      </c>
      <c r="AC1211" t="s">
        <v>1457</v>
      </c>
      <c r="AD1211" t="s">
        <v>36</v>
      </c>
    </row>
    <row r="1212" spans="1:30" hidden="1" x14ac:dyDescent="0.3">
      <c r="A1212" t="s">
        <v>5095</v>
      </c>
      <c r="B1212" t="s">
        <v>5096</v>
      </c>
      <c r="C1212" s="1" t="str">
        <f t="shared" si="186"/>
        <v>21:0551</v>
      </c>
      <c r="D1212" s="1" t="str">
        <f t="shared" si="193"/>
        <v>21:0180</v>
      </c>
      <c r="E1212" t="s">
        <v>5097</v>
      </c>
      <c r="F1212" t="s">
        <v>5098</v>
      </c>
      <c r="H1212">
        <v>53.423644600000003</v>
      </c>
      <c r="I1212">
        <v>-120.701958</v>
      </c>
      <c r="J1212" s="1" t="str">
        <f t="shared" si="194"/>
        <v>NGR bulk stream sediment</v>
      </c>
      <c r="K1212" s="1" t="str">
        <f t="shared" si="195"/>
        <v>&lt;177 micron (NGR)</v>
      </c>
      <c r="L1212">
        <v>29</v>
      </c>
      <c r="M1212" t="s">
        <v>184</v>
      </c>
      <c r="N1212">
        <v>573</v>
      </c>
      <c r="O1212" t="s">
        <v>534</v>
      </c>
      <c r="P1212" t="s">
        <v>331</v>
      </c>
      <c r="Q1212" t="s">
        <v>212</v>
      </c>
      <c r="R1212" t="s">
        <v>503</v>
      </c>
      <c r="S1212" t="s">
        <v>242</v>
      </c>
      <c r="T1212" t="s">
        <v>40</v>
      </c>
      <c r="U1212" t="s">
        <v>134</v>
      </c>
      <c r="V1212" t="s">
        <v>364</v>
      </c>
      <c r="W1212" t="s">
        <v>40</v>
      </c>
      <c r="X1212" t="s">
        <v>118</v>
      </c>
      <c r="Y1212" t="s">
        <v>44</v>
      </c>
      <c r="Z1212" t="s">
        <v>40</v>
      </c>
      <c r="AA1212" t="s">
        <v>44</v>
      </c>
      <c r="AB1212" t="s">
        <v>266</v>
      </c>
      <c r="AC1212" t="s">
        <v>1457</v>
      </c>
      <c r="AD1212" t="s">
        <v>119</v>
      </c>
    </row>
    <row r="1213" spans="1:30" hidden="1" x14ac:dyDescent="0.3">
      <c r="A1213" t="s">
        <v>5099</v>
      </c>
      <c r="B1213" t="s">
        <v>5100</v>
      </c>
      <c r="C1213" s="1" t="str">
        <f t="shared" si="186"/>
        <v>21:0551</v>
      </c>
      <c r="D1213" s="1" t="str">
        <f t="shared" si="193"/>
        <v>21:0180</v>
      </c>
      <c r="E1213" t="s">
        <v>5101</v>
      </c>
      <c r="F1213" t="s">
        <v>5102</v>
      </c>
      <c r="H1213">
        <v>53.442178699999999</v>
      </c>
      <c r="I1213">
        <v>-120.67926780000001</v>
      </c>
      <c r="J1213" s="1" t="str">
        <f t="shared" si="194"/>
        <v>NGR bulk stream sediment</v>
      </c>
      <c r="K1213" s="1" t="str">
        <f t="shared" si="195"/>
        <v>&lt;177 micron (NGR)</v>
      </c>
      <c r="L1213">
        <v>29</v>
      </c>
      <c r="M1213" t="s">
        <v>193</v>
      </c>
      <c r="N1213">
        <v>574</v>
      </c>
      <c r="O1213" t="s">
        <v>55</v>
      </c>
      <c r="P1213" t="s">
        <v>81</v>
      </c>
      <c r="Q1213" t="s">
        <v>211</v>
      </c>
      <c r="R1213" t="s">
        <v>36</v>
      </c>
      <c r="S1213" t="s">
        <v>512</v>
      </c>
      <c r="T1213" t="s">
        <v>40</v>
      </c>
      <c r="U1213" t="s">
        <v>582</v>
      </c>
      <c r="V1213" t="s">
        <v>530</v>
      </c>
      <c r="W1213" t="s">
        <v>40</v>
      </c>
      <c r="X1213" t="s">
        <v>212</v>
      </c>
      <c r="Y1213" t="s">
        <v>44</v>
      </c>
      <c r="Z1213" t="s">
        <v>447</v>
      </c>
      <c r="AA1213" t="s">
        <v>44</v>
      </c>
      <c r="AB1213" t="s">
        <v>332</v>
      </c>
      <c r="AC1213" t="s">
        <v>1350</v>
      </c>
      <c r="AD1213" t="s">
        <v>194</v>
      </c>
    </row>
    <row r="1214" spans="1:30" hidden="1" x14ac:dyDescent="0.3">
      <c r="A1214" t="s">
        <v>5103</v>
      </c>
      <c r="B1214" t="s">
        <v>5104</v>
      </c>
      <c r="C1214" s="1" t="str">
        <f t="shared" si="186"/>
        <v>21:0551</v>
      </c>
      <c r="D1214" s="1" t="str">
        <f t="shared" si="193"/>
        <v>21:0180</v>
      </c>
      <c r="E1214" t="s">
        <v>5105</v>
      </c>
      <c r="F1214" t="s">
        <v>5106</v>
      </c>
      <c r="H1214">
        <v>53.582682699999999</v>
      </c>
      <c r="I1214">
        <v>-120.49511699999999</v>
      </c>
      <c r="J1214" s="1" t="str">
        <f t="shared" si="194"/>
        <v>NGR bulk stream sediment</v>
      </c>
      <c r="K1214" s="1" t="str">
        <f t="shared" si="195"/>
        <v>&lt;177 micron (NGR)</v>
      </c>
      <c r="L1214">
        <v>29</v>
      </c>
      <c r="M1214" t="s">
        <v>209</v>
      </c>
      <c r="N1214">
        <v>575</v>
      </c>
      <c r="O1214" t="s">
        <v>5107</v>
      </c>
      <c r="P1214" t="s">
        <v>315</v>
      </c>
      <c r="Q1214" t="s">
        <v>5108</v>
      </c>
      <c r="R1214" t="s">
        <v>165</v>
      </c>
      <c r="S1214" t="s">
        <v>56</v>
      </c>
      <c r="T1214" t="s">
        <v>107</v>
      </c>
      <c r="U1214" t="s">
        <v>536</v>
      </c>
      <c r="V1214" t="s">
        <v>84</v>
      </c>
      <c r="W1214" t="s">
        <v>494</v>
      </c>
      <c r="X1214" t="s">
        <v>93</v>
      </c>
      <c r="Y1214" t="s">
        <v>44</v>
      </c>
      <c r="Z1214" t="s">
        <v>42</v>
      </c>
      <c r="AA1214" t="s">
        <v>44</v>
      </c>
      <c r="AB1214" t="s">
        <v>454</v>
      </c>
      <c r="AC1214" t="s">
        <v>617</v>
      </c>
      <c r="AD1214" t="s">
        <v>86</v>
      </c>
    </row>
    <row r="1215" spans="1:30" hidden="1" x14ac:dyDescent="0.3">
      <c r="A1215" t="s">
        <v>5109</v>
      </c>
      <c r="B1215" t="s">
        <v>5110</v>
      </c>
      <c r="C1215" s="1" t="str">
        <f t="shared" si="186"/>
        <v>21:0551</v>
      </c>
      <c r="D1215" s="1" t="str">
        <f t="shared" si="193"/>
        <v>21:0180</v>
      </c>
      <c r="E1215" t="s">
        <v>5052</v>
      </c>
      <c r="F1215" t="s">
        <v>5111</v>
      </c>
      <c r="H1215">
        <v>53.568881300000001</v>
      </c>
      <c r="I1215">
        <v>-120.48312490000001</v>
      </c>
      <c r="J1215" s="1" t="str">
        <f t="shared" si="194"/>
        <v>NGR bulk stream sediment</v>
      </c>
      <c r="K1215" s="1" t="str">
        <f t="shared" si="195"/>
        <v>&lt;177 micron (NGR)</v>
      </c>
      <c r="L1215">
        <v>29</v>
      </c>
      <c r="M1215" t="s">
        <v>90</v>
      </c>
      <c r="N1215">
        <v>576</v>
      </c>
      <c r="O1215" t="s">
        <v>166</v>
      </c>
      <c r="P1215" t="s">
        <v>105</v>
      </c>
      <c r="Q1215" t="s">
        <v>120</v>
      </c>
      <c r="R1215" t="s">
        <v>378</v>
      </c>
      <c r="S1215" t="s">
        <v>221</v>
      </c>
      <c r="T1215" t="s">
        <v>40</v>
      </c>
      <c r="U1215" t="s">
        <v>400</v>
      </c>
      <c r="V1215" t="s">
        <v>179</v>
      </c>
      <c r="W1215" t="s">
        <v>40</v>
      </c>
      <c r="X1215" t="s">
        <v>118</v>
      </c>
      <c r="Y1215" t="s">
        <v>44</v>
      </c>
      <c r="Z1215" t="s">
        <v>40</v>
      </c>
      <c r="AA1215" t="s">
        <v>44</v>
      </c>
      <c r="AB1215" t="s">
        <v>402</v>
      </c>
      <c r="AC1215" t="s">
        <v>43</v>
      </c>
      <c r="AD1215" t="s">
        <v>194</v>
      </c>
    </row>
    <row r="1216" spans="1:30" hidden="1" x14ac:dyDescent="0.3">
      <c r="A1216" t="s">
        <v>5112</v>
      </c>
      <c r="B1216" t="s">
        <v>5113</v>
      </c>
      <c r="C1216" s="1" t="str">
        <f t="shared" ref="C1216:C1234" si="196">HYPERLINK("http://geochem.nrcan.gc.ca/cdogs/content/bdl/bdl210551_e.htm", "21:0551")</f>
        <v>21:0551</v>
      </c>
      <c r="D1216" s="1" t="str">
        <f t="shared" si="193"/>
        <v>21:0180</v>
      </c>
      <c r="E1216" t="s">
        <v>5114</v>
      </c>
      <c r="F1216" t="s">
        <v>5115</v>
      </c>
      <c r="H1216">
        <v>53.536686799999998</v>
      </c>
      <c r="I1216">
        <v>-120.45649469999999</v>
      </c>
      <c r="J1216" s="1" t="str">
        <f t="shared" si="194"/>
        <v>NGR bulk stream sediment</v>
      </c>
      <c r="K1216" s="1" t="str">
        <f t="shared" si="195"/>
        <v>&lt;177 micron (NGR)</v>
      </c>
      <c r="L1216">
        <v>29</v>
      </c>
      <c r="M1216" t="s">
        <v>220</v>
      </c>
      <c r="N1216">
        <v>577</v>
      </c>
      <c r="O1216" t="s">
        <v>141</v>
      </c>
      <c r="P1216" t="s">
        <v>105</v>
      </c>
      <c r="Q1216" t="s">
        <v>82</v>
      </c>
      <c r="R1216" t="s">
        <v>194</v>
      </c>
      <c r="S1216" t="s">
        <v>120</v>
      </c>
      <c r="T1216" t="s">
        <v>40</v>
      </c>
      <c r="U1216" t="s">
        <v>946</v>
      </c>
      <c r="V1216" t="s">
        <v>72</v>
      </c>
      <c r="W1216" t="s">
        <v>40</v>
      </c>
      <c r="X1216" t="s">
        <v>43</v>
      </c>
      <c r="Y1216" t="s">
        <v>44</v>
      </c>
      <c r="Z1216" t="s">
        <v>60</v>
      </c>
      <c r="AA1216" t="s">
        <v>44</v>
      </c>
      <c r="AB1216" t="s">
        <v>454</v>
      </c>
      <c r="AC1216" t="s">
        <v>649</v>
      </c>
      <c r="AD1216" t="s">
        <v>194</v>
      </c>
    </row>
    <row r="1217" spans="1:30" hidden="1" x14ac:dyDescent="0.3">
      <c r="A1217" t="s">
        <v>5116</v>
      </c>
      <c r="B1217" t="s">
        <v>5117</v>
      </c>
      <c r="C1217" s="1" t="str">
        <f t="shared" si="196"/>
        <v>21:0551</v>
      </c>
      <c r="D1217" s="1" t="str">
        <f t="shared" si="193"/>
        <v>21:0180</v>
      </c>
      <c r="E1217" t="s">
        <v>5118</v>
      </c>
      <c r="F1217" t="s">
        <v>5119</v>
      </c>
      <c r="H1217">
        <v>53.216935700000001</v>
      </c>
      <c r="I1217">
        <v>-120.1436637</v>
      </c>
      <c r="J1217" s="1" t="str">
        <f t="shared" si="194"/>
        <v>NGR bulk stream sediment</v>
      </c>
      <c r="K1217" s="1" t="str">
        <f t="shared" si="195"/>
        <v>&lt;177 micron (NGR)</v>
      </c>
      <c r="L1217">
        <v>29</v>
      </c>
      <c r="M1217" t="s">
        <v>228</v>
      </c>
      <c r="N1217">
        <v>578</v>
      </c>
      <c r="O1217" t="s">
        <v>86</v>
      </c>
      <c r="P1217" t="s">
        <v>194</v>
      </c>
      <c r="Q1217" t="s">
        <v>212</v>
      </c>
      <c r="R1217" t="s">
        <v>285</v>
      </c>
      <c r="S1217" t="s">
        <v>70</v>
      </c>
      <c r="T1217" t="s">
        <v>40</v>
      </c>
      <c r="U1217" t="s">
        <v>420</v>
      </c>
      <c r="V1217" t="s">
        <v>123</v>
      </c>
      <c r="W1217" t="s">
        <v>40</v>
      </c>
      <c r="X1217" t="s">
        <v>93</v>
      </c>
      <c r="Y1217" t="s">
        <v>44</v>
      </c>
      <c r="Z1217" t="s">
        <v>40</v>
      </c>
      <c r="AA1217" t="s">
        <v>44</v>
      </c>
      <c r="AB1217" t="s">
        <v>484</v>
      </c>
      <c r="AC1217" t="s">
        <v>597</v>
      </c>
      <c r="AD1217" t="s">
        <v>153</v>
      </c>
    </row>
    <row r="1218" spans="1:30" hidden="1" x14ac:dyDescent="0.3">
      <c r="A1218" t="s">
        <v>5120</v>
      </c>
      <c r="B1218" t="s">
        <v>5121</v>
      </c>
      <c r="C1218" s="1" t="str">
        <f t="shared" si="196"/>
        <v>21:0551</v>
      </c>
      <c r="D1218" s="1" t="str">
        <f t="shared" si="193"/>
        <v>21:0180</v>
      </c>
      <c r="E1218" t="s">
        <v>5122</v>
      </c>
      <c r="F1218" t="s">
        <v>5123</v>
      </c>
      <c r="H1218">
        <v>53.220884099999999</v>
      </c>
      <c r="I1218">
        <v>-120.1583832</v>
      </c>
      <c r="J1218" s="1" t="str">
        <f t="shared" si="194"/>
        <v>NGR bulk stream sediment</v>
      </c>
      <c r="K1218" s="1" t="str">
        <f t="shared" si="195"/>
        <v>&lt;177 micron (NGR)</v>
      </c>
      <c r="L1218">
        <v>29</v>
      </c>
      <c r="M1218" t="s">
        <v>234</v>
      </c>
      <c r="N1218">
        <v>579</v>
      </c>
      <c r="O1218" t="s">
        <v>987</v>
      </c>
      <c r="P1218" t="s">
        <v>242</v>
      </c>
      <c r="Q1218" t="s">
        <v>118</v>
      </c>
      <c r="R1218" t="s">
        <v>131</v>
      </c>
      <c r="S1218" t="s">
        <v>165</v>
      </c>
      <c r="T1218" t="s">
        <v>40</v>
      </c>
      <c r="U1218" t="s">
        <v>519</v>
      </c>
      <c r="V1218" t="s">
        <v>186</v>
      </c>
      <c r="W1218" t="s">
        <v>40</v>
      </c>
      <c r="X1218" t="s">
        <v>272</v>
      </c>
      <c r="Y1218" t="s">
        <v>44</v>
      </c>
      <c r="Z1218" t="s">
        <v>40</v>
      </c>
      <c r="AA1218" t="s">
        <v>44</v>
      </c>
      <c r="AB1218" t="s">
        <v>61</v>
      </c>
      <c r="AC1218" t="s">
        <v>530</v>
      </c>
      <c r="AD1218" t="s">
        <v>153</v>
      </c>
    </row>
    <row r="1219" spans="1:30" hidden="1" x14ac:dyDescent="0.3">
      <c r="A1219" t="s">
        <v>5124</v>
      </c>
      <c r="B1219" t="s">
        <v>5125</v>
      </c>
      <c r="C1219" s="1" t="str">
        <f t="shared" si="196"/>
        <v>21:0551</v>
      </c>
      <c r="D1219" s="1" t="str">
        <f t="shared" si="193"/>
        <v>21:0180</v>
      </c>
      <c r="E1219" t="s">
        <v>5126</v>
      </c>
      <c r="F1219" t="s">
        <v>5127</v>
      </c>
      <c r="H1219">
        <v>53.225113999999998</v>
      </c>
      <c r="I1219">
        <v>-120.1850755</v>
      </c>
      <c r="J1219" s="1" t="str">
        <f t="shared" si="194"/>
        <v>NGR bulk stream sediment</v>
      </c>
      <c r="K1219" s="1" t="str">
        <f t="shared" si="195"/>
        <v>&lt;177 micron (NGR)</v>
      </c>
      <c r="L1219">
        <v>29</v>
      </c>
      <c r="M1219" t="s">
        <v>240</v>
      </c>
      <c r="N1219">
        <v>580</v>
      </c>
      <c r="O1219" t="s">
        <v>427</v>
      </c>
      <c r="P1219" t="s">
        <v>117</v>
      </c>
      <c r="Q1219" t="s">
        <v>221</v>
      </c>
      <c r="R1219" t="s">
        <v>241</v>
      </c>
      <c r="S1219" t="s">
        <v>70</v>
      </c>
      <c r="T1219" t="s">
        <v>40</v>
      </c>
      <c r="U1219" t="s">
        <v>946</v>
      </c>
      <c r="V1219" t="s">
        <v>42</v>
      </c>
      <c r="W1219" t="s">
        <v>40</v>
      </c>
      <c r="X1219" t="s">
        <v>151</v>
      </c>
      <c r="Y1219" t="s">
        <v>44</v>
      </c>
      <c r="Z1219" t="s">
        <v>40</v>
      </c>
      <c r="AA1219" t="s">
        <v>44</v>
      </c>
      <c r="AB1219" t="s">
        <v>96</v>
      </c>
      <c r="AC1219" t="s">
        <v>379</v>
      </c>
      <c r="AD1219" t="s">
        <v>118</v>
      </c>
    </row>
    <row r="1220" spans="1:30" hidden="1" x14ac:dyDescent="0.3">
      <c r="A1220" t="s">
        <v>5128</v>
      </c>
      <c r="B1220" t="s">
        <v>5129</v>
      </c>
      <c r="C1220" s="1" t="str">
        <f t="shared" si="196"/>
        <v>21:0551</v>
      </c>
      <c r="D1220" s="1" t="str">
        <f t="shared" si="193"/>
        <v>21:0180</v>
      </c>
      <c r="E1220" t="s">
        <v>5130</v>
      </c>
      <c r="F1220" t="s">
        <v>5131</v>
      </c>
      <c r="H1220">
        <v>53.283494099999999</v>
      </c>
      <c r="I1220">
        <v>-120.0114221</v>
      </c>
      <c r="J1220" s="1" t="str">
        <f t="shared" si="194"/>
        <v>NGR bulk stream sediment</v>
      </c>
      <c r="K1220" s="1" t="str">
        <f t="shared" si="195"/>
        <v>&lt;177 micron (NGR)</v>
      </c>
      <c r="L1220">
        <v>30</v>
      </c>
      <c r="M1220" t="s">
        <v>34</v>
      </c>
      <c r="N1220">
        <v>581</v>
      </c>
      <c r="O1220" t="s">
        <v>152</v>
      </c>
      <c r="P1220" t="s">
        <v>185</v>
      </c>
      <c r="Q1220" t="s">
        <v>165</v>
      </c>
      <c r="R1220" t="s">
        <v>285</v>
      </c>
      <c r="S1220" t="s">
        <v>70</v>
      </c>
      <c r="T1220" t="s">
        <v>40</v>
      </c>
      <c r="U1220" t="s">
        <v>202</v>
      </c>
      <c r="V1220" t="s">
        <v>167</v>
      </c>
      <c r="W1220" t="s">
        <v>40</v>
      </c>
      <c r="X1220" t="s">
        <v>59</v>
      </c>
      <c r="Y1220" t="s">
        <v>44</v>
      </c>
      <c r="Z1220" t="s">
        <v>40</v>
      </c>
      <c r="AA1220" t="s">
        <v>44</v>
      </c>
      <c r="AB1220" t="s">
        <v>168</v>
      </c>
      <c r="AC1220" t="s">
        <v>390</v>
      </c>
      <c r="AD1220" t="s">
        <v>153</v>
      </c>
    </row>
    <row r="1221" spans="1:30" hidden="1" x14ac:dyDescent="0.3">
      <c r="A1221" t="s">
        <v>5132</v>
      </c>
      <c r="B1221" t="s">
        <v>5133</v>
      </c>
      <c r="C1221" s="1" t="str">
        <f t="shared" si="196"/>
        <v>21:0551</v>
      </c>
      <c r="D1221" s="1" t="str">
        <f t="shared" si="193"/>
        <v>21:0180</v>
      </c>
      <c r="E1221" t="s">
        <v>5134</v>
      </c>
      <c r="F1221" t="s">
        <v>5135</v>
      </c>
      <c r="H1221">
        <v>53.227636400000002</v>
      </c>
      <c r="I1221">
        <v>-120.139951</v>
      </c>
      <c r="J1221" s="1" t="str">
        <f t="shared" si="194"/>
        <v>NGR bulk stream sediment</v>
      </c>
      <c r="K1221" s="1" t="str">
        <f t="shared" si="195"/>
        <v>&lt;177 micron (NGR)</v>
      </c>
      <c r="L1221">
        <v>30</v>
      </c>
      <c r="M1221" t="s">
        <v>53</v>
      </c>
      <c r="N1221">
        <v>582</v>
      </c>
      <c r="O1221" t="s">
        <v>81</v>
      </c>
      <c r="P1221" t="s">
        <v>105</v>
      </c>
      <c r="Q1221" t="s">
        <v>43</v>
      </c>
      <c r="R1221" t="s">
        <v>315</v>
      </c>
      <c r="S1221" t="s">
        <v>39</v>
      </c>
      <c r="T1221" t="s">
        <v>40</v>
      </c>
      <c r="U1221" t="s">
        <v>723</v>
      </c>
      <c r="V1221" t="s">
        <v>58</v>
      </c>
      <c r="W1221" t="s">
        <v>40</v>
      </c>
      <c r="X1221" t="s">
        <v>43</v>
      </c>
      <c r="Y1221" t="s">
        <v>44</v>
      </c>
      <c r="Z1221" t="s">
        <v>40</v>
      </c>
      <c r="AA1221" t="s">
        <v>44</v>
      </c>
      <c r="AB1221" t="s">
        <v>454</v>
      </c>
      <c r="AC1221" t="s">
        <v>617</v>
      </c>
      <c r="AD1221" t="s">
        <v>118</v>
      </c>
    </row>
    <row r="1222" spans="1:30" hidden="1" x14ac:dyDescent="0.3">
      <c r="A1222" t="s">
        <v>5136</v>
      </c>
      <c r="B1222" t="s">
        <v>5137</v>
      </c>
      <c r="C1222" s="1" t="str">
        <f t="shared" si="196"/>
        <v>21:0551</v>
      </c>
      <c r="D1222" s="1" t="str">
        <f t="shared" si="193"/>
        <v>21:0180</v>
      </c>
      <c r="E1222" t="s">
        <v>5138</v>
      </c>
      <c r="F1222" t="s">
        <v>5139</v>
      </c>
      <c r="H1222">
        <v>53.223973800000003</v>
      </c>
      <c r="I1222">
        <v>-120.13719930000001</v>
      </c>
      <c r="J1222" s="1" t="str">
        <f t="shared" si="194"/>
        <v>NGR bulk stream sediment</v>
      </c>
      <c r="K1222" s="1" t="str">
        <f t="shared" si="195"/>
        <v>&lt;177 micron (NGR)</v>
      </c>
      <c r="L1222">
        <v>30</v>
      </c>
      <c r="M1222" t="s">
        <v>68</v>
      </c>
      <c r="N1222">
        <v>583</v>
      </c>
      <c r="O1222" t="s">
        <v>104</v>
      </c>
      <c r="P1222" t="s">
        <v>105</v>
      </c>
      <c r="Q1222" t="s">
        <v>37</v>
      </c>
      <c r="R1222" t="s">
        <v>54</v>
      </c>
      <c r="S1222" t="s">
        <v>56</v>
      </c>
      <c r="T1222" t="s">
        <v>40</v>
      </c>
      <c r="U1222" t="s">
        <v>400</v>
      </c>
      <c r="V1222" t="s">
        <v>107</v>
      </c>
      <c r="W1222" t="s">
        <v>40</v>
      </c>
      <c r="X1222" t="s">
        <v>59</v>
      </c>
      <c r="Y1222" t="s">
        <v>44</v>
      </c>
      <c r="Z1222" t="s">
        <v>40</v>
      </c>
      <c r="AA1222" t="s">
        <v>44</v>
      </c>
      <c r="AB1222" t="s">
        <v>202</v>
      </c>
      <c r="AC1222" t="s">
        <v>649</v>
      </c>
      <c r="AD1222" t="s">
        <v>118</v>
      </c>
    </row>
    <row r="1223" spans="1:30" hidden="1" x14ac:dyDescent="0.3">
      <c r="A1223" t="s">
        <v>5140</v>
      </c>
      <c r="B1223" t="s">
        <v>5141</v>
      </c>
      <c r="C1223" s="1" t="str">
        <f t="shared" si="196"/>
        <v>21:0551</v>
      </c>
      <c r="D1223" s="1" t="str">
        <f t="shared" si="193"/>
        <v>21:0180</v>
      </c>
      <c r="E1223" t="s">
        <v>5142</v>
      </c>
      <c r="F1223" t="s">
        <v>5143</v>
      </c>
      <c r="H1223">
        <v>53.860810899999997</v>
      </c>
      <c r="I1223">
        <v>-120.86389749999999</v>
      </c>
      <c r="J1223" s="1" t="str">
        <f t="shared" si="194"/>
        <v>NGR bulk stream sediment</v>
      </c>
      <c r="K1223" s="1" t="str">
        <f t="shared" si="195"/>
        <v>&lt;177 micron (NGR)</v>
      </c>
      <c r="L1223">
        <v>30</v>
      </c>
      <c r="M1223" t="s">
        <v>80</v>
      </c>
      <c r="N1223">
        <v>584</v>
      </c>
      <c r="O1223" t="s">
        <v>69</v>
      </c>
      <c r="P1223" t="s">
        <v>212</v>
      </c>
      <c r="Q1223" t="s">
        <v>151</v>
      </c>
      <c r="R1223" t="s">
        <v>408</v>
      </c>
      <c r="S1223" t="s">
        <v>118</v>
      </c>
      <c r="T1223" t="s">
        <v>40</v>
      </c>
      <c r="U1223" t="s">
        <v>326</v>
      </c>
      <c r="V1223" t="s">
        <v>72</v>
      </c>
      <c r="W1223" t="s">
        <v>40</v>
      </c>
      <c r="X1223" t="s">
        <v>272</v>
      </c>
      <c r="Y1223" t="s">
        <v>44</v>
      </c>
      <c r="Z1223" t="s">
        <v>40</v>
      </c>
      <c r="AA1223" t="s">
        <v>44</v>
      </c>
      <c r="AB1223" t="s">
        <v>484</v>
      </c>
      <c r="AC1223" t="s">
        <v>513</v>
      </c>
      <c r="AD1223" t="s">
        <v>194</v>
      </c>
    </row>
    <row r="1224" spans="1:30" hidden="1" x14ac:dyDescent="0.3">
      <c r="A1224" t="s">
        <v>5144</v>
      </c>
      <c r="B1224" t="s">
        <v>5145</v>
      </c>
      <c r="C1224" s="1" t="str">
        <f t="shared" si="196"/>
        <v>21:0551</v>
      </c>
      <c r="D1224" s="1" t="str">
        <f t="shared" si="193"/>
        <v>21:0180</v>
      </c>
      <c r="E1224" t="s">
        <v>5146</v>
      </c>
      <c r="F1224" t="s">
        <v>5147</v>
      </c>
      <c r="H1224">
        <v>53.754447900000002</v>
      </c>
      <c r="I1224">
        <v>-120.8432517</v>
      </c>
      <c r="J1224" s="1" t="str">
        <f t="shared" si="194"/>
        <v>NGR bulk stream sediment</v>
      </c>
      <c r="K1224" s="1" t="str">
        <f t="shared" si="195"/>
        <v>&lt;177 micron (NGR)</v>
      </c>
      <c r="L1224">
        <v>30</v>
      </c>
      <c r="M1224" t="s">
        <v>103</v>
      </c>
      <c r="N1224">
        <v>585</v>
      </c>
      <c r="O1224" t="s">
        <v>473</v>
      </c>
      <c r="P1224" t="s">
        <v>503</v>
      </c>
      <c r="Q1224" t="s">
        <v>315</v>
      </c>
      <c r="R1224" t="s">
        <v>478</v>
      </c>
      <c r="S1224" t="s">
        <v>493</v>
      </c>
      <c r="T1224" t="s">
        <v>40</v>
      </c>
      <c r="U1224" t="s">
        <v>57</v>
      </c>
      <c r="V1224" t="s">
        <v>711</v>
      </c>
      <c r="W1224" t="s">
        <v>40</v>
      </c>
      <c r="X1224" t="s">
        <v>56</v>
      </c>
      <c r="Y1224" t="s">
        <v>44</v>
      </c>
      <c r="Z1224" t="s">
        <v>156</v>
      </c>
      <c r="AA1224" t="s">
        <v>44</v>
      </c>
      <c r="AB1224" t="s">
        <v>122</v>
      </c>
      <c r="AC1224" t="s">
        <v>588</v>
      </c>
      <c r="AD1224" t="s">
        <v>124</v>
      </c>
    </row>
    <row r="1225" spans="1:30" hidden="1" x14ac:dyDescent="0.3">
      <c r="A1225" t="s">
        <v>5148</v>
      </c>
      <c r="B1225" t="s">
        <v>5149</v>
      </c>
      <c r="C1225" s="1" t="str">
        <f t="shared" si="196"/>
        <v>21:0551</v>
      </c>
      <c r="D1225" s="1" t="str">
        <f t="shared" si="193"/>
        <v>21:0180</v>
      </c>
      <c r="E1225" t="s">
        <v>5130</v>
      </c>
      <c r="F1225" t="s">
        <v>5150</v>
      </c>
      <c r="H1225">
        <v>53.283494099999999</v>
      </c>
      <c r="I1225">
        <v>-120.0114221</v>
      </c>
      <c r="J1225" s="1" t="str">
        <f t="shared" si="194"/>
        <v>NGR bulk stream sediment</v>
      </c>
      <c r="K1225" s="1" t="str">
        <f t="shared" si="195"/>
        <v>&lt;177 micron (NGR)</v>
      </c>
      <c r="L1225">
        <v>30</v>
      </c>
      <c r="M1225" t="s">
        <v>90</v>
      </c>
      <c r="N1225">
        <v>586</v>
      </c>
      <c r="O1225" t="s">
        <v>722</v>
      </c>
      <c r="P1225" t="s">
        <v>331</v>
      </c>
      <c r="Q1225" t="s">
        <v>221</v>
      </c>
      <c r="R1225" t="s">
        <v>177</v>
      </c>
      <c r="S1225" t="s">
        <v>108</v>
      </c>
      <c r="T1225" t="s">
        <v>40</v>
      </c>
      <c r="U1225" t="s">
        <v>738</v>
      </c>
      <c r="V1225" t="s">
        <v>179</v>
      </c>
      <c r="W1225" t="s">
        <v>40</v>
      </c>
      <c r="X1225" t="s">
        <v>43</v>
      </c>
      <c r="Y1225" t="s">
        <v>44</v>
      </c>
      <c r="Z1225" t="s">
        <v>40</v>
      </c>
      <c r="AA1225" t="s">
        <v>44</v>
      </c>
      <c r="AB1225" t="s">
        <v>106</v>
      </c>
      <c r="AC1225" t="s">
        <v>364</v>
      </c>
      <c r="AD1225" t="s">
        <v>194</v>
      </c>
    </row>
    <row r="1226" spans="1:30" hidden="1" x14ac:dyDescent="0.3">
      <c r="A1226" t="s">
        <v>5151</v>
      </c>
      <c r="B1226" t="s">
        <v>5152</v>
      </c>
      <c r="C1226" s="1" t="str">
        <f t="shared" si="196"/>
        <v>21:0551</v>
      </c>
      <c r="D1226" s="1" t="str">
        <f t="shared" si="193"/>
        <v>21:0180</v>
      </c>
      <c r="E1226" t="s">
        <v>5153</v>
      </c>
      <c r="F1226" t="s">
        <v>5154</v>
      </c>
      <c r="H1226">
        <v>53.316058900000002</v>
      </c>
      <c r="I1226">
        <v>-120.0152379</v>
      </c>
      <c r="J1226" s="1" t="str">
        <f t="shared" si="194"/>
        <v>NGR bulk stream sediment</v>
      </c>
      <c r="K1226" s="1" t="str">
        <f t="shared" si="195"/>
        <v>&lt;177 micron (NGR)</v>
      </c>
      <c r="L1226">
        <v>30</v>
      </c>
      <c r="M1226" t="s">
        <v>116</v>
      </c>
      <c r="N1226">
        <v>587</v>
      </c>
      <c r="O1226" t="s">
        <v>438</v>
      </c>
      <c r="P1226" t="s">
        <v>120</v>
      </c>
      <c r="Q1226" t="s">
        <v>43</v>
      </c>
      <c r="R1226" t="s">
        <v>242</v>
      </c>
      <c r="S1226" t="s">
        <v>56</v>
      </c>
      <c r="T1226" t="s">
        <v>40</v>
      </c>
      <c r="U1226" t="s">
        <v>61</v>
      </c>
      <c r="V1226" t="s">
        <v>188</v>
      </c>
      <c r="W1226" t="s">
        <v>40</v>
      </c>
      <c r="X1226" t="s">
        <v>42</v>
      </c>
      <c r="Y1226" t="s">
        <v>44</v>
      </c>
      <c r="Z1226" t="s">
        <v>40</v>
      </c>
      <c r="AA1226" t="s">
        <v>44</v>
      </c>
      <c r="AB1226" t="s">
        <v>420</v>
      </c>
      <c r="AC1226" t="s">
        <v>179</v>
      </c>
      <c r="AD1226" t="s">
        <v>194</v>
      </c>
    </row>
    <row r="1227" spans="1:30" hidden="1" x14ac:dyDescent="0.3">
      <c r="A1227" t="s">
        <v>5155</v>
      </c>
      <c r="B1227" t="s">
        <v>5156</v>
      </c>
      <c r="C1227" s="1" t="str">
        <f t="shared" si="196"/>
        <v>21:0551</v>
      </c>
      <c r="D1227" s="1" t="str">
        <f t="shared" si="193"/>
        <v>21:0180</v>
      </c>
      <c r="E1227" t="s">
        <v>5157</v>
      </c>
      <c r="F1227" t="s">
        <v>5158</v>
      </c>
      <c r="H1227">
        <v>53.477249800000003</v>
      </c>
      <c r="I1227">
        <v>-120.35564460000001</v>
      </c>
      <c r="J1227" s="1" t="str">
        <f t="shared" si="194"/>
        <v>NGR bulk stream sediment</v>
      </c>
      <c r="K1227" s="1" t="str">
        <f t="shared" si="195"/>
        <v>&lt;177 micron (NGR)</v>
      </c>
      <c r="L1227">
        <v>30</v>
      </c>
      <c r="M1227" t="s">
        <v>129</v>
      </c>
      <c r="N1227">
        <v>588</v>
      </c>
      <c r="O1227" t="s">
        <v>241</v>
      </c>
      <c r="P1227" t="s">
        <v>118</v>
      </c>
      <c r="Q1227" t="s">
        <v>272</v>
      </c>
      <c r="R1227" t="s">
        <v>165</v>
      </c>
      <c r="S1227" t="s">
        <v>93</v>
      </c>
      <c r="T1227" t="s">
        <v>40</v>
      </c>
      <c r="U1227" t="s">
        <v>1004</v>
      </c>
      <c r="V1227" t="s">
        <v>84</v>
      </c>
      <c r="W1227" t="s">
        <v>40</v>
      </c>
      <c r="X1227" t="s">
        <v>59</v>
      </c>
      <c r="Y1227" t="s">
        <v>44</v>
      </c>
      <c r="Z1227" t="s">
        <v>40</v>
      </c>
      <c r="AA1227" t="s">
        <v>44</v>
      </c>
      <c r="AB1227" t="s">
        <v>1155</v>
      </c>
      <c r="AC1227" t="s">
        <v>898</v>
      </c>
      <c r="AD1227" t="s">
        <v>194</v>
      </c>
    </row>
    <row r="1228" spans="1:30" hidden="1" x14ac:dyDescent="0.3">
      <c r="A1228" t="s">
        <v>5159</v>
      </c>
      <c r="B1228" t="s">
        <v>5160</v>
      </c>
      <c r="C1228" s="1" t="str">
        <f t="shared" si="196"/>
        <v>21:0551</v>
      </c>
      <c r="D1228" s="1" t="str">
        <f t="shared" si="193"/>
        <v>21:0180</v>
      </c>
      <c r="E1228" t="s">
        <v>5161</v>
      </c>
      <c r="F1228" t="s">
        <v>5162</v>
      </c>
      <c r="H1228">
        <v>53.434314399999998</v>
      </c>
      <c r="I1228">
        <v>-120.0670813</v>
      </c>
      <c r="J1228" s="1" t="str">
        <f t="shared" si="194"/>
        <v>NGR bulk stream sediment</v>
      </c>
      <c r="K1228" s="1" t="str">
        <f t="shared" si="195"/>
        <v>&lt;177 micron (NGR)</v>
      </c>
      <c r="L1228">
        <v>30</v>
      </c>
      <c r="M1228" t="s">
        <v>139</v>
      </c>
      <c r="N1228">
        <v>589</v>
      </c>
      <c r="O1228" t="s">
        <v>373</v>
      </c>
      <c r="P1228" t="s">
        <v>185</v>
      </c>
      <c r="Q1228" t="s">
        <v>153</v>
      </c>
      <c r="R1228" t="s">
        <v>378</v>
      </c>
      <c r="S1228" t="s">
        <v>108</v>
      </c>
      <c r="T1228" t="s">
        <v>40</v>
      </c>
      <c r="U1228" t="s">
        <v>73</v>
      </c>
      <c r="V1228" t="s">
        <v>47</v>
      </c>
      <c r="W1228" t="s">
        <v>40</v>
      </c>
      <c r="X1228" t="s">
        <v>82</v>
      </c>
      <c r="Y1228" t="s">
        <v>44</v>
      </c>
      <c r="Z1228" t="s">
        <v>40</v>
      </c>
      <c r="AA1228" t="s">
        <v>44</v>
      </c>
      <c r="AB1228" t="s">
        <v>400</v>
      </c>
      <c r="AC1228" t="s">
        <v>1907</v>
      </c>
      <c r="AD1228" t="s">
        <v>194</v>
      </c>
    </row>
    <row r="1229" spans="1:30" hidden="1" x14ac:dyDescent="0.3">
      <c r="A1229" t="s">
        <v>5163</v>
      </c>
      <c r="B1229" t="s">
        <v>5164</v>
      </c>
      <c r="C1229" s="1" t="str">
        <f t="shared" si="196"/>
        <v>21:0551</v>
      </c>
      <c r="D1229" s="1" t="str">
        <f t="shared" si="193"/>
        <v>21:0180</v>
      </c>
      <c r="E1229" t="s">
        <v>5165</v>
      </c>
      <c r="F1229" t="s">
        <v>5166</v>
      </c>
      <c r="H1229">
        <v>53.438001700000001</v>
      </c>
      <c r="I1229">
        <v>-120.20479779999999</v>
      </c>
      <c r="J1229" s="1" t="str">
        <f t="shared" si="194"/>
        <v>NGR bulk stream sediment</v>
      </c>
      <c r="K1229" s="1" t="str">
        <f t="shared" si="195"/>
        <v>&lt;177 micron (NGR)</v>
      </c>
      <c r="L1229">
        <v>30</v>
      </c>
      <c r="M1229" t="s">
        <v>149</v>
      </c>
      <c r="N1229">
        <v>590</v>
      </c>
      <c r="O1229" t="s">
        <v>249</v>
      </c>
      <c r="P1229" t="s">
        <v>118</v>
      </c>
      <c r="Q1229" t="s">
        <v>37</v>
      </c>
      <c r="R1229" t="s">
        <v>108</v>
      </c>
      <c r="S1229" t="s">
        <v>37</v>
      </c>
      <c r="T1229" t="s">
        <v>40</v>
      </c>
      <c r="U1229" t="s">
        <v>814</v>
      </c>
      <c r="V1229" t="s">
        <v>84</v>
      </c>
      <c r="W1229" t="s">
        <v>40</v>
      </c>
      <c r="X1229" t="s">
        <v>43</v>
      </c>
      <c r="Y1229" t="s">
        <v>44</v>
      </c>
      <c r="Z1229" t="s">
        <v>40</v>
      </c>
      <c r="AA1229" t="s">
        <v>44</v>
      </c>
      <c r="AB1229" t="s">
        <v>1155</v>
      </c>
      <c r="AC1229" t="s">
        <v>681</v>
      </c>
      <c r="AD1229" t="s">
        <v>194</v>
      </c>
    </row>
    <row r="1230" spans="1:30" hidden="1" x14ac:dyDescent="0.3">
      <c r="A1230" t="s">
        <v>5167</v>
      </c>
      <c r="B1230" t="s">
        <v>5168</v>
      </c>
      <c r="C1230" s="1" t="str">
        <f t="shared" si="196"/>
        <v>21:0551</v>
      </c>
      <c r="D1230" s="1" t="str">
        <f t="shared" si="193"/>
        <v>21:0180</v>
      </c>
      <c r="E1230" t="s">
        <v>5165</v>
      </c>
      <c r="F1230" t="s">
        <v>5169</v>
      </c>
      <c r="H1230">
        <v>53.438001700000001</v>
      </c>
      <c r="I1230">
        <v>-120.20479779999999</v>
      </c>
      <c r="J1230" s="1" t="str">
        <f t="shared" si="194"/>
        <v>NGR bulk stream sediment</v>
      </c>
      <c r="K1230" s="1" t="str">
        <f t="shared" si="195"/>
        <v>&lt;177 micron (NGR)</v>
      </c>
      <c r="L1230">
        <v>30</v>
      </c>
      <c r="M1230" t="s">
        <v>163</v>
      </c>
      <c r="N1230">
        <v>591</v>
      </c>
      <c r="O1230" t="s">
        <v>249</v>
      </c>
      <c r="P1230" t="s">
        <v>82</v>
      </c>
      <c r="Q1230" t="s">
        <v>37</v>
      </c>
      <c r="R1230" t="s">
        <v>70</v>
      </c>
      <c r="S1230" t="s">
        <v>151</v>
      </c>
      <c r="T1230" t="s">
        <v>40</v>
      </c>
      <c r="U1230" t="s">
        <v>1411</v>
      </c>
      <c r="V1230" t="s">
        <v>74</v>
      </c>
      <c r="W1230" t="s">
        <v>40</v>
      </c>
      <c r="X1230" t="s">
        <v>59</v>
      </c>
      <c r="Y1230" t="s">
        <v>44</v>
      </c>
      <c r="Z1230" t="s">
        <v>40</v>
      </c>
      <c r="AA1230" t="s">
        <v>44</v>
      </c>
      <c r="AB1230" t="s">
        <v>658</v>
      </c>
      <c r="AC1230" t="s">
        <v>1341</v>
      </c>
      <c r="AD1230" t="s">
        <v>194</v>
      </c>
    </row>
    <row r="1231" spans="1:30" hidden="1" x14ac:dyDescent="0.3">
      <c r="A1231" t="s">
        <v>5170</v>
      </c>
      <c r="B1231" t="s">
        <v>5171</v>
      </c>
      <c r="C1231" s="1" t="str">
        <f t="shared" si="196"/>
        <v>21:0551</v>
      </c>
      <c r="D1231" s="1" t="str">
        <f t="shared" si="193"/>
        <v>21:0180</v>
      </c>
      <c r="E1231" t="s">
        <v>5172</v>
      </c>
      <c r="F1231" t="s">
        <v>5173</v>
      </c>
      <c r="H1231">
        <v>53.453194699999997</v>
      </c>
      <c r="I1231">
        <v>-120.20312300000001</v>
      </c>
      <c r="J1231" s="1" t="str">
        <f t="shared" si="194"/>
        <v>NGR bulk stream sediment</v>
      </c>
      <c r="K1231" s="1" t="str">
        <f t="shared" si="195"/>
        <v>&lt;177 micron (NGR)</v>
      </c>
      <c r="L1231">
        <v>30</v>
      </c>
      <c r="M1231" t="s">
        <v>174</v>
      </c>
      <c r="N1231">
        <v>592</v>
      </c>
      <c r="O1231" t="s">
        <v>438</v>
      </c>
      <c r="P1231" t="s">
        <v>117</v>
      </c>
      <c r="Q1231" t="s">
        <v>39</v>
      </c>
      <c r="R1231" t="s">
        <v>185</v>
      </c>
      <c r="S1231" t="s">
        <v>82</v>
      </c>
      <c r="T1231" t="s">
        <v>40</v>
      </c>
      <c r="U1231" t="s">
        <v>261</v>
      </c>
      <c r="V1231" t="s">
        <v>42</v>
      </c>
      <c r="W1231" t="s">
        <v>40</v>
      </c>
      <c r="X1231" t="s">
        <v>118</v>
      </c>
      <c r="Y1231" t="s">
        <v>44</v>
      </c>
      <c r="Z1231" t="s">
        <v>40</v>
      </c>
      <c r="AA1231" t="s">
        <v>44</v>
      </c>
      <c r="AB1231" t="s">
        <v>1155</v>
      </c>
      <c r="AC1231" t="s">
        <v>2062</v>
      </c>
      <c r="AD1231" t="s">
        <v>153</v>
      </c>
    </row>
    <row r="1232" spans="1:30" hidden="1" x14ac:dyDescent="0.3">
      <c r="A1232" t="s">
        <v>5174</v>
      </c>
      <c r="B1232" t="s">
        <v>5175</v>
      </c>
      <c r="C1232" s="1" t="str">
        <f t="shared" si="196"/>
        <v>21:0551</v>
      </c>
      <c r="D1232" s="1" t="str">
        <f t="shared" si="193"/>
        <v>21:0180</v>
      </c>
      <c r="E1232" t="s">
        <v>5176</v>
      </c>
      <c r="F1232" t="s">
        <v>5177</v>
      </c>
      <c r="H1232">
        <v>53.419294700000002</v>
      </c>
      <c r="I1232">
        <v>-120.51845230000001</v>
      </c>
      <c r="J1232" s="1" t="str">
        <f t="shared" si="194"/>
        <v>NGR bulk stream sediment</v>
      </c>
      <c r="K1232" s="1" t="str">
        <f t="shared" si="195"/>
        <v>&lt;177 micron (NGR)</v>
      </c>
      <c r="L1232">
        <v>30</v>
      </c>
      <c r="M1232" t="s">
        <v>184</v>
      </c>
      <c r="N1232">
        <v>593</v>
      </c>
      <c r="O1232" t="s">
        <v>201</v>
      </c>
      <c r="P1232" t="s">
        <v>108</v>
      </c>
      <c r="Q1232" t="s">
        <v>120</v>
      </c>
      <c r="R1232" t="s">
        <v>54</v>
      </c>
      <c r="S1232" t="s">
        <v>118</v>
      </c>
      <c r="T1232" t="s">
        <v>40</v>
      </c>
      <c r="U1232" t="s">
        <v>738</v>
      </c>
      <c r="V1232" t="s">
        <v>107</v>
      </c>
      <c r="W1232" t="s">
        <v>40</v>
      </c>
      <c r="X1232" t="s">
        <v>118</v>
      </c>
      <c r="Y1232" t="s">
        <v>44</v>
      </c>
      <c r="Z1232" t="s">
        <v>60</v>
      </c>
      <c r="AA1232" t="s">
        <v>44</v>
      </c>
      <c r="AB1232" t="s">
        <v>261</v>
      </c>
      <c r="AC1232" t="s">
        <v>853</v>
      </c>
      <c r="AD1232" t="s">
        <v>119</v>
      </c>
    </row>
    <row r="1233" spans="1:30" hidden="1" x14ac:dyDescent="0.3">
      <c r="A1233" t="s">
        <v>5178</v>
      </c>
      <c r="B1233" t="s">
        <v>5179</v>
      </c>
      <c r="C1233" s="1" t="str">
        <f t="shared" si="196"/>
        <v>21:0551</v>
      </c>
      <c r="D1233" s="1" t="str">
        <f>HYPERLINK("http://geochem.nrcan.gc.ca/cdogs/content/svy/svy_e.htm", "")</f>
        <v/>
      </c>
      <c r="G1233" s="1" t="str">
        <f>HYPERLINK("http://geochem.nrcan.gc.ca/cdogs/content/cr_/cr_00070_e.htm", "70")</f>
        <v>70</v>
      </c>
      <c r="J1233" t="s">
        <v>198</v>
      </c>
      <c r="K1233" t="s">
        <v>199</v>
      </c>
      <c r="L1233">
        <v>30</v>
      </c>
      <c r="M1233" t="s">
        <v>200</v>
      </c>
      <c r="N1233">
        <v>594</v>
      </c>
      <c r="O1233" t="s">
        <v>596</v>
      </c>
      <c r="P1233" t="s">
        <v>229</v>
      </c>
      <c r="Q1233" t="s">
        <v>70</v>
      </c>
      <c r="R1233" t="s">
        <v>5180</v>
      </c>
      <c r="S1233" t="s">
        <v>241</v>
      </c>
      <c r="T1233" t="s">
        <v>40</v>
      </c>
      <c r="U1233" t="s">
        <v>433</v>
      </c>
      <c r="V1233" t="s">
        <v>155</v>
      </c>
      <c r="W1233" t="s">
        <v>1367</v>
      </c>
      <c r="X1233" t="s">
        <v>70</v>
      </c>
      <c r="Y1233" t="s">
        <v>44</v>
      </c>
      <c r="Z1233" t="s">
        <v>156</v>
      </c>
      <c r="AA1233" t="s">
        <v>43</v>
      </c>
      <c r="AB1233" t="s">
        <v>279</v>
      </c>
      <c r="AC1233" t="s">
        <v>1907</v>
      </c>
      <c r="AD1233" t="s">
        <v>194</v>
      </c>
    </row>
    <row r="1234" spans="1:30" hidden="1" x14ac:dyDescent="0.3">
      <c r="A1234" t="s">
        <v>5181</v>
      </c>
      <c r="B1234" t="s">
        <v>5182</v>
      </c>
      <c r="C1234" s="1" t="str">
        <f t="shared" si="196"/>
        <v>21:0551</v>
      </c>
      <c r="D1234" s="1" t="str">
        <f>HYPERLINK("http://geochem.nrcan.gc.ca/cdogs/content/svy/svy210180_e.htm", "21:0180")</f>
        <v>21:0180</v>
      </c>
      <c r="E1234" t="s">
        <v>5183</v>
      </c>
      <c r="F1234" t="s">
        <v>5184</v>
      </c>
      <c r="H1234">
        <v>53.486780199999998</v>
      </c>
      <c r="I1234">
        <v>-120.64308440000001</v>
      </c>
      <c r="J1234" s="1" t="str">
        <f>HYPERLINK("http://geochem.nrcan.gc.ca/cdogs/content/kwd/kwd020030_e.htm", "NGR bulk stream sediment")</f>
        <v>NGR bulk stream sediment</v>
      </c>
      <c r="K1234" s="1" t="str">
        <f>HYPERLINK("http://geochem.nrcan.gc.ca/cdogs/content/kwd/kwd080006_e.htm", "&lt;177 micron (NGR)")</f>
        <v>&lt;177 micron (NGR)</v>
      </c>
      <c r="L1234">
        <v>30</v>
      </c>
      <c r="M1234" t="s">
        <v>193</v>
      </c>
      <c r="N1234">
        <v>595</v>
      </c>
      <c r="O1234" t="s">
        <v>438</v>
      </c>
      <c r="P1234" t="s">
        <v>212</v>
      </c>
      <c r="Q1234" t="s">
        <v>43</v>
      </c>
      <c r="R1234" t="s">
        <v>378</v>
      </c>
      <c r="S1234" t="s">
        <v>56</v>
      </c>
      <c r="T1234" t="s">
        <v>40</v>
      </c>
      <c r="U1234" t="s">
        <v>562</v>
      </c>
      <c r="V1234" t="s">
        <v>158</v>
      </c>
      <c r="W1234" t="s">
        <v>40</v>
      </c>
      <c r="X1234" t="s">
        <v>272</v>
      </c>
      <c r="Y1234" t="s">
        <v>44</v>
      </c>
      <c r="Z1234" t="s">
        <v>40</v>
      </c>
      <c r="AA1234" t="s">
        <v>44</v>
      </c>
      <c r="AB1234" t="s">
        <v>454</v>
      </c>
      <c r="AC1234" t="s">
        <v>343</v>
      </c>
      <c r="AD1234" t="s">
        <v>119</v>
      </c>
    </row>
  </sheetData>
  <autoFilter ref="A1:N1234">
    <filterColumn colId="0" hiddenButton="1"/>
    <filterColumn colId="1" hiddenButton="1"/>
    <filterColumn colId="3">
      <filters>
        <filter val="21:0179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svy210179_pkg_0403c.xlsx</vt:lpstr>
      <vt:lpstr>pkg_0403c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2024-11-22T08:21:33Z</dcterms:created>
  <dcterms:modified xsi:type="dcterms:W3CDTF">2024-11-23T02:38:35Z</dcterms:modified>
</cp:coreProperties>
</file>