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78_pkg_0317b.xlsx" sheetId="1" r:id="rId1"/>
  </sheets>
  <definedNames>
    <definedName name="_xlnm._FilterDatabase" localSheetId="0" hidden="1">svy210078_pkg_0317b.xlsx!$A$1:$K$75</definedName>
    <definedName name="pkg_0317b">svy210078_pkg_0317b.xlsx!$A$1:$N$75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</calcChain>
</file>

<file path=xl/sharedStrings.xml><?xml version="1.0" encoding="utf-8"?>
<sst xmlns="http://schemas.openxmlformats.org/spreadsheetml/2006/main" count="310" uniqueCount="275">
  <si>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</si>
  <si>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</si>
  <si>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</si>
  <si>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</si>
  <si>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</si>
  <si>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</si>
  <si>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</si>
  <si>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</si>
  <si>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</si>
  <si>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</si>
  <si>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</si>
  <si>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Au_FA_ICPES</t>
  </si>
  <si>
    <t>Pt_FA_ICPES</t>
  </si>
  <si>
    <t>Pd_FA_ICPES</t>
  </si>
  <si>
    <t>86TBA2023</t>
  </si>
  <si>
    <t>21:1139:000001</t>
  </si>
  <si>
    <t>21:0078:001690</t>
  </si>
  <si>
    <t>21:0078:001690:0001:0003:00</t>
  </si>
  <si>
    <t>86TBA2025</t>
  </si>
  <si>
    <t>21:1139:000002</t>
  </si>
  <si>
    <t>21:0078:001692</t>
  </si>
  <si>
    <t>21:0078:001692:0001:0003:01</t>
  </si>
  <si>
    <t>87TBA1192-A</t>
  </si>
  <si>
    <t>21:1139:000003</t>
  </si>
  <si>
    <t>21:0078:001692:0001:0003:02</t>
  </si>
  <si>
    <t>86TBA2221</t>
  </si>
  <si>
    <t>21:1139:000004</t>
  </si>
  <si>
    <t>21:0078:001884</t>
  </si>
  <si>
    <t>21:0078:001884:0001:0003:00</t>
  </si>
  <si>
    <t>86TBA2360</t>
  </si>
  <si>
    <t>21:1139:000005</t>
  </si>
  <si>
    <t>21:0078:002018</t>
  </si>
  <si>
    <t>21:0078:002018:0001:0003:00</t>
  </si>
  <si>
    <t>86TBA2447</t>
  </si>
  <si>
    <t>21:1139:000006</t>
  </si>
  <si>
    <t>21:0078:002099</t>
  </si>
  <si>
    <t>21:0078:002099:0001:0003:00</t>
  </si>
  <si>
    <t>86TBA2451</t>
  </si>
  <si>
    <t>21:1139:000007</t>
  </si>
  <si>
    <t>21:0078:002103</t>
  </si>
  <si>
    <t>21:0078:002103:0001:0003:00</t>
  </si>
  <si>
    <t>86TBA2453</t>
  </si>
  <si>
    <t>21:1139:000008</t>
  </si>
  <si>
    <t>21:0078:002105</t>
  </si>
  <si>
    <t>21:0078:002105:0001:0003:00</t>
  </si>
  <si>
    <t>86TBA2455</t>
  </si>
  <si>
    <t>21:1139:000009</t>
  </si>
  <si>
    <t>21:0078:002107</t>
  </si>
  <si>
    <t>21:0078:002107:0001:0003:00</t>
  </si>
  <si>
    <t>86TBA2456</t>
  </si>
  <si>
    <t>21:1139:000010</t>
  </si>
  <si>
    <t>21:0078:002108</t>
  </si>
  <si>
    <t>21:0078:002108:0001:0003:00</t>
  </si>
  <si>
    <t>86TBA2462</t>
  </si>
  <si>
    <t>21:1139:000011</t>
  </si>
  <si>
    <t>21:0078:002114</t>
  </si>
  <si>
    <t>21:0078:002114:0001:0003:00</t>
  </si>
  <si>
    <t>86TBA2467</t>
  </si>
  <si>
    <t>21:1139:000012</t>
  </si>
  <si>
    <t>21:0078:002119</t>
  </si>
  <si>
    <t>21:0078:002119:0001:0003:00</t>
  </si>
  <si>
    <t>87TBA1182</t>
  </si>
  <si>
    <t>21:1139:000013</t>
  </si>
  <si>
    <t>21:0078:002653</t>
  </si>
  <si>
    <t>21:0078:002653:0001:0003:00</t>
  </si>
  <si>
    <t>87TBA1184</t>
  </si>
  <si>
    <t>21:1139:000014</t>
  </si>
  <si>
    <t>21:0078:002655</t>
  </si>
  <si>
    <t>21:0078:002655:0001:0003:01</t>
  </si>
  <si>
    <t>87TBA1193-A</t>
  </si>
  <si>
    <t>21:1139:000015</t>
  </si>
  <si>
    <t>21:0078:002655:0001:0003:02</t>
  </si>
  <si>
    <t>87TBA1193-A_REP</t>
  </si>
  <si>
    <t>21:1139:000016</t>
  </si>
  <si>
    <t>21:0078:002655:0001:0003:03</t>
  </si>
  <si>
    <t>87TBA1185</t>
  </si>
  <si>
    <t>21:1139:000017</t>
  </si>
  <si>
    <t>21:0078:002656</t>
  </si>
  <si>
    <t>21:0078:002656:0001:0003:00</t>
  </si>
  <si>
    <t>87TBA1186</t>
  </si>
  <si>
    <t>21:1139:000018</t>
  </si>
  <si>
    <t>21:0078:002657</t>
  </si>
  <si>
    <t>21:0078:002657:0001:0003:00</t>
  </si>
  <si>
    <t>87TBA1188</t>
  </si>
  <si>
    <t>21:1139:000019</t>
  </si>
  <si>
    <t>21:0078:002659</t>
  </si>
  <si>
    <t>21:0078:002659:0001:0003:00</t>
  </si>
  <si>
    <t>87TBA1189</t>
  </si>
  <si>
    <t>21:1139:000020</t>
  </si>
  <si>
    <t>21:0078:002660</t>
  </si>
  <si>
    <t>21:0078:002660:0001:0003:00</t>
  </si>
  <si>
    <t>14-PTA-B001</t>
  </si>
  <si>
    <t>21:1139:000021</t>
  </si>
  <si>
    <t>21:0421:000001</t>
  </si>
  <si>
    <t>21:0421:000001:0001:0001:00</t>
  </si>
  <si>
    <t>14-PTA-B002</t>
  </si>
  <si>
    <t>21:1139:000022</t>
  </si>
  <si>
    <t>21:0421:000002</t>
  </si>
  <si>
    <t>21:0421:000002:0001:0001:00</t>
  </si>
  <si>
    <t>14-PTA-B004</t>
  </si>
  <si>
    <t>21:1139:000023</t>
  </si>
  <si>
    <t>21:0421:000003</t>
  </si>
  <si>
    <t>21:0421:000003:0001:0001:00</t>
  </si>
  <si>
    <t>14-PTA-B005</t>
  </si>
  <si>
    <t>21:1139:000024</t>
  </si>
  <si>
    <t>21:0421:000004</t>
  </si>
  <si>
    <t>21:0421:000004:0001:0001:00</t>
  </si>
  <si>
    <t>14-PTA-B006</t>
  </si>
  <si>
    <t>21:1139:000025</t>
  </si>
  <si>
    <t>21:0421:000005</t>
  </si>
  <si>
    <t>21:0421:000005:0001:0001:00</t>
  </si>
  <si>
    <t>14-PTA-B012</t>
  </si>
  <si>
    <t>21:1139:000026</t>
  </si>
  <si>
    <t>21:0421:000006</t>
  </si>
  <si>
    <t>21:0421:000006:0001:0001:00</t>
  </si>
  <si>
    <t>14-PTA-B020</t>
  </si>
  <si>
    <t>21:1139:000027</t>
  </si>
  <si>
    <t>21:0421:000007</t>
  </si>
  <si>
    <t>21:0421:000007:0001:0001:00</t>
  </si>
  <si>
    <t>14-PTA-B021</t>
  </si>
  <si>
    <t>21:1139:000028</t>
  </si>
  <si>
    <t>21:0421:000008</t>
  </si>
  <si>
    <t>21:0421:000008:0001:0001:01</t>
  </si>
  <si>
    <t>87TBA1191-A</t>
  </si>
  <si>
    <t>21:1139:000029</t>
  </si>
  <si>
    <t>21:0421:000008:0001:0001:02</t>
  </si>
  <si>
    <t>14-PTA-B024</t>
  </si>
  <si>
    <t>21:1139:000030</t>
  </si>
  <si>
    <t>21:0421:000009</t>
  </si>
  <si>
    <t>21:0421:000009:0001:0001:01</t>
  </si>
  <si>
    <t>14PTA-B024_REP</t>
  </si>
  <si>
    <t>21:1139:000031</t>
  </si>
  <si>
    <t>21:0421:000009:0001:0001:02</t>
  </si>
  <si>
    <t>14-PTA-B026</t>
  </si>
  <si>
    <t>21:1139:000032</t>
  </si>
  <si>
    <t>21:0421:000010</t>
  </si>
  <si>
    <t>21:0421:000010:0001:0001:00</t>
  </si>
  <si>
    <t>14-PTA-B030</t>
  </si>
  <si>
    <t>21:1139:000033</t>
  </si>
  <si>
    <t>21:0421:000011</t>
  </si>
  <si>
    <t>21:0421:000011:0001:0001:00</t>
  </si>
  <si>
    <t>14-PTA-B031</t>
  </si>
  <si>
    <t>21:1139:000034</t>
  </si>
  <si>
    <t>21:0421:000012</t>
  </si>
  <si>
    <t>21:0421:000012:0001:0001:00</t>
  </si>
  <si>
    <t>14-PTA-B032</t>
  </si>
  <si>
    <t>21:1139:000035</t>
  </si>
  <si>
    <t>21:0421:000013</t>
  </si>
  <si>
    <t>21:0421:000013:0001:0001:00</t>
  </si>
  <si>
    <t>14-PTA-R002</t>
  </si>
  <si>
    <t>21:1139:000036</t>
  </si>
  <si>
    <t>21:0421:000014</t>
  </si>
  <si>
    <t>21:0421:000014:0001:0001:00</t>
  </si>
  <si>
    <t>14-PTA-R003</t>
  </si>
  <si>
    <t>21:1139:000037</t>
  </si>
  <si>
    <t>21:0421:000015</t>
  </si>
  <si>
    <t>21:0421:000015:0001:0001:00</t>
  </si>
  <si>
    <t>14-PTA-R004</t>
  </si>
  <si>
    <t>21:1139:000038</t>
  </si>
  <si>
    <t>21:0421:000016</t>
  </si>
  <si>
    <t>21:0421:000016:0001:0001:00</t>
  </si>
  <si>
    <t>14-PTA-R005</t>
  </si>
  <si>
    <t>21:1139:000039</t>
  </si>
  <si>
    <t>21:0421:000017</t>
  </si>
  <si>
    <t>21:0421:000017:0001:0001:00</t>
  </si>
  <si>
    <t>14-PTA-R006</t>
  </si>
  <si>
    <t>21:1139:000040</t>
  </si>
  <si>
    <t>21:0421:000018</t>
  </si>
  <si>
    <t>21:0421:000018:0001:0001:00</t>
  </si>
  <si>
    <t>14-PTA-R008</t>
  </si>
  <si>
    <t>21:1139:000041</t>
  </si>
  <si>
    <t>21:0421:000019</t>
  </si>
  <si>
    <t>21:0421:000019:0001:0001:00</t>
  </si>
  <si>
    <t>14-PTA-R010</t>
  </si>
  <si>
    <t>21:1139:000042</t>
  </si>
  <si>
    <t>21:0421:000020</t>
  </si>
  <si>
    <t>21:0421:000020:0001:0001:00</t>
  </si>
  <si>
    <t>14-PTA-R011</t>
  </si>
  <si>
    <t>21:1139:000043</t>
  </si>
  <si>
    <t>21:0421:000021</t>
  </si>
  <si>
    <t>21:0421:000021:0001:0001:00</t>
  </si>
  <si>
    <t>14-PTA-R014</t>
  </si>
  <si>
    <t>21:1139:000044</t>
  </si>
  <si>
    <t>21:0421:000022</t>
  </si>
  <si>
    <t>21:0421:000022:0001:0001:00</t>
  </si>
  <si>
    <t>14-PTA-R015</t>
  </si>
  <si>
    <t>21:1139:000045</t>
  </si>
  <si>
    <t>21:0421:000023</t>
  </si>
  <si>
    <t>21:0421:000023:0001:0001:00</t>
  </si>
  <si>
    <t>14-PTA-R018</t>
  </si>
  <si>
    <t>21:1139:000046</t>
  </si>
  <si>
    <t>21:0421:000024</t>
  </si>
  <si>
    <t>21:0421:000024:0001:0001:00</t>
  </si>
  <si>
    <t>14-PTA-R020</t>
  </si>
  <si>
    <t>21:1139:000047</t>
  </si>
  <si>
    <t>21:0421:000025</t>
  </si>
  <si>
    <t>21:0421:000025:0001:0001:00</t>
  </si>
  <si>
    <t>14-PTA-R023</t>
  </si>
  <si>
    <t>21:1139:000048</t>
  </si>
  <si>
    <t>21:0421:000026</t>
  </si>
  <si>
    <t>21:0421:000026:0001:0001:00</t>
  </si>
  <si>
    <t>14-PTA-R024</t>
  </si>
  <si>
    <t>21:1139:000049</t>
  </si>
  <si>
    <t>21:0421:000027</t>
  </si>
  <si>
    <t>21:0421:000027:0001:0001:00</t>
  </si>
  <si>
    <t>14-PTA-R029</t>
  </si>
  <si>
    <t>21:1139:000050</t>
  </si>
  <si>
    <t>21:0421:000028</t>
  </si>
  <si>
    <t>21:0421:000028:0001:0001:00</t>
  </si>
  <si>
    <t>14-PTA-R031</t>
  </si>
  <si>
    <t>21:1139:000051</t>
  </si>
  <si>
    <t>21:0421:000029</t>
  </si>
  <si>
    <t>21:0421:000029:0001:0001:00</t>
  </si>
  <si>
    <t>14-PTA-R033</t>
  </si>
  <si>
    <t>21:1139:000052</t>
  </si>
  <si>
    <t>21:0421:000030</t>
  </si>
  <si>
    <t>21:0421:000030:0001:0001:00</t>
  </si>
  <si>
    <t>14-PTA-R036</t>
  </si>
  <si>
    <t>21:1139:000053</t>
  </si>
  <si>
    <t>21:0421:000031</t>
  </si>
  <si>
    <t>21:0421:000031:0001:0001:00</t>
  </si>
  <si>
    <t>14-PTA-R037</t>
  </si>
  <si>
    <t>21:1139:000054</t>
  </si>
  <si>
    <t>21:0421:000032</t>
  </si>
  <si>
    <t>21:0421:000032:0001:0001:00</t>
  </si>
  <si>
    <t>14-PTA-R039</t>
  </si>
  <si>
    <t>21:1139:000055</t>
  </si>
  <si>
    <t>21:0421:000033</t>
  </si>
  <si>
    <t>21:0421:000033:0001:0001:00</t>
  </si>
  <si>
    <t>14-PTA-R040</t>
  </si>
  <si>
    <t>21:1139:000056</t>
  </si>
  <si>
    <t>21:0421:000034</t>
  </si>
  <si>
    <t>21:0421:000034:0001:0001:00</t>
  </si>
  <si>
    <t>14-PTA-R043</t>
  </si>
  <si>
    <t>21:1139:000057</t>
  </si>
  <si>
    <t>21:0421:000035</t>
  </si>
  <si>
    <t>21:0421:000035:0001:0001:00</t>
  </si>
  <si>
    <t>14-PTA-R046</t>
  </si>
  <si>
    <t>21:1139:000058</t>
  </si>
  <si>
    <t>21:0421:000036</t>
  </si>
  <si>
    <t>21:0421:000036:0001:0001:00</t>
  </si>
  <si>
    <t>14PTA-B026-A</t>
  </si>
  <si>
    <t>21:1139:000059</t>
  </si>
  <si>
    <t>Control Reference</t>
  </si>
  <si>
    <t>Unspecified</t>
  </si>
  <si>
    <t>14PTA-R046-A</t>
  </si>
  <si>
    <t>21:1139:000060</t>
  </si>
  <si>
    <t>86TBA2450-A</t>
  </si>
  <si>
    <t>21:1139:000061</t>
  </si>
  <si>
    <t>87TBA1190-A</t>
  </si>
  <si>
    <t>21:1139:000062</t>
  </si>
  <si>
    <t>BLK 01</t>
  </si>
  <si>
    <t>21:1139:000063</t>
  </si>
  <si>
    <t>BLK 02</t>
  </si>
  <si>
    <t>21:1139:000064</t>
  </si>
  <si>
    <t>BLK 03</t>
  </si>
  <si>
    <t>21:1139:000065</t>
  </si>
  <si>
    <t>BLK 04</t>
  </si>
  <si>
    <t>21:1139:000066</t>
  </si>
  <si>
    <t>STD 01</t>
  </si>
  <si>
    <t>21:1139:000067</t>
  </si>
  <si>
    <t>STD 02</t>
  </si>
  <si>
    <t>21:1139:000068</t>
  </si>
  <si>
    <t>STD 03</t>
  </si>
  <si>
    <t>21:1139:000069</t>
  </si>
  <si>
    <t>STD 04</t>
  </si>
  <si>
    <t>21:1139:000070</t>
  </si>
  <si>
    <t>14PTA-B032-A</t>
  </si>
  <si>
    <t>21:1139:000071</t>
  </si>
  <si>
    <t>14PTA-R001-A</t>
  </si>
  <si>
    <t>21:1139:000072</t>
  </si>
  <si>
    <t>14PTA-R011-A</t>
  </si>
  <si>
    <t>21:1139:000073</t>
  </si>
  <si>
    <t>86TBA2474-A</t>
  </si>
  <si>
    <t>21:1139:000074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</si>
</sst>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7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4.77734375" customWidth="1"/>
  </cols>
  <sheetData>
    <row r="1" spans="1:1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3">
      <c r="A2" t="s">
        <v>14</v>
      </c>
      <c r="B2" t="s">
        <v>15</v>
      </c>
      <c r="C2" s="1" t="str">
        <f t="shared" ref="C2:C33" si="0">HYPERLINK("http://geochem.nrcan.gc.ca/cdogs/content/bdl/bdl211139_e.htm", "21:1139")</f>
        <v>21:1139</v>
      </c>
      <c r="D2" s="1" t="str">
        <f t="shared" ref="D2:D21" si="1">HYPERLINK("http://geochem.nrcan.gc.ca/cdogs/content/svy/svy210078_e.htm", "21:0078")</f>
        <v>21:0078</v>
      </c>
      <c r="E2" t="s">
        <v>16</v>
      </c>
      <c r="F2" t="s">
        <v>17</v>
      </c>
      <c r="H2">
        <v>55.063510000000001</v>
      </c>
      <c r="I2">
        <v>-65.100512899999998</v>
      </c>
      <c r="J2" s="1" t="str">
        <f t="shared" ref="J2:J33" si="2">HYPERLINK("http://geochem.nrcan.gc.ca/cdogs/content/kwd/kwd020044_e.htm", "Till")</f>
        <v>Till</v>
      </c>
      <c r="K2" s="1" t="str">
        <f t="shared" ref="K2:K33" si="3">HYPERLINK("http://geochem.nrcan.gc.ca/cdogs/content/kwd/kwd080004_e.htm", "&lt;63 micron")</f>
        <v>&lt;63 micron</v>
      </c>
      <c r="L2">
        <v>3</v>
      </c>
      <c r="M2">
        <v>1.5</v>
      </c>
      <c r="N2">
        <v>1</v>
      </c>
    </row>
    <row r="3" spans="1:14" x14ac:dyDescent="0.3">
      <c r="A3" t="s">
        <v>18</v>
      </c>
      <c r="B3" t="s">
        <v>19</v>
      </c>
      <c r="C3" s="1" t="str">
        <f t="shared" si="0"/>
        <v>21:1139</v>
      </c>
      <c r="D3" s="1" t="str">
        <f t="shared" si="1"/>
        <v>21:0078</v>
      </c>
      <c r="E3" t="s">
        <v>20</v>
      </c>
      <c r="F3" t="s">
        <v>21</v>
      </c>
      <c r="H3">
        <v>55.532086100000001</v>
      </c>
      <c r="I3">
        <v>-65.1095878</v>
      </c>
      <c r="J3" s="1" t="str">
        <f t="shared" si="2"/>
        <v>Till</v>
      </c>
      <c r="K3" s="1" t="str">
        <f t="shared" si="3"/>
        <v>&lt;63 micron</v>
      </c>
      <c r="L3">
        <v>3</v>
      </c>
      <c r="M3">
        <v>1.5</v>
      </c>
      <c r="N3">
        <v>2</v>
      </c>
    </row>
    <row r="4" spans="1:14" x14ac:dyDescent="0.3">
      <c r="A4" t="s">
        <v>22</v>
      </c>
      <c r="B4" t="s">
        <v>23</v>
      </c>
      <c r="C4" s="1" t="str">
        <f t="shared" si="0"/>
        <v>21:1139</v>
      </c>
      <c r="D4" s="1" t="str">
        <f t="shared" si="1"/>
        <v>21:0078</v>
      </c>
      <c r="E4" t="s">
        <v>20</v>
      </c>
      <c r="F4" t="s">
        <v>24</v>
      </c>
      <c r="H4">
        <v>55.532086100000001</v>
      </c>
      <c r="I4">
        <v>-65.1095878</v>
      </c>
      <c r="J4" s="1" t="str">
        <f t="shared" si="2"/>
        <v>Till</v>
      </c>
      <c r="K4" s="1" t="str">
        <f t="shared" si="3"/>
        <v>&lt;63 micron</v>
      </c>
      <c r="L4">
        <v>5</v>
      </c>
      <c r="M4">
        <v>1.5</v>
      </c>
      <c r="N4">
        <v>1</v>
      </c>
    </row>
    <row r="5" spans="1:14" x14ac:dyDescent="0.3">
      <c r="A5" t="s">
        <v>25</v>
      </c>
      <c r="B5" t="s">
        <v>26</v>
      </c>
      <c r="C5" s="1" t="str">
        <f t="shared" si="0"/>
        <v>21:1139</v>
      </c>
      <c r="D5" s="1" t="str">
        <f t="shared" si="1"/>
        <v>21:0078</v>
      </c>
      <c r="E5" t="s">
        <v>27</v>
      </c>
      <c r="F5" t="s">
        <v>28</v>
      </c>
      <c r="H5">
        <v>54.711767299999998</v>
      </c>
      <c r="I5">
        <v>-65.428496199999998</v>
      </c>
      <c r="J5" s="1" t="str">
        <f t="shared" si="2"/>
        <v>Till</v>
      </c>
      <c r="K5" s="1" t="str">
        <f t="shared" si="3"/>
        <v>&lt;63 micron</v>
      </c>
      <c r="L5">
        <v>4</v>
      </c>
      <c r="M5">
        <v>1.5</v>
      </c>
      <c r="N5">
        <v>1</v>
      </c>
    </row>
    <row r="6" spans="1:14" x14ac:dyDescent="0.3">
      <c r="A6" t="s">
        <v>29</v>
      </c>
      <c r="B6" t="s">
        <v>30</v>
      </c>
      <c r="C6" s="1" t="str">
        <f t="shared" si="0"/>
        <v>21:1139</v>
      </c>
      <c r="D6" s="1" t="str">
        <f t="shared" si="1"/>
        <v>21:0078</v>
      </c>
      <c r="E6" t="s">
        <v>31</v>
      </c>
      <c r="F6" t="s">
        <v>32</v>
      </c>
      <c r="H6">
        <v>54.118280400000003</v>
      </c>
      <c r="I6">
        <v>-65.845125300000007</v>
      </c>
      <c r="J6" s="1" t="str">
        <f t="shared" si="2"/>
        <v>Till</v>
      </c>
      <c r="K6" s="1" t="str">
        <f t="shared" si="3"/>
        <v>&lt;63 micron</v>
      </c>
      <c r="L6">
        <v>5</v>
      </c>
      <c r="M6">
        <v>1.5</v>
      </c>
      <c r="N6">
        <v>1</v>
      </c>
    </row>
    <row r="7" spans="1:14" x14ac:dyDescent="0.3">
      <c r="A7" t="s">
        <v>33</v>
      </c>
      <c r="B7" t="s">
        <v>34</v>
      </c>
      <c r="C7" s="1" t="str">
        <f t="shared" si="0"/>
        <v>21:1139</v>
      </c>
      <c r="D7" s="1" t="str">
        <f t="shared" si="1"/>
        <v>21:0078</v>
      </c>
      <c r="E7" t="s">
        <v>35</v>
      </c>
      <c r="F7" t="s">
        <v>36</v>
      </c>
      <c r="H7">
        <v>54.910476699999997</v>
      </c>
      <c r="I7">
        <v>-65.953830499999995</v>
      </c>
      <c r="J7" s="1" t="str">
        <f t="shared" si="2"/>
        <v>Till</v>
      </c>
      <c r="K7" s="1" t="str">
        <f t="shared" si="3"/>
        <v>&lt;63 micron</v>
      </c>
      <c r="L7">
        <v>12</v>
      </c>
      <c r="M7">
        <v>8</v>
      </c>
      <c r="N7">
        <v>6</v>
      </c>
    </row>
    <row r="8" spans="1:14" x14ac:dyDescent="0.3">
      <c r="A8" t="s">
        <v>37</v>
      </c>
      <c r="B8" t="s">
        <v>38</v>
      </c>
      <c r="C8" s="1" t="str">
        <f t="shared" si="0"/>
        <v>21:1139</v>
      </c>
      <c r="D8" s="1" t="str">
        <f t="shared" si="1"/>
        <v>21:0078</v>
      </c>
      <c r="E8" t="s">
        <v>39</v>
      </c>
      <c r="F8" t="s">
        <v>40</v>
      </c>
      <c r="H8">
        <v>54.6043655</v>
      </c>
      <c r="I8">
        <v>-65.662122100000005</v>
      </c>
      <c r="J8" s="1" t="str">
        <f t="shared" si="2"/>
        <v>Till</v>
      </c>
      <c r="K8" s="1" t="str">
        <f t="shared" si="3"/>
        <v>&lt;63 micron</v>
      </c>
      <c r="L8">
        <v>5</v>
      </c>
      <c r="M8">
        <v>1.5</v>
      </c>
      <c r="N8">
        <v>1</v>
      </c>
    </row>
    <row r="9" spans="1:14" x14ac:dyDescent="0.3">
      <c r="A9" t="s">
        <v>41</v>
      </c>
      <c r="B9" t="s">
        <v>42</v>
      </c>
      <c r="C9" s="1" t="str">
        <f t="shared" si="0"/>
        <v>21:1139</v>
      </c>
      <c r="D9" s="1" t="str">
        <f t="shared" si="1"/>
        <v>21:0078</v>
      </c>
      <c r="E9" t="s">
        <v>43</v>
      </c>
      <c r="F9" t="s">
        <v>44</v>
      </c>
      <c r="H9">
        <v>54.420746000000001</v>
      </c>
      <c r="I9">
        <v>-65.867591899999994</v>
      </c>
      <c r="J9" s="1" t="str">
        <f t="shared" si="2"/>
        <v>Till</v>
      </c>
      <c r="K9" s="1" t="str">
        <f t="shared" si="3"/>
        <v>&lt;63 micron</v>
      </c>
      <c r="L9">
        <v>4</v>
      </c>
      <c r="M9">
        <v>1.5</v>
      </c>
      <c r="N9">
        <v>2</v>
      </c>
    </row>
    <row r="10" spans="1:14" x14ac:dyDescent="0.3">
      <c r="A10" t="s">
        <v>45</v>
      </c>
      <c r="B10" t="s">
        <v>46</v>
      </c>
      <c r="C10" s="1" t="str">
        <f t="shared" si="0"/>
        <v>21:1139</v>
      </c>
      <c r="D10" s="1" t="str">
        <f t="shared" si="1"/>
        <v>21:0078</v>
      </c>
      <c r="E10" t="s">
        <v>47</v>
      </c>
      <c r="F10" t="s">
        <v>48</v>
      </c>
      <c r="H10">
        <v>54.361758799999997</v>
      </c>
      <c r="I10">
        <v>-65.852703199999993</v>
      </c>
      <c r="J10" s="1" t="str">
        <f t="shared" si="2"/>
        <v>Till</v>
      </c>
      <c r="K10" s="1" t="str">
        <f t="shared" si="3"/>
        <v>&lt;63 micron</v>
      </c>
      <c r="L10">
        <v>9</v>
      </c>
      <c r="M10">
        <v>1.5</v>
      </c>
      <c r="N10">
        <v>1</v>
      </c>
    </row>
    <row r="11" spans="1:14" x14ac:dyDescent="0.3">
      <c r="A11" t="s">
        <v>49</v>
      </c>
      <c r="B11" t="s">
        <v>50</v>
      </c>
      <c r="C11" s="1" t="str">
        <f t="shared" si="0"/>
        <v>21:1139</v>
      </c>
      <c r="D11" s="1" t="str">
        <f t="shared" si="1"/>
        <v>21:0078</v>
      </c>
      <c r="E11" t="s">
        <v>51</v>
      </c>
      <c r="F11" t="s">
        <v>52</v>
      </c>
      <c r="H11">
        <v>54.4042314</v>
      </c>
      <c r="I11">
        <v>-65.955827099999993</v>
      </c>
      <c r="J11" s="1" t="str">
        <f t="shared" si="2"/>
        <v>Till</v>
      </c>
      <c r="K11" s="1" t="str">
        <f t="shared" si="3"/>
        <v>&lt;63 micron</v>
      </c>
      <c r="L11">
        <v>4</v>
      </c>
      <c r="M11">
        <v>1.5</v>
      </c>
      <c r="N11">
        <v>2</v>
      </c>
    </row>
    <row r="12" spans="1:14" x14ac:dyDescent="0.3">
      <c r="A12" t="s">
        <v>53</v>
      </c>
      <c r="B12" t="s">
        <v>54</v>
      </c>
      <c r="C12" s="1" t="str">
        <f t="shared" si="0"/>
        <v>21:1139</v>
      </c>
      <c r="D12" s="1" t="str">
        <f t="shared" si="1"/>
        <v>21:0078</v>
      </c>
      <c r="E12" t="s">
        <v>55</v>
      </c>
      <c r="F12" t="s">
        <v>56</v>
      </c>
      <c r="H12">
        <v>54.530949900000003</v>
      </c>
      <c r="I12">
        <v>-65.845940100000007</v>
      </c>
      <c r="J12" s="1" t="str">
        <f t="shared" si="2"/>
        <v>Till</v>
      </c>
      <c r="K12" s="1" t="str">
        <f t="shared" si="3"/>
        <v>&lt;63 micron</v>
      </c>
      <c r="L12">
        <v>3</v>
      </c>
      <c r="M12">
        <v>1.5</v>
      </c>
      <c r="N12">
        <v>1</v>
      </c>
    </row>
    <row r="13" spans="1:14" x14ac:dyDescent="0.3">
      <c r="A13" t="s">
        <v>57</v>
      </c>
      <c r="B13" t="s">
        <v>58</v>
      </c>
      <c r="C13" s="1" t="str">
        <f t="shared" si="0"/>
        <v>21:1139</v>
      </c>
      <c r="D13" s="1" t="str">
        <f t="shared" si="1"/>
        <v>21:0078</v>
      </c>
      <c r="E13" t="s">
        <v>59</v>
      </c>
      <c r="F13" t="s">
        <v>60</v>
      </c>
      <c r="H13">
        <v>54.742214799999999</v>
      </c>
      <c r="I13">
        <v>-65.846760099999997</v>
      </c>
      <c r="J13" s="1" t="str">
        <f t="shared" si="2"/>
        <v>Till</v>
      </c>
      <c r="K13" s="1" t="str">
        <f t="shared" si="3"/>
        <v>&lt;63 micron</v>
      </c>
      <c r="L13">
        <v>6</v>
      </c>
      <c r="M13">
        <v>1.5</v>
      </c>
      <c r="N13">
        <v>1</v>
      </c>
    </row>
    <row r="14" spans="1:14" x14ac:dyDescent="0.3">
      <c r="A14" t="s">
        <v>61</v>
      </c>
      <c r="B14" t="s">
        <v>62</v>
      </c>
      <c r="C14" s="1" t="str">
        <f t="shared" si="0"/>
        <v>21:1139</v>
      </c>
      <c r="D14" s="1" t="str">
        <f t="shared" si="1"/>
        <v>21:0078</v>
      </c>
      <c r="E14" t="s">
        <v>63</v>
      </c>
      <c r="F14" t="s">
        <v>64</v>
      </c>
      <c r="H14">
        <v>55.1603055</v>
      </c>
      <c r="I14">
        <v>-65.864728900000003</v>
      </c>
      <c r="J14" s="1" t="str">
        <f t="shared" si="2"/>
        <v>Till</v>
      </c>
      <c r="K14" s="1" t="str">
        <f t="shared" si="3"/>
        <v>&lt;63 micron</v>
      </c>
      <c r="L14">
        <v>3</v>
      </c>
      <c r="M14">
        <v>1.5</v>
      </c>
      <c r="N14">
        <v>1</v>
      </c>
    </row>
    <row r="15" spans="1:14" x14ac:dyDescent="0.3">
      <c r="A15" t="s">
        <v>65</v>
      </c>
      <c r="B15" t="s">
        <v>66</v>
      </c>
      <c r="C15" s="1" t="str">
        <f t="shared" si="0"/>
        <v>21:1139</v>
      </c>
      <c r="D15" s="1" t="str">
        <f t="shared" si="1"/>
        <v>21:0078</v>
      </c>
      <c r="E15" t="s">
        <v>67</v>
      </c>
      <c r="F15" t="s">
        <v>68</v>
      </c>
      <c r="H15">
        <v>55.167409399999997</v>
      </c>
      <c r="I15">
        <v>-65.872306499999993</v>
      </c>
      <c r="J15" s="1" t="str">
        <f t="shared" si="2"/>
        <v>Till</v>
      </c>
      <c r="K15" s="1" t="str">
        <f t="shared" si="3"/>
        <v>&lt;63 micron</v>
      </c>
      <c r="L15">
        <v>6</v>
      </c>
      <c r="M15">
        <v>5</v>
      </c>
      <c r="N15">
        <v>3</v>
      </c>
    </row>
    <row r="16" spans="1:14" x14ac:dyDescent="0.3">
      <c r="A16" t="s">
        <v>69</v>
      </c>
      <c r="B16" t="s">
        <v>70</v>
      </c>
      <c r="C16" s="1" t="str">
        <f t="shared" si="0"/>
        <v>21:1139</v>
      </c>
      <c r="D16" s="1" t="str">
        <f t="shared" si="1"/>
        <v>21:0078</v>
      </c>
      <c r="E16" t="s">
        <v>67</v>
      </c>
      <c r="F16" t="s">
        <v>71</v>
      </c>
      <c r="H16">
        <v>55.167409399999997</v>
      </c>
      <c r="I16">
        <v>-65.872306499999993</v>
      </c>
      <c r="J16" s="1" t="str">
        <f t="shared" si="2"/>
        <v>Till</v>
      </c>
      <c r="K16" s="1" t="str">
        <f t="shared" si="3"/>
        <v>&lt;63 micron</v>
      </c>
      <c r="L16">
        <v>6</v>
      </c>
      <c r="M16">
        <v>5</v>
      </c>
      <c r="N16">
        <v>3</v>
      </c>
    </row>
    <row r="17" spans="1:14" x14ac:dyDescent="0.3">
      <c r="A17" t="s">
        <v>72</v>
      </c>
      <c r="B17" t="s">
        <v>73</v>
      </c>
      <c r="C17" s="1" t="str">
        <f t="shared" si="0"/>
        <v>21:1139</v>
      </c>
      <c r="D17" s="1" t="str">
        <f t="shared" si="1"/>
        <v>21:0078</v>
      </c>
      <c r="E17" t="s">
        <v>67</v>
      </c>
      <c r="F17" t="s">
        <v>74</v>
      </c>
      <c r="H17">
        <v>55.167409399999997</v>
      </c>
      <c r="I17">
        <v>-65.872306499999993</v>
      </c>
      <c r="J17" s="1" t="str">
        <f t="shared" si="2"/>
        <v>Till</v>
      </c>
      <c r="K17" s="1" t="str">
        <f t="shared" si="3"/>
        <v>&lt;63 micron</v>
      </c>
      <c r="L17">
        <v>8</v>
      </c>
      <c r="M17">
        <v>1.5</v>
      </c>
      <c r="N17">
        <v>5</v>
      </c>
    </row>
    <row r="18" spans="1:14" x14ac:dyDescent="0.3">
      <c r="A18" t="s">
        <v>75</v>
      </c>
      <c r="B18" t="s">
        <v>76</v>
      </c>
      <c r="C18" s="1" t="str">
        <f t="shared" si="0"/>
        <v>21:1139</v>
      </c>
      <c r="D18" s="1" t="str">
        <f t="shared" si="1"/>
        <v>21:0078</v>
      </c>
      <c r="E18" t="s">
        <v>77</v>
      </c>
      <c r="F18" t="s">
        <v>78</v>
      </c>
      <c r="H18">
        <v>55.1610534</v>
      </c>
      <c r="I18">
        <v>-65.878758500000004</v>
      </c>
      <c r="J18" s="1" t="str">
        <f t="shared" si="2"/>
        <v>Till</v>
      </c>
      <c r="K18" s="1" t="str">
        <f t="shared" si="3"/>
        <v>&lt;63 micron</v>
      </c>
      <c r="L18">
        <v>3</v>
      </c>
      <c r="M18">
        <v>1.5</v>
      </c>
      <c r="N18">
        <v>3</v>
      </c>
    </row>
    <row r="19" spans="1:14" x14ac:dyDescent="0.3">
      <c r="A19" t="s">
        <v>79</v>
      </c>
      <c r="B19" t="s">
        <v>80</v>
      </c>
      <c r="C19" s="1" t="str">
        <f t="shared" si="0"/>
        <v>21:1139</v>
      </c>
      <c r="D19" s="1" t="str">
        <f t="shared" si="1"/>
        <v>21:0078</v>
      </c>
      <c r="E19" t="s">
        <v>81</v>
      </c>
      <c r="F19" t="s">
        <v>82</v>
      </c>
      <c r="H19">
        <v>55.146864100000002</v>
      </c>
      <c r="I19">
        <v>-65.838648399999997</v>
      </c>
      <c r="J19" s="1" t="str">
        <f t="shared" si="2"/>
        <v>Till</v>
      </c>
      <c r="K19" s="1" t="str">
        <f t="shared" si="3"/>
        <v>&lt;63 micron</v>
      </c>
      <c r="L19">
        <v>23</v>
      </c>
      <c r="M19">
        <v>3</v>
      </c>
      <c r="N19">
        <v>4</v>
      </c>
    </row>
    <row r="20" spans="1:14" x14ac:dyDescent="0.3">
      <c r="A20" t="s">
        <v>83</v>
      </c>
      <c r="B20" t="s">
        <v>84</v>
      </c>
      <c r="C20" s="1" t="str">
        <f t="shared" si="0"/>
        <v>21:1139</v>
      </c>
      <c r="D20" s="1" t="str">
        <f t="shared" si="1"/>
        <v>21:0078</v>
      </c>
      <c r="E20" t="s">
        <v>85</v>
      </c>
      <c r="F20" t="s">
        <v>86</v>
      </c>
      <c r="H20">
        <v>54.6933808</v>
      </c>
      <c r="I20">
        <v>-65.933981700000004</v>
      </c>
      <c r="J20" s="1" t="str">
        <f t="shared" si="2"/>
        <v>Till</v>
      </c>
      <c r="K20" s="1" t="str">
        <f t="shared" si="3"/>
        <v>&lt;63 micron</v>
      </c>
      <c r="L20">
        <v>5</v>
      </c>
      <c r="M20">
        <v>1.5</v>
      </c>
      <c r="N20">
        <v>2</v>
      </c>
    </row>
    <row r="21" spans="1:14" x14ac:dyDescent="0.3">
      <c r="A21" t="s">
        <v>87</v>
      </c>
      <c r="B21" t="s">
        <v>88</v>
      </c>
      <c r="C21" s="1" t="str">
        <f t="shared" si="0"/>
        <v>21:1139</v>
      </c>
      <c r="D21" s="1" t="str">
        <f t="shared" si="1"/>
        <v>21:0078</v>
      </c>
      <c r="E21" t="s">
        <v>89</v>
      </c>
      <c r="F21" t="s">
        <v>90</v>
      </c>
      <c r="H21">
        <v>54.688147100000002</v>
      </c>
      <c r="I21">
        <v>-65.945864400000005</v>
      </c>
      <c r="J21" s="1" t="str">
        <f t="shared" si="2"/>
        <v>Till</v>
      </c>
      <c r="K21" s="1" t="str">
        <f t="shared" si="3"/>
        <v>&lt;63 micron</v>
      </c>
      <c r="L21">
        <v>7</v>
      </c>
      <c r="M21">
        <v>1.5</v>
      </c>
      <c r="N21">
        <v>1</v>
      </c>
    </row>
    <row r="22" spans="1:14" hidden="1" x14ac:dyDescent="0.3">
      <c r="A22" t="s">
        <v>91</v>
      </c>
      <c r="B22" t="s">
        <v>92</v>
      </c>
      <c r="C22" s="1" t="str">
        <f t="shared" si="0"/>
        <v>21:1139</v>
      </c>
      <c r="D22" s="1" t="str">
        <f t="shared" ref="D22:D59" si="4">HYPERLINK("http://geochem.nrcan.gc.ca/cdogs/content/svy/svy210421_e.htm", "21:0421")</f>
        <v>21:0421</v>
      </c>
      <c r="E22" t="s">
        <v>93</v>
      </c>
      <c r="F22" t="s">
        <v>94</v>
      </c>
      <c r="H22">
        <v>55.912354800000003</v>
      </c>
      <c r="I22">
        <v>-64.086189700000006</v>
      </c>
      <c r="J22" s="1" t="str">
        <f t="shared" si="2"/>
        <v>Till</v>
      </c>
      <c r="K22" s="1" t="str">
        <f t="shared" si="3"/>
        <v>&lt;63 micron</v>
      </c>
      <c r="L22">
        <v>4</v>
      </c>
      <c r="M22">
        <v>1.5</v>
      </c>
      <c r="N22">
        <v>1</v>
      </c>
    </row>
    <row r="23" spans="1:14" hidden="1" x14ac:dyDescent="0.3">
      <c r="A23" t="s">
        <v>95</v>
      </c>
      <c r="B23" t="s">
        <v>96</v>
      </c>
      <c r="C23" s="1" t="str">
        <f t="shared" si="0"/>
        <v>21:1139</v>
      </c>
      <c r="D23" s="1" t="str">
        <f t="shared" si="4"/>
        <v>21:0421</v>
      </c>
      <c r="E23" t="s">
        <v>97</v>
      </c>
      <c r="F23" t="s">
        <v>98</v>
      </c>
      <c r="H23">
        <v>55.969202000000003</v>
      </c>
      <c r="I23">
        <v>-64.575211699999997</v>
      </c>
      <c r="J23" s="1" t="str">
        <f t="shared" si="2"/>
        <v>Till</v>
      </c>
      <c r="K23" s="1" t="str">
        <f t="shared" si="3"/>
        <v>&lt;63 micron</v>
      </c>
      <c r="L23">
        <v>6</v>
      </c>
      <c r="M23">
        <v>1.5</v>
      </c>
      <c r="N23">
        <v>1</v>
      </c>
    </row>
    <row r="24" spans="1:14" hidden="1" x14ac:dyDescent="0.3">
      <c r="A24" t="s">
        <v>99</v>
      </c>
      <c r="B24" t="s">
        <v>100</v>
      </c>
      <c r="C24" s="1" t="str">
        <f t="shared" si="0"/>
        <v>21:1139</v>
      </c>
      <c r="D24" s="1" t="str">
        <f t="shared" si="4"/>
        <v>21:0421</v>
      </c>
      <c r="E24" t="s">
        <v>101</v>
      </c>
      <c r="F24" t="s">
        <v>102</v>
      </c>
      <c r="H24">
        <v>55.943578600000002</v>
      </c>
      <c r="I24">
        <v>-64.876918799999999</v>
      </c>
      <c r="J24" s="1" t="str">
        <f t="shared" si="2"/>
        <v>Till</v>
      </c>
      <c r="K24" s="1" t="str">
        <f t="shared" si="3"/>
        <v>&lt;63 micron</v>
      </c>
      <c r="L24">
        <v>3</v>
      </c>
      <c r="M24">
        <v>5</v>
      </c>
      <c r="N24">
        <v>1</v>
      </c>
    </row>
    <row r="25" spans="1:14" hidden="1" x14ac:dyDescent="0.3">
      <c r="A25" t="s">
        <v>103</v>
      </c>
      <c r="B25" t="s">
        <v>104</v>
      </c>
      <c r="C25" s="1" t="str">
        <f t="shared" si="0"/>
        <v>21:1139</v>
      </c>
      <c r="D25" s="1" t="str">
        <f t="shared" si="4"/>
        <v>21:0421</v>
      </c>
      <c r="E25" t="s">
        <v>105</v>
      </c>
      <c r="F25" t="s">
        <v>106</v>
      </c>
      <c r="H25">
        <v>54.781553299999999</v>
      </c>
      <c r="I25">
        <v>-65.487947300000002</v>
      </c>
      <c r="J25" s="1" t="str">
        <f t="shared" si="2"/>
        <v>Till</v>
      </c>
      <c r="K25" s="1" t="str">
        <f t="shared" si="3"/>
        <v>&lt;63 micron</v>
      </c>
      <c r="L25">
        <v>3</v>
      </c>
      <c r="M25">
        <v>1.5</v>
      </c>
      <c r="N25">
        <v>1</v>
      </c>
    </row>
    <row r="26" spans="1:14" hidden="1" x14ac:dyDescent="0.3">
      <c r="A26" t="s">
        <v>107</v>
      </c>
      <c r="B26" t="s">
        <v>108</v>
      </c>
      <c r="C26" s="1" t="str">
        <f t="shared" si="0"/>
        <v>21:1139</v>
      </c>
      <c r="D26" s="1" t="str">
        <f t="shared" si="4"/>
        <v>21:0421</v>
      </c>
      <c r="E26" t="s">
        <v>109</v>
      </c>
      <c r="F26" t="s">
        <v>110</v>
      </c>
      <c r="H26">
        <v>54.415718499999997</v>
      </c>
      <c r="I26">
        <v>-65.938852100000005</v>
      </c>
      <c r="J26" s="1" t="str">
        <f t="shared" si="2"/>
        <v>Till</v>
      </c>
      <c r="K26" s="1" t="str">
        <f t="shared" si="3"/>
        <v>&lt;63 micron</v>
      </c>
      <c r="L26">
        <v>5</v>
      </c>
      <c r="M26">
        <v>1.5</v>
      </c>
      <c r="N26">
        <v>1</v>
      </c>
    </row>
    <row r="27" spans="1:14" hidden="1" x14ac:dyDescent="0.3">
      <c r="A27" t="s">
        <v>111</v>
      </c>
      <c r="B27" t="s">
        <v>112</v>
      </c>
      <c r="C27" s="1" t="str">
        <f t="shared" si="0"/>
        <v>21:1139</v>
      </c>
      <c r="D27" s="1" t="str">
        <f t="shared" si="4"/>
        <v>21:0421</v>
      </c>
      <c r="E27" t="s">
        <v>113</v>
      </c>
      <c r="F27" t="s">
        <v>114</v>
      </c>
      <c r="H27">
        <v>55.2448294</v>
      </c>
      <c r="I27">
        <v>-65.771726599999994</v>
      </c>
      <c r="J27" s="1" t="str">
        <f t="shared" si="2"/>
        <v>Till</v>
      </c>
      <c r="K27" s="1" t="str">
        <f t="shared" si="3"/>
        <v>&lt;63 micron</v>
      </c>
      <c r="L27">
        <v>15</v>
      </c>
      <c r="M27">
        <v>1.5</v>
      </c>
      <c r="N27">
        <v>1</v>
      </c>
    </row>
    <row r="28" spans="1:14" hidden="1" x14ac:dyDescent="0.3">
      <c r="A28" t="s">
        <v>115</v>
      </c>
      <c r="B28" t="s">
        <v>116</v>
      </c>
      <c r="C28" s="1" t="str">
        <f t="shared" si="0"/>
        <v>21:1139</v>
      </c>
      <c r="D28" s="1" t="str">
        <f t="shared" si="4"/>
        <v>21:0421</v>
      </c>
      <c r="E28" t="s">
        <v>117</v>
      </c>
      <c r="F28" t="s">
        <v>118</v>
      </c>
      <c r="H28">
        <v>55.3625021</v>
      </c>
      <c r="I28">
        <v>-65.654439199999999</v>
      </c>
      <c r="J28" s="1" t="str">
        <f t="shared" si="2"/>
        <v>Till</v>
      </c>
      <c r="K28" s="1" t="str">
        <f t="shared" si="3"/>
        <v>&lt;63 micron</v>
      </c>
      <c r="L28">
        <v>3</v>
      </c>
      <c r="M28">
        <v>1.5</v>
      </c>
      <c r="N28">
        <v>1</v>
      </c>
    </row>
    <row r="29" spans="1:14" hidden="1" x14ac:dyDescent="0.3">
      <c r="A29" t="s">
        <v>119</v>
      </c>
      <c r="B29" t="s">
        <v>120</v>
      </c>
      <c r="C29" s="1" t="str">
        <f t="shared" si="0"/>
        <v>21:1139</v>
      </c>
      <c r="D29" s="1" t="str">
        <f t="shared" si="4"/>
        <v>21:0421</v>
      </c>
      <c r="E29" t="s">
        <v>121</v>
      </c>
      <c r="F29" t="s">
        <v>122</v>
      </c>
      <c r="H29">
        <v>55.396326299999998</v>
      </c>
      <c r="I29">
        <v>-65.799588600000007</v>
      </c>
      <c r="J29" s="1" t="str">
        <f t="shared" si="2"/>
        <v>Till</v>
      </c>
      <c r="K29" s="1" t="str">
        <f t="shared" si="3"/>
        <v>&lt;63 micron</v>
      </c>
      <c r="L29">
        <v>3</v>
      </c>
      <c r="M29">
        <v>3</v>
      </c>
      <c r="N29">
        <v>1</v>
      </c>
    </row>
    <row r="30" spans="1:14" hidden="1" x14ac:dyDescent="0.3">
      <c r="A30" t="s">
        <v>123</v>
      </c>
      <c r="B30" t="s">
        <v>124</v>
      </c>
      <c r="C30" s="1" t="str">
        <f t="shared" si="0"/>
        <v>21:1139</v>
      </c>
      <c r="D30" s="1" t="str">
        <f t="shared" si="4"/>
        <v>21:0421</v>
      </c>
      <c r="E30" t="s">
        <v>121</v>
      </c>
      <c r="F30" t="s">
        <v>125</v>
      </c>
      <c r="H30">
        <v>55.396326299999998</v>
      </c>
      <c r="I30">
        <v>-65.799588600000007</v>
      </c>
      <c r="J30" s="1" t="str">
        <f t="shared" si="2"/>
        <v>Till</v>
      </c>
      <c r="K30" s="1" t="str">
        <f t="shared" si="3"/>
        <v>&lt;63 micron</v>
      </c>
      <c r="L30">
        <v>7</v>
      </c>
      <c r="M30">
        <v>1.5</v>
      </c>
      <c r="N30">
        <v>2</v>
      </c>
    </row>
    <row r="31" spans="1:14" hidden="1" x14ac:dyDescent="0.3">
      <c r="A31" t="s">
        <v>126</v>
      </c>
      <c r="B31" t="s">
        <v>127</v>
      </c>
      <c r="C31" s="1" t="str">
        <f t="shared" si="0"/>
        <v>21:1139</v>
      </c>
      <c r="D31" s="1" t="str">
        <f t="shared" si="4"/>
        <v>21:0421</v>
      </c>
      <c r="E31" t="s">
        <v>128</v>
      </c>
      <c r="F31" t="s">
        <v>129</v>
      </c>
      <c r="H31">
        <v>54.336572599999997</v>
      </c>
      <c r="I31">
        <v>-65.543590600000002</v>
      </c>
      <c r="J31" s="1" t="str">
        <f t="shared" si="2"/>
        <v>Till</v>
      </c>
      <c r="K31" s="1" t="str">
        <f t="shared" si="3"/>
        <v>&lt;63 micron</v>
      </c>
      <c r="L31">
        <v>6</v>
      </c>
      <c r="M31">
        <v>1.5</v>
      </c>
      <c r="N31">
        <v>1</v>
      </c>
    </row>
    <row r="32" spans="1:14" hidden="1" x14ac:dyDescent="0.3">
      <c r="A32" t="s">
        <v>130</v>
      </c>
      <c r="B32" t="s">
        <v>131</v>
      </c>
      <c r="C32" s="1" t="str">
        <f t="shared" si="0"/>
        <v>21:1139</v>
      </c>
      <c r="D32" s="1" t="str">
        <f t="shared" si="4"/>
        <v>21:0421</v>
      </c>
      <c r="E32" t="s">
        <v>128</v>
      </c>
      <c r="F32" t="s">
        <v>132</v>
      </c>
      <c r="H32">
        <v>54.336572599999997</v>
      </c>
      <c r="I32">
        <v>-65.543590600000002</v>
      </c>
      <c r="J32" s="1" t="str">
        <f t="shared" si="2"/>
        <v>Till</v>
      </c>
      <c r="K32" s="1" t="str">
        <f t="shared" si="3"/>
        <v>&lt;63 micron</v>
      </c>
      <c r="L32">
        <v>6</v>
      </c>
      <c r="M32">
        <v>3</v>
      </c>
      <c r="N32">
        <v>1</v>
      </c>
    </row>
    <row r="33" spans="1:14" hidden="1" x14ac:dyDescent="0.3">
      <c r="A33" t="s">
        <v>133</v>
      </c>
      <c r="B33" t="s">
        <v>134</v>
      </c>
      <c r="C33" s="1" t="str">
        <f t="shared" si="0"/>
        <v>21:1139</v>
      </c>
      <c r="D33" s="1" t="str">
        <f t="shared" si="4"/>
        <v>21:0421</v>
      </c>
      <c r="E33" t="s">
        <v>135</v>
      </c>
      <c r="F33" t="s">
        <v>136</v>
      </c>
      <c r="H33">
        <v>54.1456692</v>
      </c>
      <c r="I33">
        <v>-65.135350299999999</v>
      </c>
      <c r="J33" s="1" t="str">
        <f t="shared" si="2"/>
        <v>Till</v>
      </c>
      <c r="K33" s="1" t="str">
        <f t="shared" si="3"/>
        <v>&lt;63 micron</v>
      </c>
      <c r="L33">
        <v>3</v>
      </c>
      <c r="M33">
        <v>1.5</v>
      </c>
      <c r="N33">
        <v>1</v>
      </c>
    </row>
    <row r="34" spans="1:14" hidden="1" x14ac:dyDescent="0.3">
      <c r="A34" t="s">
        <v>137</v>
      </c>
      <c r="B34" t="s">
        <v>138</v>
      </c>
      <c r="C34" s="1" t="str">
        <f t="shared" ref="C34:C65" si="5">HYPERLINK("http://geochem.nrcan.gc.ca/cdogs/content/bdl/bdl211139_e.htm", "21:1139")</f>
        <v>21:1139</v>
      </c>
      <c r="D34" s="1" t="str">
        <f t="shared" si="4"/>
        <v>21:0421</v>
      </c>
      <c r="E34" t="s">
        <v>139</v>
      </c>
      <c r="F34" t="s">
        <v>140</v>
      </c>
      <c r="H34">
        <v>54.7370096</v>
      </c>
      <c r="I34">
        <v>-65.758334899999994</v>
      </c>
      <c r="J34" s="1" t="str">
        <f t="shared" ref="J34:J59" si="6">HYPERLINK("http://geochem.nrcan.gc.ca/cdogs/content/kwd/kwd020044_e.htm", "Till")</f>
        <v>Till</v>
      </c>
      <c r="K34" s="1" t="str">
        <f t="shared" ref="K34:K59" si="7">HYPERLINK("http://geochem.nrcan.gc.ca/cdogs/content/kwd/kwd080004_e.htm", "&lt;63 micron")</f>
        <v>&lt;63 micron</v>
      </c>
      <c r="L34">
        <v>5</v>
      </c>
      <c r="M34">
        <v>4</v>
      </c>
      <c r="N34">
        <v>3</v>
      </c>
    </row>
    <row r="35" spans="1:14" hidden="1" x14ac:dyDescent="0.3">
      <c r="A35" t="s">
        <v>141</v>
      </c>
      <c r="B35" t="s">
        <v>142</v>
      </c>
      <c r="C35" s="1" t="str">
        <f t="shared" si="5"/>
        <v>21:1139</v>
      </c>
      <c r="D35" s="1" t="str">
        <f t="shared" si="4"/>
        <v>21:0421</v>
      </c>
      <c r="E35" t="s">
        <v>143</v>
      </c>
      <c r="F35" t="s">
        <v>144</v>
      </c>
      <c r="H35">
        <v>54.8536407</v>
      </c>
      <c r="I35">
        <v>-65.816997599999993</v>
      </c>
      <c r="J35" s="1" t="str">
        <f t="shared" si="6"/>
        <v>Till</v>
      </c>
      <c r="K35" s="1" t="str">
        <f t="shared" si="7"/>
        <v>&lt;63 micron</v>
      </c>
      <c r="L35">
        <v>7</v>
      </c>
      <c r="M35">
        <v>1.5</v>
      </c>
      <c r="N35">
        <v>2</v>
      </c>
    </row>
    <row r="36" spans="1:14" hidden="1" x14ac:dyDescent="0.3">
      <c r="A36" t="s">
        <v>145</v>
      </c>
      <c r="B36" t="s">
        <v>146</v>
      </c>
      <c r="C36" s="1" t="str">
        <f t="shared" si="5"/>
        <v>21:1139</v>
      </c>
      <c r="D36" s="1" t="str">
        <f t="shared" si="4"/>
        <v>21:0421</v>
      </c>
      <c r="E36" t="s">
        <v>147</v>
      </c>
      <c r="F36" t="s">
        <v>148</v>
      </c>
      <c r="H36">
        <v>54.744241299999999</v>
      </c>
      <c r="I36">
        <v>-64.042477000000005</v>
      </c>
      <c r="J36" s="1" t="str">
        <f t="shared" si="6"/>
        <v>Till</v>
      </c>
      <c r="K36" s="1" t="str">
        <f t="shared" si="7"/>
        <v>&lt;63 micron</v>
      </c>
      <c r="L36">
        <v>2</v>
      </c>
      <c r="M36">
        <v>1.5</v>
      </c>
      <c r="N36">
        <v>1</v>
      </c>
    </row>
    <row r="37" spans="1:14" hidden="1" x14ac:dyDescent="0.3">
      <c r="A37" t="s">
        <v>149</v>
      </c>
      <c r="B37" t="s">
        <v>150</v>
      </c>
      <c r="C37" s="1" t="str">
        <f t="shared" si="5"/>
        <v>21:1139</v>
      </c>
      <c r="D37" s="1" t="str">
        <f t="shared" si="4"/>
        <v>21:0421</v>
      </c>
      <c r="E37" t="s">
        <v>151</v>
      </c>
      <c r="F37" t="s">
        <v>152</v>
      </c>
      <c r="H37">
        <v>55.962686900000001</v>
      </c>
      <c r="I37">
        <v>-65.795750999999996</v>
      </c>
      <c r="J37" s="1" t="str">
        <f t="shared" si="6"/>
        <v>Till</v>
      </c>
      <c r="K37" s="1" t="str">
        <f t="shared" si="7"/>
        <v>&lt;63 micron</v>
      </c>
      <c r="L37">
        <v>4</v>
      </c>
      <c r="M37">
        <v>1.5</v>
      </c>
      <c r="N37">
        <v>1</v>
      </c>
    </row>
    <row r="38" spans="1:14" hidden="1" x14ac:dyDescent="0.3">
      <c r="A38" t="s">
        <v>153</v>
      </c>
      <c r="B38" t="s">
        <v>154</v>
      </c>
      <c r="C38" s="1" t="str">
        <f t="shared" si="5"/>
        <v>21:1139</v>
      </c>
      <c r="D38" s="1" t="str">
        <f t="shared" si="4"/>
        <v>21:0421</v>
      </c>
      <c r="E38" t="s">
        <v>155</v>
      </c>
      <c r="F38" t="s">
        <v>156</v>
      </c>
      <c r="H38">
        <v>55.957967600000003</v>
      </c>
      <c r="I38">
        <v>-65.4694097</v>
      </c>
      <c r="J38" s="1" t="str">
        <f t="shared" si="6"/>
        <v>Till</v>
      </c>
      <c r="K38" s="1" t="str">
        <f t="shared" si="7"/>
        <v>&lt;63 micron</v>
      </c>
      <c r="L38">
        <v>4</v>
      </c>
      <c r="M38">
        <v>1.5</v>
      </c>
      <c r="N38">
        <v>1</v>
      </c>
    </row>
    <row r="39" spans="1:14" hidden="1" x14ac:dyDescent="0.3">
      <c r="A39" t="s">
        <v>157</v>
      </c>
      <c r="B39" t="s">
        <v>158</v>
      </c>
      <c r="C39" s="1" t="str">
        <f t="shared" si="5"/>
        <v>21:1139</v>
      </c>
      <c r="D39" s="1" t="str">
        <f t="shared" si="4"/>
        <v>21:0421</v>
      </c>
      <c r="E39" t="s">
        <v>159</v>
      </c>
      <c r="F39" t="s">
        <v>160</v>
      </c>
      <c r="H39">
        <v>55.813923000000003</v>
      </c>
      <c r="I39">
        <v>-65.260539199999997</v>
      </c>
      <c r="J39" s="1" t="str">
        <f t="shared" si="6"/>
        <v>Till</v>
      </c>
      <c r="K39" s="1" t="str">
        <f t="shared" si="7"/>
        <v>&lt;63 micron</v>
      </c>
      <c r="L39">
        <v>2</v>
      </c>
      <c r="M39">
        <v>1.5</v>
      </c>
      <c r="N39">
        <v>1</v>
      </c>
    </row>
    <row r="40" spans="1:14" hidden="1" x14ac:dyDescent="0.3">
      <c r="A40" t="s">
        <v>161</v>
      </c>
      <c r="B40" t="s">
        <v>162</v>
      </c>
      <c r="C40" s="1" t="str">
        <f t="shared" si="5"/>
        <v>21:1139</v>
      </c>
      <c r="D40" s="1" t="str">
        <f t="shared" si="4"/>
        <v>21:0421</v>
      </c>
      <c r="E40" t="s">
        <v>163</v>
      </c>
      <c r="F40" t="s">
        <v>164</v>
      </c>
      <c r="H40">
        <v>55.566458900000001</v>
      </c>
      <c r="I40">
        <v>-65.219177299999998</v>
      </c>
      <c r="J40" s="1" t="str">
        <f t="shared" si="6"/>
        <v>Till</v>
      </c>
      <c r="K40" s="1" t="str">
        <f t="shared" si="7"/>
        <v>&lt;63 micron</v>
      </c>
      <c r="L40">
        <v>3</v>
      </c>
      <c r="M40">
        <v>1.5</v>
      </c>
      <c r="N40">
        <v>1</v>
      </c>
    </row>
    <row r="41" spans="1:14" hidden="1" x14ac:dyDescent="0.3">
      <c r="A41" t="s">
        <v>165</v>
      </c>
      <c r="B41" t="s">
        <v>166</v>
      </c>
      <c r="C41" s="1" t="str">
        <f t="shared" si="5"/>
        <v>21:1139</v>
      </c>
      <c r="D41" s="1" t="str">
        <f t="shared" si="4"/>
        <v>21:0421</v>
      </c>
      <c r="E41" t="s">
        <v>167</v>
      </c>
      <c r="F41" t="s">
        <v>168</v>
      </c>
      <c r="H41">
        <v>55.626452</v>
      </c>
      <c r="I41">
        <v>-65.400583299999994</v>
      </c>
      <c r="J41" s="1" t="str">
        <f t="shared" si="6"/>
        <v>Till</v>
      </c>
      <c r="K41" s="1" t="str">
        <f t="shared" si="7"/>
        <v>&lt;63 micron</v>
      </c>
      <c r="L41">
        <v>3</v>
      </c>
      <c r="M41">
        <v>1.5</v>
      </c>
      <c r="N41">
        <v>2</v>
      </c>
    </row>
    <row r="42" spans="1:14" hidden="1" x14ac:dyDescent="0.3">
      <c r="A42" t="s">
        <v>169</v>
      </c>
      <c r="B42" t="s">
        <v>170</v>
      </c>
      <c r="C42" s="1" t="str">
        <f t="shared" si="5"/>
        <v>21:1139</v>
      </c>
      <c r="D42" s="1" t="str">
        <f t="shared" si="4"/>
        <v>21:0421</v>
      </c>
      <c r="E42" t="s">
        <v>171</v>
      </c>
      <c r="F42" t="s">
        <v>172</v>
      </c>
      <c r="H42">
        <v>55.292532100000003</v>
      </c>
      <c r="I42">
        <v>-64.281455899999997</v>
      </c>
      <c r="J42" s="1" t="str">
        <f t="shared" si="6"/>
        <v>Till</v>
      </c>
      <c r="K42" s="1" t="str">
        <f t="shared" si="7"/>
        <v>&lt;63 micron</v>
      </c>
      <c r="L42">
        <v>2</v>
      </c>
      <c r="M42">
        <v>1.5</v>
      </c>
      <c r="N42">
        <v>1</v>
      </c>
    </row>
    <row r="43" spans="1:14" hidden="1" x14ac:dyDescent="0.3">
      <c r="A43" t="s">
        <v>173</v>
      </c>
      <c r="B43" t="s">
        <v>174</v>
      </c>
      <c r="C43" s="1" t="str">
        <f t="shared" si="5"/>
        <v>21:1139</v>
      </c>
      <c r="D43" s="1" t="str">
        <f t="shared" si="4"/>
        <v>21:0421</v>
      </c>
      <c r="E43" t="s">
        <v>175</v>
      </c>
      <c r="F43" t="s">
        <v>176</v>
      </c>
      <c r="H43">
        <v>55.168896699999998</v>
      </c>
      <c r="I43">
        <v>-64.089528200000004</v>
      </c>
      <c r="J43" s="1" t="str">
        <f t="shared" si="6"/>
        <v>Till</v>
      </c>
      <c r="K43" s="1" t="str">
        <f t="shared" si="7"/>
        <v>&lt;63 micron</v>
      </c>
      <c r="L43">
        <v>3</v>
      </c>
      <c r="M43">
        <v>1.5</v>
      </c>
      <c r="N43">
        <v>1</v>
      </c>
    </row>
    <row r="44" spans="1:14" hidden="1" x14ac:dyDescent="0.3">
      <c r="A44" t="s">
        <v>177</v>
      </c>
      <c r="B44" t="s">
        <v>178</v>
      </c>
      <c r="C44" s="1" t="str">
        <f t="shared" si="5"/>
        <v>21:1139</v>
      </c>
      <c r="D44" s="1" t="str">
        <f t="shared" si="4"/>
        <v>21:0421</v>
      </c>
      <c r="E44" t="s">
        <v>179</v>
      </c>
      <c r="F44" t="s">
        <v>180</v>
      </c>
      <c r="H44">
        <v>55.0673922</v>
      </c>
      <c r="I44">
        <v>-64.300873800000005</v>
      </c>
      <c r="J44" s="1" t="str">
        <f t="shared" si="6"/>
        <v>Till</v>
      </c>
      <c r="K44" s="1" t="str">
        <f t="shared" si="7"/>
        <v>&lt;63 micron</v>
      </c>
      <c r="L44">
        <v>2</v>
      </c>
      <c r="M44">
        <v>1.5</v>
      </c>
      <c r="N44">
        <v>1</v>
      </c>
    </row>
    <row r="45" spans="1:14" hidden="1" x14ac:dyDescent="0.3">
      <c r="A45" t="s">
        <v>181</v>
      </c>
      <c r="B45" t="s">
        <v>182</v>
      </c>
      <c r="C45" s="1" t="str">
        <f t="shared" si="5"/>
        <v>21:1139</v>
      </c>
      <c r="D45" s="1" t="str">
        <f t="shared" si="4"/>
        <v>21:0421</v>
      </c>
      <c r="E45" t="s">
        <v>183</v>
      </c>
      <c r="F45" t="s">
        <v>184</v>
      </c>
      <c r="H45">
        <v>54.988804600000002</v>
      </c>
      <c r="I45">
        <v>-64.770911600000005</v>
      </c>
      <c r="J45" s="1" t="str">
        <f t="shared" si="6"/>
        <v>Till</v>
      </c>
      <c r="K45" s="1" t="str">
        <f t="shared" si="7"/>
        <v>&lt;63 micron</v>
      </c>
      <c r="L45">
        <v>5</v>
      </c>
      <c r="M45">
        <v>1.5</v>
      </c>
      <c r="N45">
        <v>2</v>
      </c>
    </row>
    <row r="46" spans="1:14" hidden="1" x14ac:dyDescent="0.3">
      <c r="A46" t="s">
        <v>185</v>
      </c>
      <c r="B46" t="s">
        <v>186</v>
      </c>
      <c r="C46" s="1" t="str">
        <f t="shared" si="5"/>
        <v>21:1139</v>
      </c>
      <c r="D46" s="1" t="str">
        <f t="shared" si="4"/>
        <v>21:0421</v>
      </c>
      <c r="E46" t="s">
        <v>187</v>
      </c>
      <c r="F46" t="s">
        <v>188</v>
      </c>
      <c r="H46">
        <v>55.105054299999999</v>
      </c>
      <c r="I46">
        <v>-65.543638200000004</v>
      </c>
      <c r="J46" s="1" t="str">
        <f t="shared" si="6"/>
        <v>Till</v>
      </c>
      <c r="K46" s="1" t="str">
        <f t="shared" si="7"/>
        <v>&lt;63 micron</v>
      </c>
      <c r="L46">
        <v>6</v>
      </c>
      <c r="M46">
        <v>1.5</v>
      </c>
      <c r="N46">
        <v>1</v>
      </c>
    </row>
    <row r="47" spans="1:14" hidden="1" x14ac:dyDescent="0.3">
      <c r="A47" t="s">
        <v>189</v>
      </c>
      <c r="B47" t="s">
        <v>190</v>
      </c>
      <c r="C47" s="1" t="str">
        <f t="shared" si="5"/>
        <v>21:1139</v>
      </c>
      <c r="D47" s="1" t="str">
        <f t="shared" si="4"/>
        <v>21:0421</v>
      </c>
      <c r="E47" t="s">
        <v>191</v>
      </c>
      <c r="F47" t="s">
        <v>192</v>
      </c>
      <c r="H47">
        <v>55.0618409</v>
      </c>
      <c r="I47">
        <v>-65.730787500000005</v>
      </c>
      <c r="J47" s="1" t="str">
        <f t="shared" si="6"/>
        <v>Till</v>
      </c>
      <c r="K47" s="1" t="str">
        <f t="shared" si="7"/>
        <v>&lt;63 micron</v>
      </c>
      <c r="L47">
        <v>6</v>
      </c>
      <c r="M47">
        <v>1.5</v>
      </c>
      <c r="N47">
        <v>1</v>
      </c>
    </row>
    <row r="48" spans="1:14" hidden="1" x14ac:dyDescent="0.3">
      <c r="A48" t="s">
        <v>193</v>
      </c>
      <c r="B48" t="s">
        <v>194</v>
      </c>
      <c r="C48" s="1" t="str">
        <f t="shared" si="5"/>
        <v>21:1139</v>
      </c>
      <c r="D48" s="1" t="str">
        <f t="shared" si="4"/>
        <v>21:0421</v>
      </c>
      <c r="E48" t="s">
        <v>195</v>
      </c>
      <c r="F48" t="s">
        <v>196</v>
      </c>
      <c r="H48">
        <v>55.740991999999999</v>
      </c>
      <c r="I48">
        <v>-64.729557700000001</v>
      </c>
      <c r="J48" s="1" t="str">
        <f t="shared" si="6"/>
        <v>Till</v>
      </c>
      <c r="K48" s="1" t="str">
        <f t="shared" si="7"/>
        <v>&lt;63 micron</v>
      </c>
      <c r="L48">
        <v>5</v>
      </c>
      <c r="M48">
        <v>3</v>
      </c>
      <c r="N48">
        <v>2</v>
      </c>
    </row>
    <row r="49" spans="1:14" hidden="1" x14ac:dyDescent="0.3">
      <c r="A49" t="s">
        <v>197</v>
      </c>
      <c r="B49" t="s">
        <v>198</v>
      </c>
      <c r="C49" s="1" t="str">
        <f t="shared" si="5"/>
        <v>21:1139</v>
      </c>
      <c r="D49" s="1" t="str">
        <f t="shared" si="4"/>
        <v>21:0421</v>
      </c>
      <c r="E49" t="s">
        <v>199</v>
      </c>
      <c r="F49" t="s">
        <v>200</v>
      </c>
      <c r="H49">
        <v>55.780041599999997</v>
      </c>
      <c r="I49">
        <v>-65.016062000000005</v>
      </c>
      <c r="J49" s="1" t="str">
        <f t="shared" si="6"/>
        <v>Till</v>
      </c>
      <c r="K49" s="1" t="str">
        <f t="shared" si="7"/>
        <v>&lt;63 micron</v>
      </c>
      <c r="L49">
        <v>4</v>
      </c>
      <c r="M49">
        <v>1.5</v>
      </c>
      <c r="N49">
        <v>1</v>
      </c>
    </row>
    <row r="50" spans="1:14" hidden="1" x14ac:dyDescent="0.3">
      <c r="A50" t="s">
        <v>201</v>
      </c>
      <c r="B50" t="s">
        <v>202</v>
      </c>
      <c r="C50" s="1" t="str">
        <f t="shared" si="5"/>
        <v>21:1139</v>
      </c>
      <c r="D50" s="1" t="str">
        <f t="shared" si="4"/>
        <v>21:0421</v>
      </c>
      <c r="E50" t="s">
        <v>203</v>
      </c>
      <c r="F50" t="s">
        <v>204</v>
      </c>
      <c r="H50">
        <v>55.925224399999998</v>
      </c>
      <c r="I50">
        <v>-65.059850499999996</v>
      </c>
      <c r="J50" s="1" t="str">
        <f t="shared" si="6"/>
        <v>Till</v>
      </c>
      <c r="K50" s="1" t="str">
        <f t="shared" si="7"/>
        <v>&lt;63 micron</v>
      </c>
      <c r="L50">
        <v>1</v>
      </c>
      <c r="M50">
        <v>1.5</v>
      </c>
      <c r="N50">
        <v>1</v>
      </c>
    </row>
    <row r="51" spans="1:14" hidden="1" x14ac:dyDescent="0.3">
      <c r="A51" t="s">
        <v>205</v>
      </c>
      <c r="B51" t="s">
        <v>206</v>
      </c>
      <c r="C51" s="1" t="str">
        <f t="shared" si="5"/>
        <v>21:1139</v>
      </c>
      <c r="D51" s="1" t="str">
        <f t="shared" si="4"/>
        <v>21:0421</v>
      </c>
      <c r="E51" t="s">
        <v>207</v>
      </c>
      <c r="F51" t="s">
        <v>208</v>
      </c>
      <c r="H51">
        <v>54.844937199999997</v>
      </c>
      <c r="I51">
        <v>-65.058998500000001</v>
      </c>
      <c r="J51" s="1" t="str">
        <f t="shared" si="6"/>
        <v>Till</v>
      </c>
      <c r="K51" s="1" t="str">
        <f t="shared" si="7"/>
        <v>&lt;63 micron</v>
      </c>
      <c r="L51">
        <v>3</v>
      </c>
      <c r="M51">
        <v>1.5</v>
      </c>
      <c r="N51">
        <v>1</v>
      </c>
    </row>
    <row r="52" spans="1:14" hidden="1" x14ac:dyDescent="0.3">
      <c r="A52" t="s">
        <v>209</v>
      </c>
      <c r="B52" t="s">
        <v>210</v>
      </c>
      <c r="C52" s="1" t="str">
        <f t="shared" si="5"/>
        <v>21:1139</v>
      </c>
      <c r="D52" s="1" t="str">
        <f t="shared" si="4"/>
        <v>21:0421</v>
      </c>
      <c r="E52" t="s">
        <v>211</v>
      </c>
      <c r="F52" t="s">
        <v>212</v>
      </c>
      <c r="H52">
        <v>54.339413399999998</v>
      </c>
      <c r="I52">
        <v>-64.339357300000003</v>
      </c>
      <c r="J52" s="1" t="str">
        <f t="shared" si="6"/>
        <v>Till</v>
      </c>
      <c r="K52" s="1" t="str">
        <f t="shared" si="7"/>
        <v>&lt;63 micron</v>
      </c>
      <c r="L52">
        <v>4</v>
      </c>
      <c r="M52">
        <v>1.5</v>
      </c>
      <c r="N52">
        <v>1</v>
      </c>
    </row>
    <row r="53" spans="1:14" hidden="1" x14ac:dyDescent="0.3">
      <c r="A53" t="s">
        <v>213</v>
      </c>
      <c r="B53" t="s">
        <v>214</v>
      </c>
      <c r="C53" s="1" t="str">
        <f t="shared" si="5"/>
        <v>21:1139</v>
      </c>
      <c r="D53" s="1" t="str">
        <f t="shared" si="4"/>
        <v>21:0421</v>
      </c>
      <c r="E53" t="s">
        <v>215</v>
      </c>
      <c r="F53" t="s">
        <v>216</v>
      </c>
      <c r="H53">
        <v>54.282816099999998</v>
      </c>
      <c r="I53">
        <v>-64.098195399999994</v>
      </c>
      <c r="J53" s="1" t="str">
        <f t="shared" si="6"/>
        <v>Till</v>
      </c>
      <c r="K53" s="1" t="str">
        <f t="shared" si="7"/>
        <v>&lt;63 micron</v>
      </c>
      <c r="L53">
        <v>2</v>
      </c>
      <c r="M53">
        <v>1.5</v>
      </c>
      <c r="N53">
        <v>1</v>
      </c>
    </row>
    <row r="54" spans="1:14" hidden="1" x14ac:dyDescent="0.3">
      <c r="A54" t="s">
        <v>217</v>
      </c>
      <c r="B54" t="s">
        <v>218</v>
      </c>
      <c r="C54" s="1" t="str">
        <f t="shared" si="5"/>
        <v>21:1139</v>
      </c>
      <c r="D54" s="1" t="str">
        <f t="shared" si="4"/>
        <v>21:0421</v>
      </c>
      <c r="E54" t="s">
        <v>219</v>
      </c>
      <c r="F54" t="s">
        <v>220</v>
      </c>
      <c r="H54">
        <v>54.239931200000001</v>
      </c>
      <c r="I54">
        <v>-64.220000299999995</v>
      </c>
      <c r="J54" s="1" t="str">
        <f t="shared" si="6"/>
        <v>Till</v>
      </c>
      <c r="K54" s="1" t="str">
        <f t="shared" si="7"/>
        <v>&lt;63 micron</v>
      </c>
      <c r="L54">
        <v>2</v>
      </c>
      <c r="M54">
        <v>1.5</v>
      </c>
      <c r="N54">
        <v>1</v>
      </c>
    </row>
    <row r="55" spans="1:14" hidden="1" x14ac:dyDescent="0.3">
      <c r="A55" t="s">
        <v>221</v>
      </c>
      <c r="B55" t="s">
        <v>222</v>
      </c>
      <c r="C55" s="1" t="str">
        <f t="shared" si="5"/>
        <v>21:1139</v>
      </c>
      <c r="D55" s="1" t="str">
        <f t="shared" si="4"/>
        <v>21:0421</v>
      </c>
      <c r="E55" t="s">
        <v>223</v>
      </c>
      <c r="F55" t="s">
        <v>224</v>
      </c>
      <c r="H55">
        <v>54.053107599999997</v>
      </c>
      <c r="I55">
        <v>-64.233324600000003</v>
      </c>
      <c r="J55" s="1" t="str">
        <f t="shared" si="6"/>
        <v>Till</v>
      </c>
      <c r="K55" s="1" t="str">
        <f t="shared" si="7"/>
        <v>&lt;63 micron</v>
      </c>
      <c r="L55">
        <v>3</v>
      </c>
      <c r="M55">
        <v>1.5</v>
      </c>
      <c r="N55">
        <v>1</v>
      </c>
    </row>
    <row r="56" spans="1:14" hidden="1" x14ac:dyDescent="0.3">
      <c r="A56" t="s">
        <v>225</v>
      </c>
      <c r="B56" t="s">
        <v>226</v>
      </c>
      <c r="C56" s="1" t="str">
        <f t="shared" si="5"/>
        <v>21:1139</v>
      </c>
      <c r="D56" s="1" t="str">
        <f t="shared" si="4"/>
        <v>21:0421</v>
      </c>
      <c r="E56" t="s">
        <v>227</v>
      </c>
      <c r="F56" t="s">
        <v>228</v>
      </c>
      <c r="H56">
        <v>54.062992399999999</v>
      </c>
      <c r="I56">
        <v>-64.477609299999997</v>
      </c>
      <c r="J56" s="1" t="str">
        <f t="shared" si="6"/>
        <v>Till</v>
      </c>
      <c r="K56" s="1" t="str">
        <f t="shared" si="7"/>
        <v>&lt;63 micron</v>
      </c>
      <c r="L56">
        <v>1</v>
      </c>
      <c r="M56">
        <v>1.5</v>
      </c>
      <c r="N56">
        <v>1</v>
      </c>
    </row>
    <row r="57" spans="1:14" hidden="1" x14ac:dyDescent="0.3">
      <c r="A57" t="s">
        <v>229</v>
      </c>
      <c r="B57" t="s">
        <v>230</v>
      </c>
      <c r="C57" s="1" t="str">
        <f t="shared" si="5"/>
        <v>21:1139</v>
      </c>
      <c r="D57" s="1" t="str">
        <f t="shared" si="4"/>
        <v>21:0421</v>
      </c>
      <c r="E57" t="s">
        <v>231</v>
      </c>
      <c r="F57" t="s">
        <v>232</v>
      </c>
      <c r="H57">
        <v>54.099536899999997</v>
      </c>
      <c r="I57">
        <v>-64.701710899999995</v>
      </c>
      <c r="J57" s="1" t="str">
        <f t="shared" si="6"/>
        <v>Till</v>
      </c>
      <c r="K57" s="1" t="str">
        <f t="shared" si="7"/>
        <v>&lt;63 micron</v>
      </c>
      <c r="L57">
        <v>2</v>
      </c>
      <c r="M57">
        <v>1.5</v>
      </c>
      <c r="N57">
        <v>1</v>
      </c>
    </row>
    <row r="58" spans="1:14" hidden="1" x14ac:dyDescent="0.3">
      <c r="A58" t="s">
        <v>233</v>
      </c>
      <c r="B58" t="s">
        <v>234</v>
      </c>
      <c r="C58" s="1" t="str">
        <f t="shared" si="5"/>
        <v>21:1139</v>
      </c>
      <c r="D58" s="1" t="str">
        <f t="shared" si="4"/>
        <v>21:0421</v>
      </c>
      <c r="E58" t="s">
        <v>235</v>
      </c>
      <c r="F58" t="s">
        <v>236</v>
      </c>
      <c r="H58">
        <v>55.8381276</v>
      </c>
      <c r="I58">
        <v>-64.731632300000001</v>
      </c>
      <c r="J58" s="1" t="str">
        <f t="shared" si="6"/>
        <v>Till</v>
      </c>
      <c r="K58" s="1" t="str">
        <f t="shared" si="7"/>
        <v>&lt;63 micron</v>
      </c>
      <c r="L58">
        <v>1</v>
      </c>
      <c r="M58">
        <v>1.5</v>
      </c>
      <c r="N58">
        <v>1</v>
      </c>
    </row>
    <row r="59" spans="1:14" hidden="1" x14ac:dyDescent="0.3">
      <c r="A59" t="s">
        <v>237</v>
      </c>
      <c r="B59" t="s">
        <v>238</v>
      </c>
      <c r="C59" s="1" t="str">
        <f t="shared" si="5"/>
        <v>21:1139</v>
      </c>
      <c r="D59" s="1" t="str">
        <f t="shared" si="4"/>
        <v>21:0421</v>
      </c>
      <c r="E59" t="s">
        <v>239</v>
      </c>
      <c r="F59" t="s">
        <v>240</v>
      </c>
      <c r="H59">
        <v>55.221380799999999</v>
      </c>
      <c r="I59">
        <v>-65.487152899999998</v>
      </c>
      <c r="J59" s="1" t="str">
        <f t="shared" si="6"/>
        <v>Till</v>
      </c>
      <c r="K59" s="1" t="str">
        <f t="shared" si="7"/>
        <v>&lt;63 micron</v>
      </c>
      <c r="L59">
        <v>3</v>
      </c>
      <c r="M59">
        <v>1.5</v>
      </c>
      <c r="N59">
        <v>1</v>
      </c>
    </row>
    <row r="60" spans="1:14" hidden="1" x14ac:dyDescent="0.3">
      <c r="A60" t="s">
        <v>241</v>
      </c>
      <c r="B60" t="s">
        <v>242</v>
      </c>
      <c r="C60" s="1" t="str">
        <f t="shared" si="5"/>
        <v>21:1139</v>
      </c>
      <c r="D60" s="1" t="str">
        <f t="shared" ref="D60:D75" si="8">HYPERLINK("http://geochem.nrcan.gc.ca/cdogs/content/svy/svy_e.htm", "")</f>
        <v/>
      </c>
      <c r="G60" s="1" t="str">
        <f>HYPERLINK("http://geochem.nrcan.gc.ca/cdogs/content/cr_/cr_00098_e.htm", "98")</f>
        <v>98</v>
      </c>
      <c r="J60" t="s">
        <v>243</v>
      </c>
      <c r="K60" t="s">
        <v>244</v>
      </c>
      <c r="L60">
        <v>8</v>
      </c>
      <c r="M60">
        <v>1.5</v>
      </c>
      <c r="N60">
        <v>1</v>
      </c>
    </row>
    <row r="61" spans="1:14" hidden="1" x14ac:dyDescent="0.3">
      <c r="A61" t="s">
        <v>245</v>
      </c>
      <c r="B61" t="s">
        <v>246</v>
      </c>
      <c r="C61" s="1" t="str">
        <f t="shared" si="5"/>
        <v>21:1139</v>
      </c>
      <c r="D61" s="1" t="str">
        <f t="shared" si="8"/>
        <v/>
      </c>
      <c r="G61" s="1" t="str">
        <f>HYPERLINK("http://geochem.nrcan.gc.ca/cdogs/content/cr_/cr_00098_e.htm", "98")</f>
        <v>98</v>
      </c>
      <c r="J61" t="s">
        <v>243</v>
      </c>
      <c r="K61" t="s">
        <v>244</v>
      </c>
      <c r="L61">
        <v>10</v>
      </c>
      <c r="M61">
        <v>1.5</v>
      </c>
      <c r="N61">
        <v>1</v>
      </c>
    </row>
    <row r="62" spans="1:14" hidden="1" x14ac:dyDescent="0.3">
      <c r="A62" t="s">
        <v>247</v>
      </c>
      <c r="B62" t="s">
        <v>248</v>
      </c>
      <c r="C62" s="1" t="str">
        <f t="shared" si="5"/>
        <v>21:1139</v>
      </c>
      <c r="D62" s="1" t="str">
        <f t="shared" si="8"/>
        <v/>
      </c>
      <c r="G62" s="1" t="str">
        <f>HYPERLINK("http://geochem.nrcan.gc.ca/cdogs/content/cr_/cr_00098_e.htm", "98")</f>
        <v>98</v>
      </c>
      <c r="J62" t="s">
        <v>243</v>
      </c>
      <c r="K62" t="s">
        <v>244</v>
      </c>
      <c r="L62">
        <v>9</v>
      </c>
      <c r="M62">
        <v>1.5</v>
      </c>
      <c r="N62">
        <v>1</v>
      </c>
    </row>
    <row r="63" spans="1:14" hidden="1" x14ac:dyDescent="0.3">
      <c r="A63" t="s">
        <v>249</v>
      </c>
      <c r="B63" t="s">
        <v>250</v>
      </c>
      <c r="C63" s="1" t="str">
        <f t="shared" si="5"/>
        <v>21:1139</v>
      </c>
      <c r="D63" s="1" t="str">
        <f t="shared" si="8"/>
        <v/>
      </c>
      <c r="G63" s="1" t="str">
        <f>HYPERLINK("http://geochem.nrcan.gc.ca/cdogs/content/cr_/cr_00098_e.htm", "98")</f>
        <v>98</v>
      </c>
      <c r="J63" t="s">
        <v>243</v>
      </c>
      <c r="K63" t="s">
        <v>244</v>
      </c>
      <c r="L63">
        <v>9</v>
      </c>
      <c r="M63">
        <v>1.5</v>
      </c>
      <c r="N63">
        <v>1</v>
      </c>
    </row>
    <row r="64" spans="1:14" hidden="1" x14ac:dyDescent="0.3">
      <c r="A64" t="s">
        <v>251</v>
      </c>
      <c r="B64" t="s">
        <v>252</v>
      </c>
      <c r="C64" s="1" t="str">
        <f t="shared" si="5"/>
        <v>21:1139</v>
      </c>
      <c r="D64" s="1" t="str">
        <f t="shared" si="8"/>
        <v/>
      </c>
      <c r="G64" s="1" t="str">
        <f>HYPERLINK("http://geochem.nrcan.gc.ca/cdogs/content/cr_/cr_00166_e.htm", "166")</f>
        <v>166</v>
      </c>
      <c r="J64" t="s">
        <v>243</v>
      </c>
      <c r="K64" t="s">
        <v>244</v>
      </c>
      <c r="L64">
        <v>2</v>
      </c>
      <c r="M64">
        <v>1.5</v>
      </c>
      <c r="N64">
        <v>1</v>
      </c>
    </row>
    <row r="65" spans="1:14" hidden="1" x14ac:dyDescent="0.3">
      <c r="A65" t="s">
        <v>253</v>
      </c>
      <c r="B65" t="s">
        <v>254</v>
      </c>
      <c r="C65" s="1" t="str">
        <f t="shared" si="5"/>
        <v>21:1139</v>
      </c>
      <c r="D65" s="1" t="str">
        <f t="shared" si="8"/>
        <v/>
      </c>
      <c r="G65" s="1" t="str">
        <f>HYPERLINK("http://geochem.nrcan.gc.ca/cdogs/content/cr_/cr_00166_e.htm", "166")</f>
        <v>166</v>
      </c>
      <c r="J65" t="s">
        <v>243</v>
      </c>
      <c r="K65" t="s">
        <v>244</v>
      </c>
      <c r="L65">
        <v>1</v>
      </c>
      <c r="M65">
        <v>1.5</v>
      </c>
      <c r="N65">
        <v>1</v>
      </c>
    </row>
    <row r="66" spans="1:14" hidden="1" x14ac:dyDescent="0.3">
      <c r="A66" t="s">
        <v>255</v>
      </c>
      <c r="B66" t="s">
        <v>256</v>
      </c>
      <c r="C66" s="1" t="str">
        <f t="shared" ref="C66:C75" si="9">HYPERLINK("http://geochem.nrcan.gc.ca/cdogs/content/bdl/bdl211139_e.htm", "21:1139")</f>
        <v>21:1139</v>
      </c>
      <c r="D66" s="1" t="str">
        <f t="shared" si="8"/>
        <v/>
      </c>
      <c r="G66" s="1" t="str">
        <f>HYPERLINK("http://geochem.nrcan.gc.ca/cdogs/content/cr_/cr_00166_e.htm", "166")</f>
        <v>166</v>
      </c>
      <c r="J66" t="s">
        <v>243</v>
      </c>
      <c r="K66" t="s">
        <v>244</v>
      </c>
      <c r="L66">
        <v>1</v>
      </c>
      <c r="M66">
        <v>1.5</v>
      </c>
      <c r="N66">
        <v>1</v>
      </c>
    </row>
    <row r="67" spans="1:14" hidden="1" x14ac:dyDescent="0.3">
      <c r="A67" t="s">
        <v>257</v>
      </c>
      <c r="B67" t="s">
        <v>258</v>
      </c>
      <c r="C67" s="1" t="str">
        <f t="shared" si="9"/>
        <v>21:1139</v>
      </c>
      <c r="D67" s="1" t="str">
        <f t="shared" si="8"/>
        <v/>
      </c>
      <c r="G67" s="1" t="str">
        <f>HYPERLINK("http://geochem.nrcan.gc.ca/cdogs/content/cr_/cr_00166_e.htm", "166")</f>
        <v>166</v>
      </c>
      <c r="J67" t="s">
        <v>243</v>
      </c>
      <c r="K67" t="s">
        <v>244</v>
      </c>
      <c r="L67">
        <v>1</v>
      </c>
      <c r="M67">
        <v>1.5</v>
      </c>
      <c r="N67">
        <v>1</v>
      </c>
    </row>
    <row r="68" spans="1:14" hidden="1" x14ac:dyDescent="0.3">
      <c r="A68" t="s">
        <v>259</v>
      </c>
      <c r="B68" t="s">
        <v>260</v>
      </c>
      <c r="C68" s="1" t="str">
        <f t="shared" si="9"/>
        <v>21:1139</v>
      </c>
      <c r="D68" s="1" t="str">
        <f t="shared" si="8"/>
        <v/>
      </c>
      <c r="G68" s="1" t="str">
        <f>HYPERLINK("http://geochem.nrcan.gc.ca/cdogs/content/cr_/cr_00229_e.htm", "229")</f>
        <v>229</v>
      </c>
      <c r="J68" t="s">
        <v>243</v>
      </c>
      <c r="K68" t="s">
        <v>244</v>
      </c>
      <c r="L68">
        <v>522</v>
      </c>
      <c r="M68">
        <v>480</v>
      </c>
      <c r="N68">
        <v>2083</v>
      </c>
    </row>
    <row r="69" spans="1:14" hidden="1" x14ac:dyDescent="0.3">
      <c r="A69" t="s">
        <v>261</v>
      </c>
      <c r="B69" t="s">
        <v>262</v>
      </c>
      <c r="C69" s="1" t="str">
        <f t="shared" si="9"/>
        <v>21:1139</v>
      </c>
      <c r="D69" s="1" t="str">
        <f t="shared" si="8"/>
        <v/>
      </c>
      <c r="G69" s="1" t="str">
        <f>HYPERLINK("http://geochem.nrcan.gc.ca/cdogs/content/cr_/cr_00229_e.htm", "229")</f>
        <v>229</v>
      </c>
      <c r="J69" t="s">
        <v>243</v>
      </c>
      <c r="K69" t="s">
        <v>244</v>
      </c>
      <c r="L69">
        <v>504</v>
      </c>
      <c r="M69">
        <v>459</v>
      </c>
      <c r="N69">
        <v>2098</v>
      </c>
    </row>
    <row r="70" spans="1:14" hidden="1" x14ac:dyDescent="0.3">
      <c r="A70" t="s">
        <v>263</v>
      </c>
      <c r="B70" t="s">
        <v>264</v>
      </c>
      <c r="C70" s="1" t="str">
        <f t="shared" si="9"/>
        <v>21:1139</v>
      </c>
      <c r="D70" s="1" t="str">
        <f t="shared" si="8"/>
        <v/>
      </c>
      <c r="G70" s="1" t="str">
        <f>HYPERLINK("http://geochem.nrcan.gc.ca/cdogs/content/cr_/cr_00229_e.htm", "229")</f>
        <v>229</v>
      </c>
      <c r="J70" t="s">
        <v>243</v>
      </c>
      <c r="K70" t="s">
        <v>244</v>
      </c>
      <c r="L70">
        <v>516</v>
      </c>
      <c r="M70">
        <v>448</v>
      </c>
      <c r="N70">
        <v>2081</v>
      </c>
    </row>
    <row r="71" spans="1:14" hidden="1" x14ac:dyDescent="0.3">
      <c r="A71" t="s">
        <v>265</v>
      </c>
      <c r="B71" t="s">
        <v>266</v>
      </c>
      <c r="C71" s="1" t="str">
        <f t="shared" si="9"/>
        <v>21:1139</v>
      </c>
      <c r="D71" s="1" t="str">
        <f t="shared" si="8"/>
        <v/>
      </c>
      <c r="G71" s="1" t="str">
        <f>HYPERLINK("http://geochem.nrcan.gc.ca/cdogs/content/cr_/cr_00229_e.htm", "229")</f>
        <v>229</v>
      </c>
      <c r="J71" t="s">
        <v>243</v>
      </c>
      <c r="K71" t="s">
        <v>244</v>
      </c>
      <c r="L71">
        <v>511</v>
      </c>
      <c r="M71">
        <v>461</v>
      </c>
      <c r="N71">
        <v>2094</v>
      </c>
    </row>
    <row r="72" spans="1:14" hidden="1" x14ac:dyDescent="0.3">
      <c r="A72" t="s">
        <v>267</v>
      </c>
      <c r="B72" t="s">
        <v>268</v>
      </c>
      <c r="C72" s="1" t="str">
        <f t="shared" si="9"/>
        <v>21:1139</v>
      </c>
      <c r="D72" s="1" t="str">
        <f t="shared" si="8"/>
        <v/>
      </c>
      <c r="G72" s="1" t="str">
        <f>HYPERLINK("http://geochem.nrcan.gc.ca/cdogs/content/cr_/cr_00241_e.htm", "241")</f>
        <v>241</v>
      </c>
      <c r="J72" t="s">
        <v>243</v>
      </c>
      <c r="K72" t="s">
        <v>244</v>
      </c>
      <c r="L72">
        <v>3</v>
      </c>
      <c r="M72">
        <v>1.5</v>
      </c>
      <c r="N72">
        <v>1</v>
      </c>
    </row>
    <row r="73" spans="1:14" hidden="1" x14ac:dyDescent="0.3">
      <c r="A73" t="s">
        <v>269</v>
      </c>
      <c r="B73" t="s">
        <v>270</v>
      </c>
      <c r="C73" s="1" t="str">
        <f t="shared" si="9"/>
        <v>21:1139</v>
      </c>
      <c r="D73" s="1" t="str">
        <f t="shared" si="8"/>
        <v/>
      </c>
      <c r="G73" s="1" t="str">
        <f>HYPERLINK("http://geochem.nrcan.gc.ca/cdogs/content/cr_/cr_00241_e.htm", "241")</f>
        <v>241</v>
      </c>
      <c r="J73" t="s">
        <v>243</v>
      </c>
      <c r="K73" t="s">
        <v>244</v>
      </c>
      <c r="L73">
        <v>2</v>
      </c>
      <c r="M73">
        <v>1.5</v>
      </c>
      <c r="N73">
        <v>1</v>
      </c>
    </row>
    <row r="74" spans="1:14" hidden="1" x14ac:dyDescent="0.3">
      <c r="A74" t="s">
        <v>271</v>
      </c>
      <c r="B74" t="s">
        <v>272</v>
      </c>
      <c r="C74" s="1" t="str">
        <f t="shared" si="9"/>
        <v>21:1139</v>
      </c>
      <c r="D74" s="1" t="str">
        <f t="shared" si="8"/>
        <v/>
      </c>
      <c r="G74" s="1" t="str">
        <f>HYPERLINK("http://geochem.nrcan.gc.ca/cdogs/content/cr_/cr_00241_e.htm", "241")</f>
        <v>241</v>
      </c>
      <c r="J74" t="s">
        <v>243</v>
      </c>
      <c r="K74" t="s">
        <v>244</v>
      </c>
      <c r="L74">
        <v>3</v>
      </c>
      <c r="M74">
        <v>1.5</v>
      </c>
      <c r="N74">
        <v>1</v>
      </c>
    </row>
    <row r="75" spans="1:14" hidden="1" x14ac:dyDescent="0.3">
      <c r="A75" t="s">
        <v>273</v>
      </c>
      <c r="B75" t="s">
        <v>274</v>
      </c>
      <c r="C75" s="1" t="str">
        <f t="shared" si="9"/>
        <v>21:1139</v>
      </c>
      <c r="D75" s="1" t="str">
        <f t="shared" si="8"/>
        <v/>
      </c>
      <c r="G75" s="1" t="str">
        <f>HYPERLINK("http://geochem.nrcan.gc.ca/cdogs/content/cr_/cr_00241_e.htm", "241")</f>
        <v>241</v>
      </c>
      <c r="J75" t="s">
        <v>243</v>
      </c>
      <c r="K75" t="s">
        <v>244</v>
      </c>
      <c r="L75">
        <v>4</v>
      </c>
      <c r="M75">
        <v>1.5</v>
      </c>
      <c r="N75">
        <v>1</v>
      </c>
    </row>
  </sheetData>
  <autoFilter ref="A1:K75">
    <filterColumn colId="0" hiddenButton="1"/>
    <filterColumn colId="1" hiddenButton="1"/>
    <filterColumn colId="3">
      <filters>
        <filter val="21:007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svy210078_pkg_0317b.xlsx</vt:lpstr>
      <vt:lpstr>pkg_0317b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2024-11-22T08:14:18Z</dcterms:created>
  <dcterms:modified xsi:type="dcterms:W3CDTF">2024-11-22T23:49:55Z</dcterms:modified>
</cp:coreProperties>
</file>