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53c.xlsx" sheetId="1" r:id="rId1"/>
  </sheets>
  <definedNames>
    <definedName name="_xlnm._FilterDatabase" localSheetId="0" hidden="1">svy210078_pkg_0053c.xlsx!$A$1:$K$214</definedName>
    <definedName name="pkg_0053c">svy210078_pkg_0053c.xlsx!$A$1:$L$214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</calcChain>
</file>

<file path=xl/sharedStrings.xml><?xml version="1.0" encoding="utf-8"?>
<sst xmlns="http://schemas.openxmlformats.org/spreadsheetml/2006/main" count="1077" uniqueCount="890">
  <si>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</si>
  <si>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</si>
  <si>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</si>
  <si>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</si>
  <si>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</si>
  <si>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</si>
  <si>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</si>
  <si>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</si>
  <si>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</si>
  <si>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</si>
  <si>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</si>
  <si>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Au_FA-AAS</t>
  </si>
  <si>
    <t>83DDA0302</t>
  </si>
  <si>
    <t>21:0082:000001</t>
  </si>
  <si>
    <t>21:0018:000220</t>
  </si>
  <si>
    <t>21:0018:000220:0001:0003:00</t>
  </si>
  <si>
    <t>105</t>
  </si>
  <si>
    <t>83DDA0303</t>
  </si>
  <si>
    <t>21:0082:000002</t>
  </si>
  <si>
    <t>21:0018:000220:0002:0003:00</t>
  </si>
  <si>
    <t>35</t>
  </si>
  <si>
    <t>83DDA0304</t>
  </si>
  <si>
    <t>21:0082:000003</t>
  </si>
  <si>
    <t>21:0018:000220:0003:0003:00</t>
  </si>
  <si>
    <t>90</t>
  </si>
  <si>
    <t>83DDA0305</t>
  </si>
  <si>
    <t>21:0082:000004</t>
  </si>
  <si>
    <t>21:0018:000220:0004:0003:00</t>
  </si>
  <si>
    <t>65</t>
  </si>
  <si>
    <t>83DDA0306</t>
  </si>
  <si>
    <t>21:0082:000005</t>
  </si>
  <si>
    <t>21:0018:000220:0005:0003:00</t>
  </si>
  <si>
    <t>85</t>
  </si>
  <si>
    <t>83DDA0307</t>
  </si>
  <si>
    <t>21:0082:000006</t>
  </si>
  <si>
    <t>21:0018:000220:0006:0003:00</t>
  </si>
  <si>
    <t>255</t>
  </si>
  <si>
    <t>83DDA0363</t>
  </si>
  <si>
    <t>21:0082:000007</t>
  </si>
  <si>
    <t>21:0018:000255</t>
  </si>
  <si>
    <t>21:0018:000255:0001:0003:00</t>
  </si>
  <si>
    <t>200</t>
  </si>
  <si>
    <t>83DDA0364</t>
  </si>
  <si>
    <t>21:0082:000008</t>
  </si>
  <si>
    <t>21:0018:000255:0002:0003:00</t>
  </si>
  <si>
    <t>83DDA0365</t>
  </si>
  <si>
    <t>21:0082:000009</t>
  </si>
  <si>
    <t>21:0018:000255:0003:0003:00</t>
  </si>
  <si>
    <t>75</t>
  </si>
  <si>
    <t>83DDA0366</t>
  </si>
  <si>
    <t>21:0082:000010</t>
  </si>
  <si>
    <t>21:0018:000255:0004:0003:00</t>
  </si>
  <si>
    <t>40</t>
  </si>
  <si>
    <t>83DDA0367</t>
  </si>
  <si>
    <t>21:0082:000011</t>
  </si>
  <si>
    <t>21:0018:000255:0005:0003:00</t>
  </si>
  <si>
    <t>45</t>
  </si>
  <si>
    <t>83DDA0368</t>
  </si>
  <si>
    <t>21:0082:000012</t>
  </si>
  <si>
    <t>21:0018:000255:0006:0003:00</t>
  </si>
  <si>
    <t>30</t>
  </si>
  <si>
    <t>83DDA0369</t>
  </si>
  <si>
    <t>21:0082:000013</t>
  </si>
  <si>
    <t>21:0018:000255:0007:0003:00</t>
  </si>
  <si>
    <t>95</t>
  </si>
  <si>
    <t>83DDA0370</t>
  </si>
  <si>
    <t>21:0082:000014</t>
  </si>
  <si>
    <t>21:0018:000255:0008:0003:00</t>
  </si>
  <si>
    <t>10</t>
  </si>
  <si>
    <t>85KDA0225</t>
  </si>
  <si>
    <t>21:0082:000015</t>
  </si>
  <si>
    <t>21:0018:000672</t>
  </si>
  <si>
    <t>21:0018:000672:0001:0003:00</t>
  </si>
  <si>
    <t>150</t>
  </si>
  <si>
    <t>85KDA0227</t>
  </si>
  <si>
    <t>21:0082:000016</t>
  </si>
  <si>
    <t>21:0018:000674</t>
  </si>
  <si>
    <t>21:0018:000674:0001:0003:00</t>
  </si>
  <si>
    <t>380</t>
  </si>
  <si>
    <t>85KDA0270</t>
  </si>
  <si>
    <t>21:0082:000017</t>
  </si>
  <si>
    <t>21:0018:000715</t>
  </si>
  <si>
    <t>21:0018:000715:0001:0003:00</t>
  </si>
  <si>
    <t>85KDA0278</t>
  </si>
  <si>
    <t>21:0082:000018</t>
  </si>
  <si>
    <t>21:0018:000723</t>
  </si>
  <si>
    <t>21:0018:000723:0001:0003:00</t>
  </si>
  <si>
    <t>80</t>
  </si>
  <si>
    <t>85KDA0282</t>
  </si>
  <si>
    <t>21:0082:000019</t>
  </si>
  <si>
    <t>21:0018:000726</t>
  </si>
  <si>
    <t>21:0018:000726:0001:0003:00</t>
  </si>
  <si>
    <t>70</t>
  </si>
  <si>
    <t>85KDA0290</t>
  </si>
  <si>
    <t>21:0082:000020</t>
  </si>
  <si>
    <t>21:0018:000734</t>
  </si>
  <si>
    <t>21:0018:000734:0001:0003:00</t>
  </si>
  <si>
    <t>85KDA0293</t>
  </si>
  <si>
    <t>21:0082:000021</t>
  </si>
  <si>
    <t>21:0018:000737</t>
  </si>
  <si>
    <t>21:0018:000737:0001:0003:00</t>
  </si>
  <si>
    <t>110</t>
  </si>
  <si>
    <t>85KDA0294</t>
  </si>
  <si>
    <t>21:0082:000022</t>
  </si>
  <si>
    <t>21:0018:000738</t>
  </si>
  <si>
    <t>21:0018:000738:0001:0003:00</t>
  </si>
  <si>
    <t>85KDA0300</t>
  </si>
  <si>
    <t>21:0082:000023</t>
  </si>
  <si>
    <t>21:0018:000743</t>
  </si>
  <si>
    <t>21:0018:000743:0001:0003:00</t>
  </si>
  <si>
    <t>20</t>
  </si>
  <si>
    <t>85KDA0303</t>
  </si>
  <si>
    <t>21:0082:000024</t>
  </si>
  <si>
    <t>21:0018:000745</t>
  </si>
  <si>
    <t>21:0018:000745:0001:0003:00</t>
  </si>
  <si>
    <t>85KDA0354</t>
  </si>
  <si>
    <t>21:0082:000025</t>
  </si>
  <si>
    <t>21:0018:000794</t>
  </si>
  <si>
    <t>21:0018:000794:0001:0003:00</t>
  </si>
  <si>
    <t>25</t>
  </si>
  <si>
    <t>85KDA0409</t>
  </si>
  <si>
    <t>21:0082:000026</t>
  </si>
  <si>
    <t>21:0018:000848</t>
  </si>
  <si>
    <t>21:0018:000848:0001:0003:00</t>
  </si>
  <si>
    <t>85KDA0418</t>
  </si>
  <si>
    <t>21:0082:000027</t>
  </si>
  <si>
    <t>21:0018:000857</t>
  </si>
  <si>
    <t>21:0018:000857:0001:0003:00</t>
  </si>
  <si>
    <t>85KDA0434</t>
  </si>
  <si>
    <t>21:0082:000028</t>
  </si>
  <si>
    <t>21:0018:000872</t>
  </si>
  <si>
    <t>21:0018:000872:0001:0003:00</t>
  </si>
  <si>
    <t>60</t>
  </si>
  <si>
    <t>85KDA0454</t>
  </si>
  <si>
    <t>21:0082:000029</t>
  </si>
  <si>
    <t>21:0018:000892</t>
  </si>
  <si>
    <t>21:0018:000892:0001:0003:00</t>
  </si>
  <si>
    <t>50</t>
  </si>
  <si>
    <t>85KDA0455</t>
  </si>
  <si>
    <t>21:0082:000030</t>
  </si>
  <si>
    <t>21:0018:000893</t>
  </si>
  <si>
    <t>21:0018:000893:0001:0003:00</t>
  </si>
  <si>
    <t>86SDA0100</t>
  </si>
  <si>
    <t>21:0082:000031</t>
  </si>
  <si>
    <t>21:0018:001741</t>
  </si>
  <si>
    <t>21:0018:001741:0002:0003:00</t>
  </si>
  <si>
    <t>&lt;10</t>
  </si>
  <si>
    <t>86SDA0101</t>
  </si>
  <si>
    <t>21:0082:000032</t>
  </si>
  <si>
    <t>21:0018:001770</t>
  </si>
  <si>
    <t>21:0018:001770:0001:0003:00</t>
  </si>
  <si>
    <t>86SDA0102</t>
  </si>
  <si>
    <t>21:0082:000033</t>
  </si>
  <si>
    <t>21:0018:001771</t>
  </si>
  <si>
    <t>21:0018:001771:0001:0003:00</t>
  </si>
  <si>
    <t>86SDA0105</t>
  </si>
  <si>
    <t>21:0082:000034</t>
  </si>
  <si>
    <t>21:0018:001773</t>
  </si>
  <si>
    <t>21:0018:001773:0001:0003:00</t>
  </si>
  <si>
    <t>86SDA0106</t>
  </si>
  <si>
    <t>21:0082:000035</t>
  </si>
  <si>
    <t>21:0018:001774</t>
  </si>
  <si>
    <t>21:0018:001774:0001:0003:00</t>
  </si>
  <si>
    <t>86SDA0107</t>
  </si>
  <si>
    <t>21:0082:000036</t>
  </si>
  <si>
    <t>21:0018:001775</t>
  </si>
  <si>
    <t>21:0018:001775:0001:0003:00</t>
  </si>
  <si>
    <t>86SDA0108</t>
  </si>
  <si>
    <t>21:0082:000037</t>
  </si>
  <si>
    <t>21:0018:001776</t>
  </si>
  <si>
    <t>21:0018:001776:0001:0003:00</t>
  </si>
  <si>
    <t>86SDA0109</t>
  </si>
  <si>
    <t>21:0082:000038</t>
  </si>
  <si>
    <t>21:0018:001777</t>
  </si>
  <si>
    <t>21:0018:001777:0001:0003:00</t>
  </si>
  <si>
    <t>&lt;20</t>
  </si>
  <si>
    <t>86SDA0110</t>
  </si>
  <si>
    <t>21:0082:000039</t>
  </si>
  <si>
    <t>21:0018:001778</t>
  </si>
  <si>
    <t>21:0018:001778:0001:0003:00</t>
  </si>
  <si>
    <t>86SDA0111</t>
  </si>
  <si>
    <t>21:0082:000040</t>
  </si>
  <si>
    <t>21:0018:001778:0002:0003:00</t>
  </si>
  <si>
    <t>&lt;25</t>
  </si>
  <si>
    <t>86SDA0113</t>
  </si>
  <si>
    <t>21:0082:000041</t>
  </si>
  <si>
    <t>21:0018:001779</t>
  </si>
  <si>
    <t>21:0018:001779:0001:0003:00</t>
  </si>
  <si>
    <t>2900</t>
  </si>
  <si>
    <t>86SDA0114</t>
  </si>
  <si>
    <t>21:0082:000042</t>
  </si>
  <si>
    <t>21:0018:001780</t>
  </si>
  <si>
    <t>21:0018:001780:0001:0003:00</t>
  </si>
  <si>
    <t>86SDA0115</t>
  </si>
  <si>
    <t>21:0082:000043</t>
  </si>
  <si>
    <t>21:0018:001781</t>
  </si>
  <si>
    <t>21:0018:001781:0001:0003:00</t>
  </si>
  <si>
    <t>190</t>
  </si>
  <si>
    <t>86SDA0116</t>
  </si>
  <si>
    <t>21:0082:000044</t>
  </si>
  <si>
    <t>21:0018:001782</t>
  </si>
  <si>
    <t>21:0018:001782:0001:0003:00</t>
  </si>
  <si>
    <t>86SDA0117</t>
  </si>
  <si>
    <t>21:0082:000045</t>
  </si>
  <si>
    <t>21:0018:001783</t>
  </si>
  <si>
    <t>21:0018:001783:0001:0003:00</t>
  </si>
  <si>
    <t>86SDA0118</t>
  </si>
  <si>
    <t>21:0082:000046</t>
  </si>
  <si>
    <t>21:0018:001784</t>
  </si>
  <si>
    <t>21:0018:001784:0001:0003:00</t>
  </si>
  <si>
    <t>420</t>
  </si>
  <si>
    <t>86SDA0119</t>
  </si>
  <si>
    <t>21:0082:000047</t>
  </si>
  <si>
    <t>21:0018:001784:0002:0003:00</t>
  </si>
  <si>
    <t>10000</t>
  </si>
  <si>
    <t>86SDA0120</t>
  </si>
  <si>
    <t>21:0082:000048</t>
  </si>
  <si>
    <t>21:0018:001785</t>
  </si>
  <si>
    <t>21:0018:001785:0001:0003:00</t>
  </si>
  <si>
    <t>86SDA0121</t>
  </si>
  <si>
    <t>21:0082:000049</t>
  </si>
  <si>
    <t>21:0018:001786</t>
  </si>
  <si>
    <t>21:0018:001786:0001:0003:00</t>
  </si>
  <si>
    <t>86SDA0122</t>
  </si>
  <si>
    <t>21:0082:000050</t>
  </si>
  <si>
    <t>21:0018:001787</t>
  </si>
  <si>
    <t>21:0018:001787:0001:0003:00</t>
  </si>
  <si>
    <t>86SDA0123</t>
  </si>
  <si>
    <t>21:0082:000051</t>
  </si>
  <si>
    <t>21:0018:001788</t>
  </si>
  <si>
    <t>21:0018:001788:0001:0003:00</t>
  </si>
  <si>
    <t>86SDA0132</t>
  </si>
  <si>
    <t>21:0082:000052</t>
  </si>
  <si>
    <t>21:0018:001751</t>
  </si>
  <si>
    <t>21:0018:001751:0002:0003:00</t>
  </si>
  <si>
    <t>86SDA0133</t>
  </si>
  <si>
    <t>21:0082:000053</t>
  </si>
  <si>
    <t>21:0018:001752</t>
  </si>
  <si>
    <t>21:0018:001752:0002:0003:00</t>
  </si>
  <si>
    <t>86SDA0134</t>
  </si>
  <si>
    <t>21:0082:000054</t>
  </si>
  <si>
    <t>21:0018:001752:0003:0003:00</t>
  </si>
  <si>
    <t>86SDA0135</t>
  </si>
  <si>
    <t>21:0082:000055</t>
  </si>
  <si>
    <t>21:0018:001790</t>
  </si>
  <si>
    <t>21:0018:001790:0001:0003:00</t>
  </si>
  <si>
    <t>86SDA0136</t>
  </si>
  <si>
    <t>21:0082:000056</t>
  </si>
  <si>
    <t>21:0018:001785:0002:0003:00</t>
  </si>
  <si>
    <t>86SDA0137</t>
  </si>
  <si>
    <t>21:0082:000057</t>
  </si>
  <si>
    <t>21:0018:001785:0003:0003:00</t>
  </si>
  <si>
    <t>86SDA0139</t>
  </si>
  <si>
    <t>21:0082:000058</t>
  </si>
  <si>
    <t>21:0018:001785:0004:0003:00</t>
  </si>
  <si>
    <t>86SDA0143</t>
  </si>
  <si>
    <t>21:0082:000059</t>
  </si>
  <si>
    <t>21:0018:001791</t>
  </si>
  <si>
    <t>21:0018:001791:0001:0003:00</t>
  </si>
  <si>
    <t>86SDA0144</t>
  </si>
  <si>
    <t>21:0082:000060</t>
  </si>
  <si>
    <t>21:0018:001792</t>
  </si>
  <si>
    <t>21:0018:001792:0001:0003:00</t>
  </si>
  <si>
    <t>86SDA0145</t>
  </si>
  <si>
    <t>21:0082:000061</t>
  </si>
  <si>
    <t>21:0018:001793</t>
  </si>
  <si>
    <t>21:0018:001793:0001:0003:00</t>
  </si>
  <si>
    <t>86SDA0146</t>
  </si>
  <si>
    <t>21:0082:000062</t>
  </si>
  <si>
    <t>21:0018:001794</t>
  </si>
  <si>
    <t>21:0018:001794:0001:0003:00</t>
  </si>
  <si>
    <t>86SDA0147</t>
  </si>
  <si>
    <t>21:0082:000063</t>
  </si>
  <si>
    <t>21:0018:001795</t>
  </si>
  <si>
    <t>21:0018:001795:0001:0003:00</t>
  </si>
  <si>
    <t>86SDA0148</t>
  </si>
  <si>
    <t>21:0082:000064</t>
  </si>
  <si>
    <t>21:0018:001796</t>
  </si>
  <si>
    <t>21:0018:001796:0001:0003:00</t>
  </si>
  <si>
    <t>86SDA0149</t>
  </si>
  <si>
    <t>21:0082:000065</t>
  </si>
  <si>
    <t>21:0018:001797</t>
  </si>
  <si>
    <t>21:0018:001797:0001:0003:00</t>
  </si>
  <si>
    <t>86SDA0150</t>
  </si>
  <si>
    <t>21:0082:000066</t>
  </si>
  <si>
    <t>21:0018:001760</t>
  </si>
  <si>
    <t>21:0018:001760:0002:0003:00</t>
  </si>
  <si>
    <t>300</t>
  </si>
  <si>
    <t>86SDA0152</t>
  </si>
  <si>
    <t>21:0082:000067</t>
  </si>
  <si>
    <t>21:0018:001798</t>
  </si>
  <si>
    <t>21:0018:001798:0001:0003:00</t>
  </si>
  <si>
    <t>86SDA0154</t>
  </si>
  <si>
    <t>21:0082:000068</t>
  </si>
  <si>
    <t>21:0018:001800</t>
  </si>
  <si>
    <t>21:0018:001800:0001:0003:00</t>
  </si>
  <si>
    <t>86SDA0155</t>
  </si>
  <si>
    <t>21:0082:000069</t>
  </si>
  <si>
    <t>21:0018:001801</t>
  </si>
  <si>
    <t>21:0018:001801:0001:0003:00</t>
  </si>
  <si>
    <t>86SDA0156</t>
  </si>
  <si>
    <t>21:0082:000070</t>
  </si>
  <si>
    <t>21:0018:001802</t>
  </si>
  <si>
    <t>21:0018:001802:0001:0003:00</t>
  </si>
  <si>
    <t>86SDA0157</t>
  </si>
  <si>
    <t>21:0082:000071</t>
  </si>
  <si>
    <t>21:0018:001763</t>
  </si>
  <si>
    <t>21:0018:001763:0002:0003:00</t>
  </si>
  <si>
    <t>86SDA0158</t>
  </si>
  <si>
    <t>21:0082:000072</t>
  </si>
  <si>
    <t>21:0018:001763:0003:0003:00</t>
  </si>
  <si>
    <t>86SDA0159</t>
  </si>
  <si>
    <t>21:0082:000073</t>
  </si>
  <si>
    <t>21:0018:001765</t>
  </si>
  <si>
    <t>21:0018:001765:0002:0003:00</t>
  </si>
  <si>
    <t>86SDA0160</t>
  </si>
  <si>
    <t>21:0082:000074</t>
  </si>
  <si>
    <t>21:0018:001766</t>
  </si>
  <si>
    <t>21:0018:001766:0002:0003:00</t>
  </si>
  <si>
    <t>86SDA0161</t>
  </si>
  <si>
    <t>21:0082:000075</t>
  </si>
  <si>
    <t>21:0018:001803</t>
  </si>
  <si>
    <t>21:0018:001803:0001:0003:00</t>
  </si>
  <si>
    <t>86SDA0165</t>
  </si>
  <si>
    <t>21:0082:000076</t>
  </si>
  <si>
    <t>21:0018:001807</t>
  </si>
  <si>
    <t>21:0018:001807:0001:0003:00</t>
  </si>
  <si>
    <t>390</t>
  </si>
  <si>
    <t>86SDA0166</t>
  </si>
  <si>
    <t>21:0082:000077</t>
  </si>
  <si>
    <t>21:0018:001808</t>
  </si>
  <si>
    <t>21:0018:001808:0001:0003:00</t>
  </si>
  <si>
    <t>86SDA0167</t>
  </si>
  <si>
    <t>21:0082:000078</t>
  </si>
  <si>
    <t>21:0018:001809</t>
  </si>
  <si>
    <t>21:0018:001809:0001:0003:00</t>
  </si>
  <si>
    <t>270</t>
  </si>
  <si>
    <t>86SDA0168</t>
  </si>
  <si>
    <t>21:0082:000079</t>
  </si>
  <si>
    <t>21:0018:001810</t>
  </si>
  <si>
    <t>21:0018:001810:0001:0003:00</t>
  </si>
  <si>
    <t>86SDA0169</t>
  </si>
  <si>
    <t>21:0082:000080</t>
  </si>
  <si>
    <t>21:0018:001811</t>
  </si>
  <si>
    <t>21:0018:001811:0001:0003:00</t>
  </si>
  <si>
    <t>86SDA0170</t>
  </si>
  <si>
    <t>21:0082:000081</t>
  </si>
  <si>
    <t>21:0018:001812</t>
  </si>
  <si>
    <t>21:0018:001812:0001:0003:00</t>
  </si>
  <si>
    <t>240</t>
  </si>
  <si>
    <t>86SDA0171</t>
  </si>
  <si>
    <t>21:0082:000082</t>
  </si>
  <si>
    <t>21:0018:001813</t>
  </si>
  <si>
    <t>21:0018:001813:0001:0003:00</t>
  </si>
  <si>
    <t>86SDA0172</t>
  </si>
  <si>
    <t>21:0082:000083</t>
  </si>
  <si>
    <t>21:0018:001814</t>
  </si>
  <si>
    <t>21:0018:001814:0001:0003:00</t>
  </si>
  <si>
    <t>86SDA0173</t>
  </si>
  <si>
    <t>21:0082:000084</t>
  </si>
  <si>
    <t>21:0018:001815</t>
  </si>
  <si>
    <t>21:0018:001815:0001:0003:00</t>
  </si>
  <si>
    <t>86SDA0174</t>
  </si>
  <si>
    <t>21:0082:000085</t>
  </si>
  <si>
    <t>21:0018:001816</t>
  </si>
  <si>
    <t>21:0018:001816:0001:0003:00</t>
  </si>
  <si>
    <t>86SDA0175</t>
  </si>
  <si>
    <t>21:0082:000086</t>
  </si>
  <si>
    <t>21:0018:001817</t>
  </si>
  <si>
    <t>21:0018:001817:0001:0003:00</t>
  </si>
  <si>
    <t>86SDA0176</t>
  </si>
  <si>
    <t>21:0082:000087</t>
  </si>
  <si>
    <t>21:0018:001818</t>
  </si>
  <si>
    <t>21:0018:001818:0001:0003:00</t>
  </si>
  <si>
    <t>86SDA0177</t>
  </si>
  <si>
    <t>21:0082:000088</t>
  </si>
  <si>
    <t>21:0018:001819</t>
  </si>
  <si>
    <t>21:0018:001819:0001:0003:00</t>
  </si>
  <si>
    <t>86SDA0178</t>
  </si>
  <si>
    <t>21:0082:000089</t>
  </si>
  <si>
    <t>21:0018:001820</t>
  </si>
  <si>
    <t>21:0018:001820:0001:0003:00</t>
  </si>
  <si>
    <t>&lt;5</t>
  </si>
  <si>
    <t>86SDA0179</t>
  </si>
  <si>
    <t>21:0082:000090</t>
  </si>
  <si>
    <t>21:0018:001768</t>
  </si>
  <si>
    <t>21:0018:001768:0002:0003:00</t>
  </si>
  <si>
    <t>120</t>
  </si>
  <si>
    <t>86SDA0180</t>
  </si>
  <si>
    <t>21:0082:000091</t>
  </si>
  <si>
    <t>21:0018:001821</t>
  </si>
  <si>
    <t>21:0018:001821:0001:0003:00</t>
  </si>
  <si>
    <t>86SDA0181</t>
  </si>
  <si>
    <t>21:0082:000092</t>
  </si>
  <si>
    <t>21:0018:001822</t>
  </si>
  <si>
    <t>21:0018:001822:0001:0003:00</t>
  </si>
  <si>
    <t>86SDA0182</t>
  </si>
  <si>
    <t>21:0082:000093</t>
  </si>
  <si>
    <t>21:0018:001823</t>
  </si>
  <si>
    <t>21:0018:001823:0001:0003:00</t>
  </si>
  <si>
    <t>86SDA0183</t>
  </si>
  <si>
    <t>21:0082:000094</t>
  </si>
  <si>
    <t>21:0018:001824</t>
  </si>
  <si>
    <t>21:0018:001824:0001:0003:00</t>
  </si>
  <si>
    <t>86SDA0184</t>
  </si>
  <si>
    <t>21:0082:000095</t>
  </si>
  <si>
    <t>21:0018:001825</t>
  </si>
  <si>
    <t>21:0018:001825:0001:0003:00</t>
  </si>
  <si>
    <t>640</t>
  </si>
  <si>
    <t>86SDA0185</t>
  </si>
  <si>
    <t>21:0082:000096</t>
  </si>
  <si>
    <t>21:0018:001826</t>
  </si>
  <si>
    <t>21:0018:001826:0001:0003:00</t>
  </si>
  <si>
    <t>86SDA0186</t>
  </si>
  <si>
    <t>21:0082:000097</t>
  </si>
  <si>
    <t>21:0018:001827</t>
  </si>
  <si>
    <t>21:0018:001827:0001:0003:00</t>
  </si>
  <si>
    <t>250</t>
  </si>
  <si>
    <t>86SDA0187</t>
  </si>
  <si>
    <t>21:0082:000098</t>
  </si>
  <si>
    <t>21:0018:001828</t>
  </si>
  <si>
    <t>21:0018:001828:0001:0003:00</t>
  </si>
  <si>
    <t>86SDA0188</t>
  </si>
  <si>
    <t>21:0082:000099</t>
  </si>
  <si>
    <t>21:0018:001829</t>
  </si>
  <si>
    <t>21:0018:001829:0001:0003:00</t>
  </si>
  <si>
    <t>430</t>
  </si>
  <si>
    <t>86SDA0189</t>
  </si>
  <si>
    <t>21:0082:000100</t>
  </si>
  <si>
    <t>21:0018:001830</t>
  </si>
  <si>
    <t>21:0018:001830:0001:0003:00</t>
  </si>
  <si>
    <t>86SDA0190</t>
  </si>
  <si>
    <t>21:0082:000101</t>
  </si>
  <si>
    <t>21:0018:001831</t>
  </si>
  <si>
    <t>21:0018:001831:0001:0003:00</t>
  </si>
  <si>
    <t>86SDA0191</t>
  </si>
  <si>
    <t>21:0082:000102</t>
  </si>
  <si>
    <t>21:0018:001832</t>
  </si>
  <si>
    <t>21:0018:001832:0001:0003:00</t>
  </si>
  <si>
    <t>360</t>
  </si>
  <si>
    <t>86SDA0192</t>
  </si>
  <si>
    <t>21:0082:000103</t>
  </si>
  <si>
    <t>21:0018:001833</t>
  </si>
  <si>
    <t>21:0018:001833:0001:0003:00</t>
  </si>
  <si>
    <t>86SDA0193</t>
  </si>
  <si>
    <t>21:0082:000104</t>
  </si>
  <si>
    <t>21:0018:001834</t>
  </si>
  <si>
    <t>21:0018:001834:0001:0003:00</t>
  </si>
  <si>
    <t>86SDA0194</t>
  </si>
  <si>
    <t>21:0082:000105</t>
  </si>
  <si>
    <t>21:0018:001835</t>
  </si>
  <si>
    <t>21:0018:001835:0001:0003:00</t>
  </si>
  <si>
    <t>86SDA0195</t>
  </si>
  <si>
    <t>21:0082:000106</t>
  </si>
  <si>
    <t>21:0018:001836</t>
  </si>
  <si>
    <t>21:0018:001836:0001:0003:00</t>
  </si>
  <si>
    <t>520</t>
  </si>
  <si>
    <t>86SDA0196</t>
  </si>
  <si>
    <t>21:0082:000107</t>
  </si>
  <si>
    <t>21:0018:001837</t>
  </si>
  <si>
    <t>21:0018:001837:0001:0003:00</t>
  </si>
  <si>
    <t>86SDA0197</t>
  </si>
  <si>
    <t>21:0082:000108</t>
  </si>
  <si>
    <t>21:0018:001838</t>
  </si>
  <si>
    <t>21:0018:001838:0001:0003:00</t>
  </si>
  <si>
    <t>86SDA0198</t>
  </si>
  <si>
    <t>21:0082:000109</t>
  </si>
  <si>
    <t>21:0018:001839</t>
  </si>
  <si>
    <t>21:0018:001839:0001:0003:00</t>
  </si>
  <si>
    <t>86SDA0199</t>
  </si>
  <si>
    <t>21:0082:000110</t>
  </si>
  <si>
    <t>21:0018:001840</t>
  </si>
  <si>
    <t>21:0018:001840:0001:0003:00</t>
  </si>
  <si>
    <t>&lt;50</t>
  </si>
  <si>
    <t>86SDA0201</t>
  </si>
  <si>
    <t>21:0082:000111</t>
  </si>
  <si>
    <t>21:0018:001841</t>
  </si>
  <si>
    <t>21:0018:001841:0001:0003:00</t>
  </si>
  <si>
    <t>700</t>
  </si>
  <si>
    <t>86SDA0202</t>
  </si>
  <si>
    <t>21:0082:000112</t>
  </si>
  <si>
    <t>21:0018:001842</t>
  </si>
  <si>
    <t>21:0018:001842:0001:0003:00</t>
  </si>
  <si>
    <t>86SDA0203</t>
  </si>
  <si>
    <t>21:0082:000113</t>
  </si>
  <si>
    <t>21:0018:001843</t>
  </si>
  <si>
    <t>21:0018:001843:0001:0003:00</t>
  </si>
  <si>
    <t>1720</t>
  </si>
  <si>
    <t>86SDA0204</t>
  </si>
  <si>
    <t>21:0082:000114</t>
  </si>
  <si>
    <t>21:0018:001844</t>
  </si>
  <si>
    <t>21:0018:001844:0001:0003:00</t>
  </si>
  <si>
    <t>86SDA0205</t>
  </si>
  <si>
    <t>21:0082:000115</t>
  </si>
  <si>
    <t>21:0018:001845</t>
  </si>
  <si>
    <t>21:0018:001845:0001:0003:00</t>
  </si>
  <si>
    <t>86SDA0206</t>
  </si>
  <si>
    <t>21:0082:000116</t>
  </si>
  <si>
    <t>21:0018:001846</t>
  </si>
  <si>
    <t>21:0018:001846:0001:0003:00</t>
  </si>
  <si>
    <t>86SDA0207</t>
  </si>
  <si>
    <t>21:0082:000117</t>
  </si>
  <si>
    <t>21:0018:001847</t>
  </si>
  <si>
    <t>21:0018:001847:0001:0003:00</t>
  </si>
  <si>
    <t>86SDA0208</t>
  </si>
  <si>
    <t>21:0082:000118</t>
  </si>
  <si>
    <t>21:0018:001848</t>
  </si>
  <si>
    <t>21:0018:001848:0001:0003:00</t>
  </si>
  <si>
    <t>86SDA0209</t>
  </si>
  <si>
    <t>21:0082:000119</t>
  </si>
  <si>
    <t>21:0018:001849</t>
  </si>
  <si>
    <t>21:0018:001849:0001:0003:00</t>
  </si>
  <si>
    <t>86SDA0210</t>
  </si>
  <si>
    <t>21:0082:000120</t>
  </si>
  <si>
    <t>21:0018:001850</t>
  </si>
  <si>
    <t>21:0018:001850:0001:0003:00</t>
  </si>
  <si>
    <t>86SDA0212</t>
  </si>
  <si>
    <t>21:0082:000121</t>
  </si>
  <si>
    <t>21:0018:001852</t>
  </si>
  <si>
    <t>21:0018:001852:0001:0003:00</t>
  </si>
  <si>
    <t>86SDA0213</t>
  </si>
  <si>
    <t>21:0082:000122</t>
  </si>
  <si>
    <t>21:0018:001853</t>
  </si>
  <si>
    <t>21:0018:001853:0001:0003:00</t>
  </si>
  <si>
    <t>100</t>
  </si>
  <si>
    <t>86SDA0214</t>
  </si>
  <si>
    <t>21:0082:000123</t>
  </si>
  <si>
    <t>21:0018:001854</t>
  </si>
  <si>
    <t>21:0018:001854:0001:0003:00</t>
  </si>
  <si>
    <t>86SDA0216</t>
  </si>
  <si>
    <t>21:0082:000124</t>
  </si>
  <si>
    <t>21:0018:001855</t>
  </si>
  <si>
    <t>21:0018:001855:0002:0003:00</t>
  </si>
  <si>
    <t>180</t>
  </si>
  <si>
    <t>86SDA0219</t>
  </si>
  <si>
    <t>21:0082:000125</t>
  </si>
  <si>
    <t>21:0018:001857</t>
  </si>
  <si>
    <t>21:0018:001857:0001:0003:00</t>
  </si>
  <si>
    <t>86SDA0220</t>
  </si>
  <si>
    <t>21:0082:000126</t>
  </si>
  <si>
    <t>21:0018:001858</t>
  </si>
  <si>
    <t>21:0018:001858:0001:0003:00</t>
  </si>
  <si>
    <t>86SDA0221</t>
  </si>
  <si>
    <t>21:0082:000127</t>
  </si>
  <si>
    <t>21:0018:001859</t>
  </si>
  <si>
    <t>21:0018:001859:0001:0003:00</t>
  </si>
  <si>
    <t>86SDA0222</t>
  </si>
  <si>
    <t>21:0082:000128</t>
  </si>
  <si>
    <t>21:0018:001860</t>
  </si>
  <si>
    <t>21:0018:001860:0001:0003:00</t>
  </si>
  <si>
    <t>86SDA0223</t>
  </si>
  <si>
    <t>21:0082:000129</t>
  </si>
  <si>
    <t>21:0018:001861</t>
  </si>
  <si>
    <t>21:0018:001861:0001:0003:00</t>
  </si>
  <si>
    <t>86SDA0228</t>
  </si>
  <si>
    <t>21:0082:000130</t>
  </si>
  <si>
    <t>21:0018:001862</t>
  </si>
  <si>
    <t>21:0018:001862:0001:0003:00</t>
  </si>
  <si>
    <t>86SDA0229</t>
  </si>
  <si>
    <t>21:0082:000131</t>
  </si>
  <si>
    <t>21:0018:001863</t>
  </si>
  <si>
    <t>21:0018:001863:0001:0003:00</t>
  </si>
  <si>
    <t>86SDA0230</t>
  </si>
  <si>
    <t>21:0082:000132</t>
  </si>
  <si>
    <t>21:0018:001864</t>
  </si>
  <si>
    <t>21:0018:001864:0001:0003:00</t>
  </si>
  <si>
    <t>86SDA0231</t>
  </si>
  <si>
    <t>21:0082:000133</t>
  </si>
  <si>
    <t>21:0018:001865</t>
  </si>
  <si>
    <t>21:0018:001865:0001:0003:00</t>
  </si>
  <si>
    <t>86SDA0232</t>
  </si>
  <si>
    <t>21:0082:000134</t>
  </si>
  <si>
    <t>21:0018:001866</t>
  </si>
  <si>
    <t>21:0018:001866:0001:0003:00</t>
  </si>
  <si>
    <t>280</t>
  </si>
  <si>
    <t>86SDA0233</t>
  </si>
  <si>
    <t>21:0082:000135</t>
  </si>
  <si>
    <t>21:0018:001867</t>
  </si>
  <si>
    <t>21:0018:001867:0001:0003:00</t>
  </si>
  <si>
    <t>86SDA0235</t>
  </si>
  <si>
    <t>21:0082:000136</t>
  </si>
  <si>
    <t>21:0018:001869</t>
  </si>
  <si>
    <t>21:0018:001869:0001:0003:00</t>
  </si>
  <si>
    <t>85TBA1059:0</t>
  </si>
  <si>
    <t>21:0131:000001</t>
  </si>
  <si>
    <t>21:0078:001139</t>
  </si>
  <si>
    <t>21:0078:001139:0001:0002:00</t>
  </si>
  <si>
    <t>85TBA1060:0</t>
  </si>
  <si>
    <t>21:0131:000002</t>
  </si>
  <si>
    <t>21:0078:001140</t>
  </si>
  <si>
    <t>21:0078:001140:0001:0002:00</t>
  </si>
  <si>
    <t>85TBA1061:0</t>
  </si>
  <si>
    <t>21:0131:000003</t>
  </si>
  <si>
    <t>21:0078:001141</t>
  </si>
  <si>
    <t>21:0078:001141:0001:0002:00</t>
  </si>
  <si>
    <t>5</t>
  </si>
  <si>
    <t>85TBA1147:0</t>
  </si>
  <si>
    <t>21:0131:000004</t>
  </si>
  <si>
    <t>21:0078:001217</t>
  </si>
  <si>
    <t>21:0078:001217:0001:0002:00</t>
  </si>
  <si>
    <t>85TBA1216:0</t>
  </si>
  <si>
    <t>21:0131:000005</t>
  </si>
  <si>
    <t>21:0078:001281</t>
  </si>
  <si>
    <t>21:0078:001281:0001:0002:00</t>
  </si>
  <si>
    <t>85TBA1217:0</t>
  </si>
  <si>
    <t>21:0131:000006</t>
  </si>
  <si>
    <t>21:0078:001282</t>
  </si>
  <si>
    <t>21:0078:001282:0001:0002:00</t>
  </si>
  <si>
    <t>85TBA1219:1</t>
  </si>
  <si>
    <t>21:0131:000007</t>
  </si>
  <si>
    <t>21:0078:001283</t>
  </si>
  <si>
    <t>21:0078:001283:0001:0002:01</t>
  </si>
  <si>
    <t>85TBA1219:2</t>
  </si>
  <si>
    <t>21:0131:000008</t>
  </si>
  <si>
    <t>21:0078:001283:0001:0002:02</t>
  </si>
  <si>
    <t>85TBA1221:0</t>
  </si>
  <si>
    <t>21:0131:000009</t>
  </si>
  <si>
    <t>21:0078:001285</t>
  </si>
  <si>
    <t>21:0078:001285:0001:0002:00</t>
  </si>
  <si>
    <t>85TBA1222:0</t>
  </si>
  <si>
    <t>21:0131:000010</t>
  </si>
  <si>
    <t>21:0078:001286</t>
  </si>
  <si>
    <t>21:0078:001286:0001:0002:00</t>
  </si>
  <si>
    <t>85TBA1224:0</t>
  </si>
  <si>
    <t>21:0131:000011</t>
  </si>
  <si>
    <t>21:0078:001288</t>
  </si>
  <si>
    <t>21:0078:001288:0001:0002:00</t>
  </si>
  <si>
    <t>85TBA1225:0</t>
  </si>
  <si>
    <t>21:0131:000012</t>
  </si>
  <si>
    <t>21:0078:001289</t>
  </si>
  <si>
    <t>21:0078:001289:0001:0002:00</t>
  </si>
  <si>
    <t>85TBA1226:0</t>
  </si>
  <si>
    <t>21:0131:000013</t>
  </si>
  <si>
    <t>21:0078:001290</t>
  </si>
  <si>
    <t>21:0078:001290:0001:0002:00</t>
  </si>
  <si>
    <t>85TBA1227:0</t>
  </si>
  <si>
    <t>21:0131:000014</t>
  </si>
  <si>
    <t>21:0078:001291</t>
  </si>
  <si>
    <t>21:0078:001291:0001:0002:00</t>
  </si>
  <si>
    <t>85TBA1252:0</t>
  </si>
  <si>
    <t>21:0131:000015</t>
  </si>
  <si>
    <t>21:0078:001315</t>
  </si>
  <si>
    <t>21:0078:001315:0001:0002:00</t>
  </si>
  <si>
    <t>85TBA1253:0</t>
  </si>
  <si>
    <t>21:0131:000016</t>
  </si>
  <si>
    <t>21:0078:001316</t>
  </si>
  <si>
    <t>21:0078:001316:0001:0002:00</t>
  </si>
  <si>
    <t>85TBA1255:0</t>
  </si>
  <si>
    <t>21:0131:000017</t>
  </si>
  <si>
    <t>21:0078:001318</t>
  </si>
  <si>
    <t>21:0078:001318:0001:0002:00</t>
  </si>
  <si>
    <t>85TBA1256:0</t>
  </si>
  <si>
    <t>21:0131:000018</t>
  </si>
  <si>
    <t>21:0078:001319</t>
  </si>
  <si>
    <t>21:0078:001319:0001:0002:00</t>
  </si>
  <si>
    <t>85TBA1264:0</t>
  </si>
  <si>
    <t>21:0131:000019</t>
  </si>
  <si>
    <t>21:0078:001327</t>
  </si>
  <si>
    <t>21:0078:001327:0001:0002:00</t>
  </si>
  <si>
    <t>85TBA1293:0</t>
  </si>
  <si>
    <t>21:0131:000020</t>
  </si>
  <si>
    <t>21:0078:001353</t>
  </si>
  <si>
    <t>21:0078:001353:0001:0002:00</t>
  </si>
  <si>
    <t>85TBA1296:0</t>
  </si>
  <si>
    <t>21:0131:000021</t>
  </si>
  <si>
    <t>21:0078:001356</t>
  </si>
  <si>
    <t>21:0078:001356:0001:0002:00</t>
  </si>
  <si>
    <t>85TBA1297:0</t>
  </si>
  <si>
    <t>21:0131:000022</t>
  </si>
  <si>
    <t>21:0078:001357</t>
  </si>
  <si>
    <t>21:0078:001357:0001:0002:00</t>
  </si>
  <si>
    <t>85TBA1298:0</t>
  </si>
  <si>
    <t>21:0131:000023</t>
  </si>
  <si>
    <t>21:0078:001358</t>
  </si>
  <si>
    <t>21:0078:001358:0001:0002:00</t>
  </si>
  <si>
    <t>85TBA1301:0</t>
  </si>
  <si>
    <t>21:0131:000024</t>
  </si>
  <si>
    <t>21:0078:001361</t>
  </si>
  <si>
    <t>21:0078:001361:0001:0002:00</t>
  </si>
  <si>
    <t>85TBA1302:0</t>
  </si>
  <si>
    <t>21:0131:000025</t>
  </si>
  <si>
    <t>21:0078:001362</t>
  </si>
  <si>
    <t>21:0078:001362:0001:0002:00</t>
  </si>
  <si>
    <t>85TBA1318:0</t>
  </si>
  <si>
    <t>21:0131:000026</t>
  </si>
  <si>
    <t>21:0078:001378</t>
  </si>
  <si>
    <t>21:0078:001378:0001:0002:00</t>
  </si>
  <si>
    <t>85TBA1319:0</t>
  </si>
  <si>
    <t>21:0131:000027</t>
  </si>
  <si>
    <t>21:0078:001379</t>
  </si>
  <si>
    <t>21:0078:001379:0001:0002:00</t>
  </si>
  <si>
    <t>85TBA1321:0</t>
  </si>
  <si>
    <t>21:0131:000028</t>
  </si>
  <si>
    <t>21:0078:001380</t>
  </si>
  <si>
    <t>21:0078:001380:0001:0002:00</t>
  </si>
  <si>
    <t>85TBA1323:0</t>
  </si>
  <si>
    <t>21:0131:000029</t>
  </si>
  <si>
    <t>21:0078:001382</t>
  </si>
  <si>
    <t>21:0078:001382:0001:0002:00</t>
  </si>
  <si>
    <t>85TBA1324:0</t>
  </si>
  <si>
    <t>21:0131:000030</t>
  </si>
  <si>
    <t>21:0078:001383</t>
  </si>
  <si>
    <t>21:0078:001383:0001:0002:00</t>
  </si>
  <si>
    <t>85TBA1325:0</t>
  </si>
  <si>
    <t>21:0131:000031</t>
  </si>
  <si>
    <t>21:0078:001384</t>
  </si>
  <si>
    <t>21:0078:001384:0001:0002:00</t>
  </si>
  <si>
    <t>85TBA1326:0</t>
  </si>
  <si>
    <t>21:0131:000032</t>
  </si>
  <si>
    <t>21:0078:001385</t>
  </si>
  <si>
    <t>21:0078:001385:0001:0002:00</t>
  </si>
  <si>
    <t>85TBA1327:1</t>
  </si>
  <si>
    <t>21:0131:000033</t>
  </si>
  <si>
    <t>21:0078:001386</t>
  </si>
  <si>
    <t>21:0078:001386:0001:0002:01</t>
  </si>
  <si>
    <t>85TBA1327:2</t>
  </si>
  <si>
    <t>21:0131:000034</t>
  </si>
  <si>
    <t>21:0078:001386:0001:0002:02</t>
  </si>
  <si>
    <t>85TBA1364:0</t>
  </si>
  <si>
    <t>21:0131:000035</t>
  </si>
  <si>
    <t>21:0078:001422</t>
  </si>
  <si>
    <t>21:0078:001422:0001:0002:00</t>
  </si>
  <si>
    <t>85TBA1388:0</t>
  </si>
  <si>
    <t>21:0131:000036</t>
  </si>
  <si>
    <t>21:0078:001446</t>
  </si>
  <si>
    <t>21:0078:001446:0001:0002:00</t>
  </si>
  <si>
    <t>85TBA1389:0</t>
  </si>
  <si>
    <t>21:0131:000037</t>
  </si>
  <si>
    <t>21:0078:001447</t>
  </si>
  <si>
    <t>21:0078:001447:0001:0002:00</t>
  </si>
  <si>
    <t>85TBA1390:0</t>
  </si>
  <si>
    <t>21:0131:000038</t>
  </si>
  <si>
    <t>21:0078:001448</t>
  </si>
  <si>
    <t>21:0078:001448:0001:0002:00</t>
  </si>
  <si>
    <t>85TBA1391:0</t>
  </si>
  <si>
    <t>21:0131:000039</t>
  </si>
  <si>
    <t>21:0078:001449</t>
  </si>
  <si>
    <t>21:0078:001449:0001:0002:00</t>
  </si>
  <si>
    <t>85TBA1392:0</t>
  </si>
  <si>
    <t>21:0131:000040</t>
  </si>
  <si>
    <t>21:0078:001450</t>
  </si>
  <si>
    <t>21:0078:001450:0001:0002:00</t>
  </si>
  <si>
    <t>85TBA1393:0</t>
  </si>
  <si>
    <t>21:0131:000041</t>
  </si>
  <si>
    <t>21:0078:001451</t>
  </si>
  <si>
    <t>21:0078:001451:0001:0002:00</t>
  </si>
  <si>
    <t>85TBA1394:0</t>
  </si>
  <si>
    <t>21:0131:000042</t>
  </si>
  <si>
    <t>21:0078:001452</t>
  </si>
  <si>
    <t>21:0078:001452:0001:0002:00</t>
  </si>
  <si>
    <t>85TBA1420:0</t>
  </si>
  <si>
    <t>21:0131:000043</t>
  </si>
  <si>
    <t>21:0078:001476</t>
  </si>
  <si>
    <t>21:0078:001476:0001:0002:00</t>
  </si>
  <si>
    <t>85TBA1421:0</t>
  </si>
  <si>
    <t>21:0131:000044</t>
  </si>
  <si>
    <t>21:0078:001477</t>
  </si>
  <si>
    <t>21:0078:001477:0001:0002:00</t>
  </si>
  <si>
    <t>85TBA1422:0</t>
  </si>
  <si>
    <t>21:0131:000045</t>
  </si>
  <si>
    <t>21:0078:001478</t>
  </si>
  <si>
    <t>21:0078:001478:0001:0002:00</t>
  </si>
  <si>
    <t>85TBA1423:0</t>
  </si>
  <si>
    <t>21:0131:000046</t>
  </si>
  <si>
    <t>21:0078:001479</t>
  </si>
  <si>
    <t>21:0078:001479:0001:0002:00</t>
  </si>
  <si>
    <t>85TBA1425:0</t>
  </si>
  <si>
    <t>21:0131:000047</t>
  </si>
  <si>
    <t>21:0078:001481</t>
  </si>
  <si>
    <t>21:0078:001481:0001:0002:00</t>
  </si>
  <si>
    <t>85TBA1426:0</t>
  </si>
  <si>
    <t>21:0131:000048</t>
  </si>
  <si>
    <t>21:0078:001482</t>
  </si>
  <si>
    <t>21:0078:001482:0001:0002:00</t>
  </si>
  <si>
    <t>85TBA1427:0</t>
  </si>
  <si>
    <t>21:0131:000049</t>
  </si>
  <si>
    <t>21:0078:001483</t>
  </si>
  <si>
    <t>21:0078:001483:0001:0002:00</t>
  </si>
  <si>
    <t>85TBA1428:0</t>
  </si>
  <si>
    <t>21:0131:000050</t>
  </si>
  <si>
    <t>21:0078:001484</t>
  </si>
  <si>
    <t>21:0078:001484:0001:0002:00</t>
  </si>
  <si>
    <t>85TBA1429:0</t>
  </si>
  <si>
    <t>21:0131:000051</t>
  </si>
  <si>
    <t>21:0078:001485</t>
  </si>
  <si>
    <t>21:0078:001485:0001:0002:00</t>
  </si>
  <si>
    <t>85TBA1430:0</t>
  </si>
  <si>
    <t>21:0131:000052</t>
  </si>
  <si>
    <t>21:0078:001486</t>
  </si>
  <si>
    <t>21:0078:001486:0001:0002:00</t>
  </si>
  <si>
    <t>85TBA1431:0</t>
  </si>
  <si>
    <t>21:0131:000053</t>
  </si>
  <si>
    <t>21:0078:001487</t>
  </si>
  <si>
    <t>21:0078:001487:0001:0002:00</t>
  </si>
  <si>
    <t>85TBA1432:0</t>
  </si>
  <si>
    <t>21:0131:000054</t>
  </si>
  <si>
    <t>21:0078:001488</t>
  </si>
  <si>
    <t>21:0078:001488:0001:0002:00</t>
  </si>
  <si>
    <t>85TBA1433:0</t>
  </si>
  <si>
    <t>21:0131:000055</t>
  </si>
  <si>
    <t>21:0078:001489</t>
  </si>
  <si>
    <t>21:0078:001489:0001:0002:00</t>
  </si>
  <si>
    <t>85TBA1434:0</t>
  </si>
  <si>
    <t>21:0131:000056</t>
  </si>
  <si>
    <t>21:0078:001490</t>
  </si>
  <si>
    <t>21:0078:001490:0001:0002:00</t>
  </si>
  <si>
    <t>85TBA1435:0</t>
  </si>
  <si>
    <t>21:0131:000057</t>
  </si>
  <si>
    <t>21:0078:001491</t>
  </si>
  <si>
    <t>21:0078:001491:0001:0002:00</t>
  </si>
  <si>
    <t>85TBA1437:0</t>
  </si>
  <si>
    <t>21:0131:000058</t>
  </si>
  <si>
    <t>21:0078:001493</t>
  </si>
  <si>
    <t>21:0078:001493:0001:0002:00</t>
  </si>
  <si>
    <t>85TBA1438:0</t>
  </si>
  <si>
    <t>21:0131:000059</t>
  </si>
  <si>
    <t>21:0078:001494</t>
  </si>
  <si>
    <t>21:0078:001494:0001:0002:00</t>
  </si>
  <si>
    <t>85TBA1462:0</t>
  </si>
  <si>
    <t>21:0131:000060</t>
  </si>
  <si>
    <t>21:0078:001517</t>
  </si>
  <si>
    <t>21:0078:001517:0001:0002:00</t>
  </si>
  <si>
    <t>85TBA1470:0</t>
  </si>
  <si>
    <t>21:0131:000061</t>
  </si>
  <si>
    <t>21:0078:001525</t>
  </si>
  <si>
    <t>21:0078:001525:0001:0002:00</t>
  </si>
  <si>
    <t>85TBA1471:0</t>
  </si>
  <si>
    <t>21:0131:000062</t>
  </si>
  <si>
    <t>21:0078:001526</t>
  </si>
  <si>
    <t>21:0078:001526:0001:0002:00</t>
  </si>
  <si>
    <t>85TBA1490:0</t>
  </si>
  <si>
    <t>21:0131:000063</t>
  </si>
  <si>
    <t>21:0078:001545</t>
  </si>
  <si>
    <t>21:0078:001545:0001:0002:00</t>
  </si>
  <si>
    <t>85TBA1493:0</t>
  </si>
  <si>
    <t>21:0131:000064</t>
  </si>
  <si>
    <t>21:0078:001548</t>
  </si>
  <si>
    <t>21:0078:001548:0001:0002:00</t>
  </si>
  <si>
    <t>85TBA1495:0</t>
  </si>
  <si>
    <t>21:0131:000065</t>
  </si>
  <si>
    <t>21:0078:001549</t>
  </si>
  <si>
    <t>21:0078:001549:0001:0002:00</t>
  </si>
  <si>
    <t>85TBA1498:0</t>
  </si>
  <si>
    <t>21:0131:000066</t>
  </si>
  <si>
    <t>21:0078:001552</t>
  </si>
  <si>
    <t>21:0078:001552:0001:0002:00</t>
  </si>
  <si>
    <t>85TBA1513:0</t>
  </si>
  <si>
    <t>21:0131:000067</t>
  </si>
  <si>
    <t>21:0078:001567</t>
  </si>
  <si>
    <t>21:0078:001567:0001:0002:00</t>
  </si>
  <si>
    <t>85TBA1514:0</t>
  </si>
  <si>
    <t>21:0131:000068</t>
  </si>
  <si>
    <t>21:0078:001568</t>
  </si>
  <si>
    <t>21:0078:001568:0001:0002:00</t>
  </si>
  <si>
    <t>85TBA1515:0</t>
  </si>
  <si>
    <t>21:0131:000069</t>
  </si>
  <si>
    <t>21:0078:001569</t>
  </si>
  <si>
    <t>21:0078:001569:0001:0002:00</t>
  </si>
  <si>
    <t>85TBA1519:0</t>
  </si>
  <si>
    <t>21:0131:000070</t>
  </si>
  <si>
    <t>21:0078:001573</t>
  </si>
  <si>
    <t>21:0078:001573:0001:0002:00</t>
  </si>
  <si>
    <t>85TBA1520:0</t>
  </si>
  <si>
    <t>21:0131:000071</t>
  </si>
  <si>
    <t>21:0078:001574</t>
  </si>
  <si>
    <t>21:0078:001574:0001:0002:00</t>
  </si>
  <si>
    <t>85TBA1521:0</t>
  </si>
  <si>
    <t>21:0131:000072</t>
  </si>
  <si>
    <t>21:0078:001575</t>
  </si>
  <si>
    <t>21:0078:001575:0001:0002:00</t>
  </si>
  <si>
    <t>85TBA1523:0</t>
  </si>
  <si>
    <t>21:0131:000073</t>
  </si>
  <si>
    <t>21:0078:001577</t>
  </si>
  <si>
    <t>21:0078:001577:0001:0002:00</t>
  </si>
  <si>
    <t>85TBA1524:0</t>
  </si>
  <si>
    <t>21:0131:000074</t>
  </si>
  <si>
    <t>21:0078:001578</t>
  </si>
  <si>
    <t>21:0078:001578:0001:0002:00</t>
  </si>
  <si>
    <t>85TBA1539:0</t>
  </si>
  <si>
    <t>21:0131:000075</t>
  </si>
  <si>
    <t>21:0078:001593</t>
  </si>
  <si>
    <t>21:0078:001593:0001:0002:00</t>
  </si>
  <si>
    <t>85TBA1540:0</t>
  </si>
  <si>
    <t>21:0131:000076</t>
  </si>
  <si>
    <t>21:0078:001594</t>
  </si>
  <si>
    <t>21:0078:001594:0001:0002:00</t>
  </si>
  <si>
    <t>85TBA1541:0</t>
  </si>
  <si>
    <t>21:0131:000077</t>
  </si>
  <si>
    <t>21:0078:001595</t>
  </si>
  <si>
    <t>21:0078:001595:0001:0002:00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</si>
</sst>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idden="1" x14ac:dyDescent="0.3">
      <c r="A2" t="s">
        <v>12</v>
      </c>
      <c r="B2" t="s">
        <v>13</v>
      </c>
      <c r="C2" s="1" t="str">
        <f t="shared" ref="C2:C33" si="0">HYPERLINK("http://geochem.nrcan.gc.ca/cdogs/content/bdl/bdl210082_e.htm", "21:0082")</f>
        <v>21:0082</v>
      </c>
      <c r="D2" s="1" t="str">
        <f t="shared" ref="D2:D33" si="1">HYPERLINK("http://geochem.nrcan.gc.ca/cdogs/content/svy/svy210018_e.htm", "21:0018")</f>
        <v>21:0018</v>
      </c>
      <c r="E2" t="s">
        <v>14</v>
      </c>
      <c r="F2" t="s">
        <v>15</v>
      </c>
      <c r="H2">
        <v>56.827378000000003</v>
      </c>
      <c r="I2">
        <v>-101.0674708</v>
      </c>
      <c r="J2" s="1" t="str">
        <f t="shared" ref="J2:J40" si="2">HYPERLINK("http://geochem.nrcan.gc.ca/cdogs/content/kwd/kwd020044_e.htm", "Till")</f>
        <v>Till</v>
      </c>
      <c r="K2" s="1" t="str">
        <f t="shared" ref="K2:K33" si="3">HYPERLINK("http://geochem.nrcan.gc.ca/cdogs/content/kwd/kwd080032_e.htm", "HMC heavy liquid separation")</f>
        <v>HMC heavy liquid separation</v>
      </c>
      <c r="L2" t="s">
        <v>16</v>
      </c>
    </row>
    <row r="3" spans="1:12" hidden="1" x14ac:dyDescent="0.3">
      <c r="A3" t="s">
        <v>17</v>
      </c>
      <c r="B3" t="s">
        <v>18</v>
      </c>
      <c r="C3" s="1" t="str">
        <f t="shared" si="0"/>
        <v>21:0082</v>
      </c>
      <c r="D3" s="1" t="str">
        <f t="shared" si="1"/>
        <v>21:0018</v>
      </c>
      <c r="E3" t="s">
        <v>14</v>
      </c>
      <c r="F3" t="s">
        <v>19</v>
      </c>
      <c r="H3">
        <v>56.827378000000003</v>
      </c>
      <c r="I3">
        <v>-101.0674708</v>
      </c>
      <c r="J3" s="1" t="str">
        <f t="shared" si="2"/>
        <v>Till</v>
      </c>
      <c r="K3" s="1" t="str">
        <f t="shared" si="3"/>
        <v>HMC heavy liquid separation</v>
      </c>
      <c r="L3" t="s">
        <v>20</v>
      </c>
    </row>
    <row r="4" spans="1:12" hidden="1" x14ac:dyDescent="0.3">
      <c r="A4" t="s">
        <v>21</v>
      </c>
      <c r="B4" t="s">
        <v>22</v>
      </c>
      <c r="C4" s="1" t="str">
        <f t="shared" si="0"/>
        <v>21:0082</v>
      </c>
      <c r="D4" s="1" t="str">
        <f t="shared" si="1"/>
        <v>21:0018</v>
      </c>
      <c r="E4" t="s">
        <v>14</v>
      </c>
      <c r="F4" t="s">
        <v>23</v>
      </c>
      <c r="H4">
        <v>56.827378000000003</v>
      </c>
      <c r="I4">
        <v>-101.0674708</v>
      </c>
      <c r="J4" s="1" t="str">
        <f t="shared" si="2"/>
        <v>Till</v>
      </c>
      <c r="K4" s="1" t="str">
        <f t="shared" si="3"/>
        <v>HMC heavy liquid separation</v>
      </c>
      <c r="L4" t="s">
        <v>24</v>
      </c>
    </row>
    <row r="5" spans="1:12" hidden="1" x14ac:dyDescent="0.3">
      <c r="A5" t="s">
        <v>25</v>
      </c>
      <c r="B5" t="s">
        <v>26</v>
      </c>
      <c r="C5" s="1" t="str">
        <f t="shared" si="0"/>
        <v>21:0082</v>
      </c>
      <c r="D5" s="1" t="str">
        <f t="shared" si="1"/>
        <v>21:0018</v>
      </c>
      <c r="E5" t="s">
        <v>14</v>
      </c>
      <c r="F5" t="s">
        <v>27</v>
      </c>
      <c r="H5">
        <v>56.827378000000003</v>
      </c>
      <c r="I5">
        <v>-101.0674708</v>
      </c>
      <c r="J5" s="1" t="str">
        <f t="shared" si="2"/>
        <v>Till</v>
      </c>
      <c r="K5" s="1" t="str">
        <f t="shared" si="3"/>
        <v>HMC heavy liquid separation</v>
      </c>
      <c r="L5" t="s">
        <v>28</v>
      </c>
    </row>
    <row r="6" spans="1:12" hidden="1" x14ac:dyDescent="0.3">
      <c r="A6" t="s">
        <v>29</v>
      </c>
      <c r="B6" t="s">
        <v>30</v>
      </c>
      <c r="C6" s="1" t="str">
        <f t="shared" si="0"/>
        <v>21:0082</v>
      </c>
      <c r="D6" s="1" t="str">
        <f t="shared" si="1"/>
        <v>21:0018</v>
      </c>
      <c r="E6" t="s">
        <v>14</v>
      </c>
      <c r="F6" t="s">
        <v>31</v>
      </c>
      <c r="H6">
        <v>56.827378000000003</v>
      </c>
      <c r="I6">
        <v>-101.0674708</v>
      </c>
      <c r="J6" s="1" t="str">
        <f t="shared" si="2"/>
        <v>Till</v>
      </c>
      <c r="K6" s="1" t="str">
        <f t="shared" si="3"/>
        <v>HMC heavy liquid separation</v>
      </c>
      <c r="L6" t="s">
        <v>32</v>
      </c>
    </row>
    <row r="7" spans="1:12" hidden="1" x14ac:dyDescent="0.3">
      <c r="A7" t="s">
        <v>33</v>
      </c>
      <c r="B7" t="s">
        <v>34</v>
      </c>
      <c r="C7" s="1" t="str">
        <f t="shared" si="0"/>
        <v>21:0082</v>
      </c>
      <c r="D7" s="1" t="str">
        <f t="shared" si="1"/>
        <v>21:0018</v>
      </c>
      <c r="E7" t="s">
        <v>14</v>
      </c>
      <c r="F7" t="s">
        <v>35</v>
      </c>
      <c r="H7">
        <v>56.827378000000003</v>
      </c>
      <c r="I7">
        <v>-101.0674708</v>
      </c>
      <c r="J7" s="1" t="str">
        <f t="shared" si="2"/>
        <v>Till</v>
      </c>
      <c r="K7" s="1" t="str">
        <f t="shared" si="3"/>
        <v>HMC heavy liquid separation</v>
      </c>
      <c r="L7" t="s">
        <v>36</v>
      </c>
    </row>
    <row r="8" spans="1:12" hidden="1" x14ac:dyDescent="0.3">
      <c r="A8" t="s">
        <v>37</v>
      </c>
      <c r="B8" t="s">
        <v>38</v>
      </c>
      <c r="C8" s="1" t="str">
        <f t="shared" si="0"/>
        <v>21:0082</v>
      </c>
      <c r="D8" s="1" t="str">
        <f t="shared" si="1"/>
        <v>21:0018</v>
      </c>
      <c r="E8" t="s">
        <v>39</v>
      </c>
      <c r="F8" t="s">
        <v>40</v>
      </c>
      <c r="H8">
        <v>56.783930699999999</v>
      </c>
      <c r="I8">
        <v>-100.4888749</v>
      </c>
      <c r="J8" s="1" t="str">
        <f t="shared" si="2"/>
        <v>Till</v>
      </c>
      <c r="K8" s="1" t="str">
        <f t="shared" si="3"/>
        <v>HMC heavy liquid separation</v>
      </c>
      <c r="L8" t="s">
        <v>41</v>
      </c>
    </row>
    <row r="9" spans="1:12" hidden="1" x14ac:dyDescent="0.3">
      <c r="A9" t="s">
        <v>42</v>
      </c>
      <c r="B9" t="s">
        <v>43</v>
      </c>
      <c r="C9" s="1" t="str">
        <f t="shared" si="0"/>
        <v>21:0082</v>
      </c>
      <c r="D9" s="1" t="str">
        <f t="shared" si="1"/>
        <v>21:0018</v>
      </c>
      <c r="E9" t="s">
        <v>39</v>
      </c>
      <c r="F9" t="s">
        <v>44</v>
      </c>
      <c r="H9">
        <v>56.783930699999999</v>
      </c>
      <c r="I9">
        <v>-100.4888749</v>
      </c>
      <c r="J9" s="1" t="str">
        <f t="shared" si="2"/>
        <v>Till</v>
      </c>
      <c r="K9" s="1" t="str">
        <f t="shared" si="3"/>
        <v>HMC heavy liquid separation</v>
      </c>
      <c r="L9" t="s">
        <v>32</v>
      </c>
    </row>
    <row r="10" spans="1:12" hidden="1" x14ac:dyDescent="0.3">
      <c r="A10" t="s">
        <v>45</v>
      </c>
      <c r="B10" t="s">
        <v>46</v>
      </c>
      <c r="C10" s="1" t="str">
        <f t="shared" si="0"/>
        <v>21:0082</v>
      </c>
      <c r="D10" s="1" t="str">
        <f t="shared" si="1"/>
        <v>21:0018</v>
      </c>
      <c r="E10" t="s">
        <v>39</v>
      </c>
      <c r="F10" t="s">
        <v>47</v>
      </c>
      <c r="H10">
        <v>56.783930699999999</v>
      </c>
      <c r="I10">
        <v>-100.4888749</v>
      </c>
      <c r="J10" s="1" t="str">
        <f t="shared" si="2"/>
        <v>Till</v>
      </c>
      <c r="K10" s="1" t="str">
        <f t="shared" si="3"/>
        <v>HMC heavy liquid separation</v>
      </c>
      <c r="L10" t="s">
        <v>48</v>
      </c>
    </row>
    <row r="11" spans="1:12" hidden="1" x14ac:dyDescent="0.3">
      <c r="A11" t="s">
        <v>49</v>
      </c>
      <c r="B11" t="s">
        <v>50</v>
      </c>
      <c r="C11" s="1" t="str">
        <f t="shared" si="0"/>
        <v>21:0082</v>
      </c>
      <c r="D11" s="1" t="str">
        <f t="shared" si="1"/>
        <v>21:0018</v>
      </c>
      <c r="E11" t="s">
        <v>39</v>
      </c>
      <c r="F11" t="s">
        <v>51</v>
      </c>
      <c r="H11">
        <v>56.783930699999999</v>
      </c>
      <c r="I11">
        <v>-100.4888749</v>
      </c>
      <c r="J11" s="1" t="str">
        <f t="shared" si="2"/>
        <v>Till</v>
      </c>
      <c r="K11" s="1" t="str">
        <f t="shared" si="3"/>
        <v>HMC heavy liquid separation</v>
      </c>
      <c r="L11" t="s">
        <v>52</v>
      </c>
    </row>
    <row r="12" spans="1:12" hidden="1" x14ac:dyDescent="0.3">
      <c r="A12" t="s">
        <v>53</v>
      </c>
      <c r="B12" t="s">
        <v>54</v>
      </c>
      <c r="C12" s="1" t="str">
        <f t="shared" si="0"/>
        <v>21:0082</v>
      </c>
      <c r="D12" s="1" t="str">
        <f t="shared" si="1"/>
        <v>21:0018</v>
      </c>
      <c r="E12" t="s">
        <v>39</v>
      </c>
      <c r="F12" t="s">
        <v>55</v>
      </c>
      <c r="H12">
        <v>56.783930699999999</v>
      </c>
      <c r="I12">
        <v>-100.4888749</v>
      </c>
      <c r="J12" s="1" t="str">
        <f t="shared" si="2"/>
        <v>Till</v>
      </c>
      <c r="K12" s="1" t="str">
        <f t="shared" si="3"/>
        <v>HMC heavy liquid separation</v>
      </c>
      <c r="L12" t="s">
        <v>56</v>
      </c>
    </row>
    <row r="13" spans="1:12" hidden="1" x14ac:dyDescent="0.3">
      <c r="A13" t="s">
        <v>57</v>
      </c>
      <c r="B13" t="s">
        <v>58</v>
      </c>
      <c r="C13" s="1" t="str">
        <f t="shared" si="0"/>
        <v>21:0082</v>
      </c>
      <c r="D13" s="1" t="str">
        <f t="shared" si="1"/>
        <v>21:0018</v>
      </c>
      <c r="E13" t="s">
        <v>39</v>
      </c>
      <c r="F13" t="s">
        <v>59</v>
      </c>
      <c r="H13">
        <v>56.783930699999999</v>
      </c>
      <c r="I13">
        <v>-100.4888749</v>
      </c>
      <c r="J13" s="1" t="str">
        <f t="shared" si="2"/>
        <v>Till</v>
      </c>
      <c r="K13" s="1" t="str">
        <f t="shared" si="3"/>
        <v>HMC heavy liquid separation</v>
      </c>
      <c r="L13" t="s">
        <v>60</v>
      </c>
    </row>
    <row r="14" spans="1:12" hidden="1" x14ac:dyDescent="0.3">
      <c r="A14" t="s">
        <v>61</v>
      </c>
      <c r="B14" t="s">
        <v>62</v>
      </c>
      <c r="C14" s="1" t="str">
        <f t="shared" si="0"/>
        <v>21:0082</v>
      </c>
      <c r="D14" s="1" t="str">
        <f t="shared" si="1"/>
        <v>21:0018</v>
      </c>
      <c r="E14" t="s">
        <v>39</v>
      </c>
      <c r="F14" t="s">
        <v>63</v>
      </c>
      <c r="H14">
        <v>56.783930699999999</v>
      </c>
      <c r="I14">
        <v>-100.4888749</v>
      </c>
      <c r="J14" s="1" t="str">
        <f t="shared" si="2"/>
        <v>Till</v>
      </c>
      <c r="K14" s="1" t="str">
        <f t="shared" si="3"/>
        <v>HMC heavy liquid separation</v>
      </c>
      <c r="L14" t="s">
        <v>64</v>
      </c>
    </row>
    <row r="15" spans="1:12" hidden="1" x14ac:dyDescent="0.3">
      <c r="A15" t="s">
        <v>65</v>
      </c>
      <c r="B15" t="s">
        <v>66</v>
      </c>
      <c r="C15" s="1" t="str">
        <f t="shared" si="0"/>
        <v>21:0082</v>
      </c>
      <c r="D15" s="1" t="str">
        <f t="shared" si="1"/>
        <v>21:0018</v>
      </c>
      <c r="E15" t="s">
        <v>39</v>
      </c>
      <c r="F15" t="s">
        <v>67</v>
      </c>
      <c r="H15">
        <v>56.783930699999999</v>
      </c>
      <c r="I15">
        <v>-100.4888749</v>
      </c>
      <c r="J15" s="1" t="str">
        <f t="shared" si="2"/>
        <v>Till</v>
      </c>
      <c r="K15" s="1" t="str">
        <f t="shared" si="3"/>
        <v>HMC heavy liquid separation</v>
      </c>
      <c r="L15" t="s">
        <v>68</v>
      </c>
    </row>
    <row r="16" spans="1:12" hidden="1" x14ac:dyDescent="0.3">
      <c r="A16" t="s">
        <v>69</v>
      </c>
      <c r="B16" t="s">
        <v>70</v>
      </c>
      <c r="C16" s="1" t="str">
        <f t="shared" si="0"/>
        <v>21:0082</v>
      </c>
      <c r="D16" s="1" t="str">
        <f t="shared" si="1"/>
        <v>21:0018</v>
      </c>
      <c r="E16" t="s">
        <v>71</v>
      </c>
      <c r="F16" t="s">
        <v>72</v>
      </c>
      <c r="H16">
        <v>56.425306499999998</v>
      </c>
      <c r="I16">
        <v>-99.793462199999993</v>
      </c>
      <c r="J16" s="1" t="str">
        <f t="shared" si="2"/>
        <v>Till</v>
      </c>
      <c r="K16" s="1" t="str">
        <f t="shared" si="3"/>
        <v>HMC heavy liquid separation</v>
      </c>
      <c r="L16" t="s">
        <v>73</v>
      </c>
    </row>
    <row r="17" spans="1:12" hidden="1" x14ac:dyDescent="0.3">
      <c r="A17" t="s">
        <v>74</v>
      </c>
      <c r="B17" t="s">
        <v>75</v>
      </c>
      <c r="C17" s="1" t="str">
        <f t="shared" si="0"/>
        <v>21:0082</v>
      </c>
      <c r="D17" s="1" t="str">
        <f t="shared" si="1"/>
        <v>21:0018</v>
      </c>
      <c r="E17" t="s">
        <v>76</v>
      </c>
      <c r="F17" t="s">
        <v>77</v>
      </c>
      <c r="H17">
        <v>56.457144200000002</v>
      </c>
      <c r="I17">
        <v>-99.603467800000004</v>
      </c>
      <c r="J17" s="1" t="str">
        <f t="shared" si="2"/>
        <v>Till</v>
      </c>
      <c r="K17" s="1" t="str">
        <f t="shared" si="3"/>
        <v>HMC heavy liquid separation</v>
      </c>
      <c r="L17" t="s">
        <v>78</v>
      </c>
    </row>
    <row r="18" spans="1:12" hidden="1" x14ac:dyDescent="0.3">
      <c r="A18" t="s">
        <v>79</v>
      </c>
      <c r="B18" t="s">
        <v>80</v>
      </c>
      <c r="C18" s="1" t="str">
        <f t="shared" si="0"/>
        <v>21:0082</v>
      </c>
      <c r="D18" s="1" t="str">
        <f t="shared" si="1"/>
        <v>21:0018</v>
      </c>
      <c r="E18" t="s">
        <v>81</v>
      </c>
      <c r="F18" t="s">
        <v>82</v>
      </c>
      <c r="H18">
        <v>56.814509100000002</v>
      </c>
      <c r="I18">
        <v>-98.7009872</v>
      </c>
      <c r="J18" s="1" t="str">
        <f t="shared" si="2"/>
        <v>Till</v>
      </c>
      <c r="K18" s="1" t="str">
        <f t="shared" si="3"/>
        <v>HMC heavy liquid separation</v>
      </c>
      <c r="L18" t="s">
        <v>52</v>
      </c>
    </row>
    <row r="19" spans="1:12" hidden="1" x14ac:dyDescent="0.3">
      <c r="A19" t="s">
        <v>83</v>
      </c>
      <c r="B19" t="s">
        <v>84</v>
      </c>
      <c r="C19" s="1" t="str">
        <f t="shared" si="0"/>
        <v>21:0082</v>
      </c>
      <c r="D19" s="1" t="str">
        <f t="shared" si="1"/>
        <v>21:0018</v>
      </c>
      <c r="E19" t="s">
        <v>85</v>
      </c>
      <c r="F19" t="s">
        <v>86</v>
      </c>
      <c r="H19">
        <v>56.898429700000001</v>
      </c>
      <c r="I19">
        <v>-98.529175100000003</v>
      </c>
      <c r="J19" s="1" t="str">
        <f t="shared" si="2"/>
        <v>Till</v>
      </c>
      <c r="K19" s="1" t="str">
        <f t="shared" si="3"/>
        <v>HMC heavy liquid separation</v>
      </c>
      <c r="L19" t="s">
        <v>87</v>
      </c>
    </row>
    <row r="20" spans="1:12" hidden="1" x14ac:dyDescent="0.3">
      <c r="A20" t="s">
        <v>88</v>
      </c>
      <c r="B20" t="s">
        <v>89</v>
      </c>
      <c r="C20" s="1" t="str">
        <f t="shared" si="0"/>
        <v>21:0082</v>
      </c>
      <c r="D20" s="1" t="str">
        <f t="shared" si="1"/>
        <v>21:0018</v>
      </c>
      <c r="E20" t="s">
        <v>90</v>
      </c>
      <c r="F20" t="s">
        <v>91</v>
      </c>
      <c r="H20">
        <v>56.569300200000001</v>
      </c>
      <c r="I20">
        <v>-99.2606684</v>
      </c>
      <c r="J20" s="1" t="str">
        <f t="shared" si="2"/>
        <v>Till</v>
      </c>
      <c r="K20" s="1" t="str">
        <f t="shared" si="3"/>
        <v>HMC heavy liquid separation</v>
      </c>
      <c r="L20" t="s">
        <v>92</v>
      </c>
    </row>
    <row r="21" spans="1:12" hidden="1" x14ac:dyDescent="0.3">
      <c r="A21" t="s">
        <v>93</v>
      </c>
      <c r="B21" t="s">
        <v>94</v>
      </c>
      <c r="C21" s="1" t="str">
        <f t="shared" si="0"/>
        <v>21:0082</v>
      </c>
      <c r="D21" s="1" t="str">
        <f t="shared" si="1"/>
        <v>21:0018</v>
      </c>
      <c r="E21" t="s">
        <v>95</v>
      </c>
      <c r="F21" t="s">
        <v>96</v>
      </c>
      <c r="H21">
        <v>56.470702500000002</v>
      </c>
      <c r="I21">
        <v>-99.109849600000004</v>
      </c>
      <c r="J21" s="1" t="str">
        <f t="shared" si="2"/>
        <v>Till</v>
      </c>
      <c r="K21" s="1" t="str">
        <f t="shared" si="3"/>
        <v>HMC heavy liquid separation</v>
      </c>
      <c r="L21" t="s">
        <v>60</v>
      </c>
    </row>
    <row r="22" spans="1:12" hidden="1" x14ac:dyDescent="0.3">
      <c r="A22" t="s">
        <v>97</v>
      </c>
      <c r="B22" t="s">
        <v>98</v>
      </c>
      <c r="C22" s="1" t="str">
        <f t="shared" si="0"/>
        <v>21:0082</v>
      </c>
      <c r="D22" s="1" t="str">
        <f t="shared" si="1"/>
        <v>21:0018</v>
      </c>
      <c r="E22" t="s">
        <v>99</v>
      </c>
      <c r="F22" t="s">
        <v>100</v>
      </c>
      <c r="H22">
        <v>56.464866800000003</v>
      </c>
      <c r="I22">
        <v>-99.347984400000001</v>
      </c>
      <c r="J22" s="1" t="str">
        <f t="shared" si="2"/>
        <v>Till</v>
      </c>
      <c r="K22" s="1" t="str">
        <f t="shared" si="3"/>
        <v>HMC heavy liquid separation</v>
      </c>
      <c r="L22" t="s">
        <v>101</v>
      </c>
    </row>
    <row r="23" spans="1:12" hidden="1" x14ac:dyDescent="0.3">
      <c r="A23" t="s">
        <v>102</v>
      </c>
      <c r="B23" t="s">
        <v>103</v>
      </c>
      <c r="C23" s="1" t="str">
        <f t="shared" si="0"/>
        <v>21:0082</v>
      </c>
      <c r="D23" s="1" t="str">
        <f t="shared" si="1"/>
        <v>21:0018</v>
      </c>
      <c r="E23" t="s">
        <v>104</v>
      </c>
      <c r="F23" t="s">
        <v>105</v>
      </c>
      <c r="H23">
        <v>56.455515499999997</v>
      </c>
      <c r="I23">
        <v>-99.213642300000004</v>
      </c>
      <c r="J23" s="1" t="str">
        <f t="shared" si="2"/>
        <v>Till</v>
      </c>
      <c r="K23" s="1" t="str">
        <f t="shared" si="3"/>
        <v>HMC heavy liquid separation</v>
      </c>
      <c r="L23" t="s">
        <v>92</v>
      </c>
    </row>
    <row r="24" spans="1:12" hidden="1" x14ac:dyDescent="0.3">
      <c r="A24" t="s">
        <v>106</v>
      </c>
      <c r="B24" t="s">
        <v>107</v>
      </c>
      <c r="C24" s="1" t="str">
        <f t="shared" si="0"/>
        <v>21:0082</v>
      </c>
      <c r="D24" s="1" t="str">
        <f t="shared" si="1"/>
        <v>21:0018</v>
      </c>
      <c r="E24" t="s">
        <v>108</v>
      </c>
      <c r="F24" t="s">
        <v>109</v>
      </c>
      <c r="H24">
        <v>56.5212833</v>
      </c>
      <c r="I24">
        <v>-98.756095900000005</v>
      </c>
      <c r="J24" s="1" t="str">
        <f t="shared" si="2"/>
        <v>Till</v>
      </c>
      <c r="K24" s="1" t="str">
        <f t="shared" si="3"/>
        <v>HMC heavy liquid separation</v>
      </c>
      <c r="L24" t="s">
        <v>110</v>
      </c>
    </row>
    <row r="25" spans="1:12" hidden="1" x14ac:dyDescent="0.3">
      <c r="A25" t="s">
        <v>111</v>
      </c>
      <c r="B25" t="s">
        <v>112</v>
      </c>
      <c r="C25" s="1" t="str">
        <f t="shared" si="0"/>
        <v>21:0082</v>
      </c>
      <c r="D25" s="1" t="str">
        <f t="shared" si="1"/>
        <v>21:0018</v>
      </c>
      <c r="E25" t="s">
        <v>113</v>
      </c>
      <c r="F25" t="s">
        <v>114</v>
      </c>
      <c r="H25">
        <v>56.761363500000002</v>
      </c>
      <c r="I25">
        <v>-98.904624999999996</v>
      </c>
      <c r="J25" s="1" t="str">
        <f t="shared" si="2"/>
        <v>Till</v>
      </c>
      <c r="K25" s="1" t="str">
        <f t="shared" si="3"/>
        <v>HMC heavy liquid separation</v>
      </c>
      <c r="L25" t="s">
        <v>110</v>
      </c>
    </row>
    <row r="26" spans="1:12" hidden="1" x14ac:dyDescent="0.3">
      <c r="A26" t="s">
        <v>115</v>
      </c>
      <c r="B26" t="s">
        <v>116</v>
      </c>
      <c r="C26" s="1" t="str">
        <f t="shared" si="0"/>
        <v>21:0082</v>
      </c>
      <c r="D26" s="1" t="str">
        <f t="shared" si="1"/>
        <v>21:0018</v>
      </c>
      <c r="E26" t="s">
        <v>117</v>
      </c>
      <c r="F26" t="s">
        <v>118</v>
      </c>
      <c r="H26">
        <v>56.978228999999999</v>
      </c>
      <c r="I26">
        <v>-98.353610500000002</v>
      </c>
      <c r="J26" s="1" t="str">
        <f t="shared" si="2"/>
        <v>Till</v>
      </c>
      <c r="K26" s="1" t="str">
        <f t="shared" si="3"/>
        <v>HMC heavy liquid separation</v>
      </c>
      <c r="L26" t="s">
        <v>119</v>
      </c>
    </row>
    <row r="27" spans="1:12" hidden="1" x14ac:dyDescent="0.3">
      <c r="A27" t="s">
        <v>120</v>
      </c>
      <c r="B27" t="s">
        <v>121</v>
      </c>
      <c r="C27" s="1" t="str">
        <f t="shared" si="0"/>
        <v>21:0082</v>
      </c>
      <c r="D27" s="1" t="str">
        <f t="shared" si="1"/>
        <v>21:0018</v>
      </c>
      <c r="E27" t="s">
        <v>122</v>
      </c>
      <c r="F27" t="s">
        <v>123</v>
      </c>
      <c r="H27">
        <v>56.682128499999997</v>
      </c>
      <c r="I27">
        <v>-99.070157899999998</v>
      </c>
      <c r="J27" s="1" t="str">
        <f t="shared" si="2"/>
        <v>Till</v>
      </c>
      <c r="K27" s="1" t="str">
        <f t="shared" si="3"/>
        <v>HMC heavy liquid separation</v>
      </c>
      <c r="L27" t="s">
        <v>119</v>
      </c>
    </row>
    <row r="28" spans="1:12" hidden="1" x14ac:dyDescent="0.3">
      <c r="A28" t="s">
        <v>124</v>
      </c>
      <c r="B28" t="s">
        <v>125</v>
      </c>
      <c r="C28" s="1" t="str">
        <f t="shared" si="0"/>
        <v>21:0082</v>
      </c>
      <c r="D28" s="1" t="str">
        <f t="shared" si="1"/>
        <v>21:0018</v>
      </c>
      <c r="E28" t="s">
        <v>126</v>
      </c>
      <c r="F28" t="s">
        <v>127</v>
      </c>
      <c r="H28">
        <v>56.637247199999997</v>
      </c>
      <c r="I28">
        <v>-99.198048299999996</v>
      </c>
      <c r="J28" s="1" t="str">
        <f t="shared" si="2"/>
        <v>Till</v>
      </c>
      <c r="K28" s="1" t="str">
        <f t="shared" si="3"/>
        <v>HMC heavy liquid separation</v>
      </c>
      <c r="L28" t="s">
        <v>73</v>
      </c>
    </row>
    <row r="29" spans="1:12" hidden="1" x14ac:dyDescent="0.3">
      <c r="A29" t="s">
        <v>128</v>
      </c>
      <c r="B29" t="s">
        <v>129</v>
      </c>
      <c r="C29" s="1" t="str">
        <f t="shared" si="0"/>
        <v>21:0082</v>
      </c>
      <c r="D29" s="1" t="str">
        <f t="shared" si="1"/>
        <v>21:0018</v>
      </c>
      <c r="E29" t="s">
        <v>130</v>
      </c>
      <c r="F29" t="s">
        <v>131</v>
      </c>
      <c r="H29">
        <v>56.4988928</v>
      </c>
      <c r="I29">
        <v>-99.509510399999996</v>
      </c>
      <c r="J29" s="1" t="str">
        <f t="shared" si="2"/>
        <v>Till</v>
      </c>
      <c r="K29" s="1" t="str">
        <f t="shared" si="3"/>
        <v>HMC heavy liquid separation</v>
      </c>
      <c r="L29" t="s">
        <v>132</v>
      </c>
    </row>
    <row r="30" spans="1:12" hidden="1" x14ac:dyDescent="0.3">
      <c r="A30" t="s">
        <v>133</v>
      </c>
      <c r="B30" t="s">
        <v>134</v>
      </c>
      <c r="C30" s="1" t="str">
        <f t="shared" si="0"/>
        <v>21:0082</v>
      </c>
      <c r="D30" s="1" t="str">
        <f t="shared" si="1"/>
        <v>21:0018</v>
      </c>
      <c r="E30" t="s">
        <v>135</v>
      </c>
      <c r="F30" t="s">
        <v>136</v>
      </c>
      <c r="H30">
        <v>57.041788199999999</v>
      </c>
      <c r="I30">
        <v>-98.137926899999997</v>
      </c>
      <c r="J30" s="1" t="str">
        <f t="shared" si="2"/>
        <v>Till</v>
      </c>
      <c r="K30" s="1" t="str">
        <f t="shared" si="3"/>
        <v>HMC heavy liquid separation</v>
      </c>
      <c r="L30" t="s">
        <v>137</v>
      </c>
    </row>
    <row r="31" spans="1:12" hidden="1" x14ac:dyDescent="0.3">
      <c r="A31" t="s">
        <v>138</v>
      </c>
      <c r="B31" t="s">
        <v>139</v>
      </c>
      <c r="C31" s="1" t="str">
        <f t="shared" si="0"/>
        <v>21:0082</v>
      </c>
      <c r="D31" s="1" t="str">
        <f t="shared" si="1"/>
        <v>21:0018</v>
      </c>
      <c r="E31" t="s">
        <v>140</v>
      </c>
      <c r="F31" t="s">
        <v>141</v>
      </c>
      <c r="H31">
        <v>57.090226999999999</v>
      </c>
      <c r="I31">
        <v>-98.041417499999994</v>
      </c>
      <c r="J31" s="1" t="str">
        <f t="shared" si="2"/>
        <v>Till</v>
      </c>
      <c r="K31" s="1" t="str">
        <f t="shared" si="3"/>
        <v>HMC heavy liquid separation</v>
      </c>
      <c r="L31" t="s">
        <v>52</v>
      </c>
    </row>
    <row r="32" spans="1:12" hidden="1" x14ac:dyDescent="0.3">
      <c r="A32" t="s">
        <v>142</v>
      </c>
      <c r="B32" t="s">
        <v>143</v>
      </c>
      <c r="C32" s="1" t="str">
        <f t="shared" si="0"/>
        <v>21:0082</v>
      </c>
      <c r="D32" s="1" t="str">
        <f t="shared" si="1"/>
        <v>21:0018</v>
      </c>
      <c r="E32" t="s">
        <v>144</v>
      </c>
      <c r="F32" t="s">
        <v>145</v>
      </c>
      <c r="H32">
        <v>56.236662299999999</v>
      </c>
      <c r="I32">
        <v>-100.73622469999999</v>
      </c>
      <c r="J32" s="1" t="str">
        <f t="shared" si="2"/>
        <v>Till</v>
      </c>
      <c r="K32" s="1" t="str">
        <f t="shared" si="3"/>
        <v>HMC heavy liquid separation</v>
      </c>
      <c r="L32" t="s">
        <v>146</v>
      </c>
    </row>
    <row r="33" spans="1:12" hidden="1" x14ac:dyDescent="0.3">
      <c r="A33" t="s">
        <v>147</v>
      </c>
      <c r="B33" t="s">
        <v>148</v>
      </c>
      <c r="C33" s="1" t="str">
        <f t="shared" si="0"/>
        <v>21:0082</v>
      </c>
      <c r="D33" s="1" t="str">
        <f t="shared" si="1"/>
        <v>21:0018</v>
      </c>
      <c r="E33" t="s">
        <v>149</v>
      </c>
      <c r="F33" t="s">
        <v>150</v>
      </c>
      <c r="H33">
        <v>56.238375499999997</v>
      </c>
      <c r="I33">
        <v>-100.80487960000001</v>
      </c>
      <c r="J33" s="1" t="str">
        <f t="shared" si="2"/>
        <v>Till</v>
      </c>
      <c r="K33" s="1" t="str">
        <f t="shared" si="3"/>
        <v>HMC heavy liquid separation</v>
      </c>
      <c r="L33" t="s">
        <v>146</v>
      </c>
    </row>
    <row r="34" spans="1:12" hidden="1" x14ac:dyDescent="0.3">
      <c r="A34" t="s">
        <v>151</v>
      </c>
      <c r="B34" t="s">
        <v>152</v>
      </c>
      <c r="C34" s="1" t="str">
        <f t="shared" ref="C34:C65" si="4">HYPERLINK("http://geochem.nrcan.gc.ca/cdogs/content/bdl/bdl210082_e.htm", "21:0082")</f>
        <v>21:0082</v>
      </c>
      <c r="D34" s="1" t="str">
        <f t="shared" ref="D34:D65" si="5">HYPERLINK("http://geochem.nrcan.gc.ca/cdogs/content/svy/svy210018_e.htm", "21:0018")</f>
        <v>21:0018</v>
      </c>
      <c r="E34" t="s">
        <v>153</v>
      </c>
      <c r="F34" t="s">
        <v>154</v>
      </c>
      <c r="H34">
        <v>56.1946978</v>
      </c>
      <c r="I34">
        <v>-100.7488355</v>
      </c>
      <c r="J34" s="1" t="str">
        <f t="shared" si="2"/>
        <v>Till</v>
      </c>
      <c r="K34" s="1" t="str">
        <f t="shared" ref="K34:K65" si="6">HYPERLINK("http://geochem.nrcan.gc.ca/cdogs/content/kwd/kwd080032_e.htm", "HMC heavy liquid separation")</f>
        <v>HMC heavy liquid separation</v>
      </c>
      <c r="L34" t="s">
        <v>146</v>
      </c>
    </row>
    <row r="35" spans="1:12" hidden="1" x14ac:dyDescent="0.3">
      <c r="A35" t="s">
        <v>155</v>
      </c>
      <c r="B35" t="s">
        <v>156</v>
      </c>
      <c r="C35" s="1" t="str">
        <f t="shared" si="4"/>
        <v>21:0082</v>
      </c>
      <c r="D35" s="1" t="str">
        <f t="shared" si="5"/>
        <v>21:0018</v>
      </c>
      <c r="E35" t="s">
        <v>157</v>
      </c>
      <c r="F35" t="s">
        <v>158</v>
      </c>
      <c r="H35">
        <v>56.188695299999999</v>
      </c>
      <c r="I35">
        <v>-100.9403346</v>
      </c>
      <c r="J35" s="1" t="str">
        <f t="shared" si="2"/>
        <v>Till</v>
      </c>
      <c r="K35" s="1" t="str">
        <f t="shared" si="6"/>
        <v>HMC heavy liquid separation</v>
      </c>
      <c r="L35" t="s">
        <v>110</v>
      </c>
    </row>
    <row r="36" spans="1:12" hidden="1" x14ac:dyDescent="0.3">
      <c r="A36" t="s">
        <v>159</v>
      </c>
      <c r="B36" t="s">
        <v>160</v>
      </c>
      <c r="C36" s="1" t="str">
        <f t="shared" si="4"/>
        <v>21:0082</v>
      </c>
      <c r="D36" s="1" t="str">
        <f t="shared" si="5"/>
        <v>21:0018</v>
      </c>
      <c r="E36" t="s">
        <v>161</v>
      </c>
      <c r="F36" t="s">
        <v>162</v>
      </c>
      <c r="H36">
        <v>56.233979400000003</v>
      </c>
      <c r="I36">
        <v>-100.73529670000001</v>
      </c>
      <c r="J36" s="1" t="str">
        <f t="shared" si="2"/>
        <v>Till</v>
      </c>
      <c r="K36" s="1" t="str">
        <f t="shared" si="6"/>
        <v>HMC heavy liquid separation</v>
      </c>
      <c r="L36" t="s">
        <v>146</v>
      </c>
    </row>
    <row r="37" spans="1:12" hidden="1" x14ac:dyDescent="0.3">
      <c r="A37" t="s">
        <v>163</v>
      </c>
      <c r="B37" t="s">
        <v>164</v>
      </c>
      <c r="C37" s="1" t="str">
        <f t="shared" si="4"/>
        <v>21:0082</v>
      </c>
      <c r="D37" s="1" t="str">
        <f t="shared" si="5"/>
        <v>21:0018</v>
      </c>
      <c r="E37" t="s">
        <v>165</v>
      </c>
      <c r="F37" t="s">
        <v>166</v>
      </c>
      <c r="H37">
        <v>56.189441500000001</v>
      </c>
      <c r="I37">
        <v>-100.9500419</v>
      </c>
      <c r="J37" s="1" t="str">
        <f t="shared" si="2"/>
        <v>Till</v>
      </c>
      <c r="K37" s="1" t="str">
        <f t="shared" si="6"/>
        <v>HMC heavy liquid separation</v>
      </c>
      <c r="L37" t="s">
        <v>146</v>
      </c>
    </row>
    <row r="38" spans="1:12" hidden="1" x14ac:dyDescent="0.3">
      <c r="A38" t="s">
        <v>167</v>
      </c>
      <c r="B38" t="s">
        <v>168</v>
      </c>
      <c r="C38" s="1" t="str">
        <f t="shared" si="4"/>
        <v>21:0082</v>
      </c>
      <c r="D38" s="1" t="str">
        <f t="shared" si="5"/>
        <v>21:0018</v>
      </c>
      <c r="E38" t="s">
        <v>169</v>
      </c>
      <c r="F38" t="s">
        <v>170</v>
      </c>
      <c r="H38">
        <v>56.190604399999998</v>
      </c>
      <c r="I38">
        <v>-100.9758874</v>
      </c>
      <c r="J38" s="1" t="str">
        <f t="shared" si="2"/>
        <v>Till</v>
      </c>
      <c r="K38" s="1" t="str">
        <f t="shared" si="6"/>
        <v>HMC heavy liquid separation</v>
      </c>
      <c r="L38" t="s">
        <v>87</v>
      </c>
    </row>
    <row r="39" spans="1:12" hidden="1" x14ac:dyDescent="0.3">
      <c r="A39" t="s">
        <v>171</v>
      </c>
      <c r="B39" t="s">
        <v>172</v>
      </c>
      <c r="C39" s="1" t="str">
        <f t="shared" si="4"/>
        <v>21:0082</v>
      </c>
      <c r="D39" s="1" t="str">
        <f t="shared" si="5"/>
        <v>21:0018</v>
      </c>
      <c r="E39" t="s">
        <v>173</v>
      </c>
      <c r="F39" t="s">
        <v>174</v>
      </c>
      <c r="H39">
        <v>56.1907645</v>
      </c>
      <c r="I39">
        <v>-100.9799249</v>
      </c>
      <c r="J39" s="1" t="str">
        <f t="shared" si="2"/>
        <v>Till</v>
      </c>
      <c r="K39" s="1" t="str">
        <f t="shared" si="6"/>
        <v>HMC heavy liquid separation</v>
      </c>
      <c r="L39" t="s">
        <v>175</v>
      </c>
    </row>
    <row r="40" spans="1:12" hidden="1" x14ac:dyDescent="0.3">
      <c r="A40" t="s">
        <v>176</v>
      </c>
      <c r="B40" t="s">
        <v>177</v>
      </c>
      <c r="C40" s="1" t="str">
        <f t="shared" si="4"/>
        <v>21:0082</v>
      </c>
      <c r="D40" s="1" t="str">
        <f t="shared" si="5"/>
        <v>21:0018</v>
      </c>
      <c r="E40" t="s">
        <v>178</v>
      </c>
      <c r="F40" t="s">
        <v>179</v>
      </c>
      <c r="H40">
        <v>56.150224199999997</v>
      </c>
      <c r="I40">
        <v>-100.8856708</v>
      </c>
      <c r="J40" s="1" t="str">
        <f t="shared" si="2"/>
        <v>Till</v>
      </c>
      <c r="K40" s="1" t="str">
        <f t="shared" si="6"/>
        <v>HMC heavy liquid separation</v>
      </c>
      <c r="L40" t="s">
        <v>175</v>
      </c>
    </row>
    <row r="41" spans="1:12" hidden="1" x14ac:dyDescent="0.3">
      <c r="A41" t="s">
        <v>180</v>
      </c>
      <c r="B41" t="s">
        <v>181</v>
      </c>
      <c r="C41" s="1" t="str">
        <f t="shared" si="4"/>
        <v>21:0082</v>
      </c>
      <c r="D41" s="1" t="str">
        <f t="shared" si="5"/>
        <v>21:0018</v>
      </c>
      <c r="E41" t="s">
        <v>178</v>
      </c>
      <c r="F41" t="s">
        <v>182</v>
      </c>
      <c r="H41">
        <v>56.150224199999997</v>
      </c>
      <c r="I41">
        <v>-100.8856708</v>
      </c>
      <c r="J41" s="1" t="str">
        <f>HYPERLINK("http://geochem.nrcan.gc.ca/cdogs/content/kwd/kwd020053_e.htm", "Glaciolacustrine")</f>
        <v>Glaciolacustrine</v>
      </c>
      <c r="K41" s="1" t="str">
        <f t="shared" si="6"/>
        <v>HMC heavy liquid separation</v>
      </c>
      <c r="L41" t="s">
        <v>183</v>
      </c>
    </row>
    <row r="42" spans="1:12" hidden="1" x14ac:dyDescent="0.3">
      <c r="A42" t="s">
        <v>184</v>
      </c>
      <c r="B42" t="s">
        <v>185</v>
      </c>
      <c r="C42" s="1" t="str">
        <f t="shared" si="4"/>
        <v>21:0082</v>
      </c>
      <c r="D42" s="1" t="str">
        <f t="shared" si="5"/>
        <v>21:0018</v>
      </c>
      <c r="E42" t="s">
        <v>186</v>
      </c>
      <c r="F42" t="s">
        <v>187</v>
      </c>
      <c r="H42">
        <v>56.104577999999997</v>
      </c>
      <c r="I42">
        <v>-100.8882644</v>
      </c>
      <c r="J42" s="1" t="str">
        <f t="shared" ref="J42:J47" si="7">HYPERLINK("http://geochem.nrcan.gc.ca/cdogs/content/kwd/kwd020044_e.htm", "Till")</f>
        <v>Till</v>
      </c>
      <c r="K42" s="1" t="str">
        <f t="shared" si="6"/>
        <v>HMC heavy liquid separation</v>
      </c>
      <c r="L42" t="s">
        <v>188</v>
      </c>
    </row>
    <row r="43" spans="1:12" hidden="1" x14ac:dyDescent="0.3">
      <c r="A43" t="s">
        <v>189</v>
      </c>
      <c r="B43" t="s">
        <v>190</v>
      </c>
      <c r="C43" s="1" t="str">
        <f t="shared" si="4"/>
        <v>21:0082</v>
      </c>
      <c r="D43" s="1" t="str">
        <f t="shared" si="5"/>
        <v>21:0018</v>
      </c>
      <c r="E43" t="s">
        <v>191</v>
      </c>
      <c r="F43" t="s">
        <v>192</v>
      </c>
      <c r="H43">
        <v>56.088275799999998</v>
      </c>
      <c r="I43">
        <v>-100.8521056</v>
      </c>
      <c r="J43" s="1" t="str">
        <f t="shared" si="7"/>
        <v>Till</v>
      </c>
      <c r="K43" s="1" t="str">
        <f t="shared" si="6"/>
        <v>HMC heavy liquid separation</v>
      </c>
      <c r="L43" t="s">
        <v>146</v>
      </c>
    </row>
    <row r="44" spans="1:12" hidden="1" x14ac:dyDescent="0.3">
      <c r="A44" t="s">
        <v>193</v>
      </c>
      <c r="B44" t="s">
        <v>194</v>
      </c>
      <c r="C44" s="1" t="str">
        <f t="shared" si="4"/>
        <v>21:0082</v>
      </c>
      <c r="D44" s="1" t="str">
        <f t="shared" si="5"/>
        <v>21:0018</v>
      </c>
      <c r="E44" t="s">
        <v>195</v>
      </c>
      <c r="F44" t="s">
        <v>196</v>
      </c>
      <c r="H44">
        <v>56.063331599999998</v>
      </c>
      <c r="I44">
        <v>-100.8822334</v>
      </c>
      <c r="J44" s="1" t="str">
        <f t="shared" si="7"/>
        <v>Till</v>
      </c>
      <c r="K44" s="1" t="str">
        <f t="shared" si="6"/>
        <v>HMC heavy liquid separation</v>
      </c>
      <c r="L44" t="s">
        <v>197</v>
      </c>
    </row>
    <row r="45" spans="1:12" hidden="1" x14ac:dyDescent="0.3">
      <c r="A45" t="s">
        <v>198</v>
      </c>
      <c r="B45" t="s">
        <v>199</v>
      </c>
      <c r="C45" s="1" t="str">
        <f t="shared" si="4"/>
        <v>21:0082</v>
      </c>
      <c r="D45" s="1" t="str">
        <f t="shared" si="5"/>
        <v>21:0018</v>
      </c>
      <c r="E45" t="s">
        <v>200</v>
      </c>
      <c r="F45" t="s">
        <v>201</v>
      </c>
      <c r="H45">
        <v>56.0295232</v>
      </c>
      <c r="I45">
        <v>-100.8745708</v>
      </c>
      <c r="J45" s="1" t="str">
        <f t="shared" si="7"/>
        <v>Till</v>
      </c>
      <c r="K45" s="1" t="str">
        <f t="shared" si="6"/>
        <v>HMC heavy liquid separation</v>
      </c>
      <c r="L45" t="s">
        <v>146</v>
      </c>
    </row>
    <row r="46" spans="1:12" hidden="1" x14ac:dyDescent="0.3">
      <c r="A46" t="s">
        <v>202</v>
      </c>
      <c r="B46" t="s">
        <v>203</v>
      </c>
      <c r="C46" s="1" t="str">
        <f t="shared" si="4"/>
        <v>21:0082</v>
      </c>
      <c r="D46" s="1" t="str">
        <f t="shared" si="5"/>
        <v>21:0018</v>
      </c>
      <c r="E46" t="s">
        <v>204</v>
      </c>
      <c r="F46" t="s">
        <v>205</v>
      </c>
      <c r="H46">
        <v>56.010743099999999</v>
      </c>
      <c r="I46">
        <v>-100.8536103</v>
      </c>
      <c r="J46" s="1" t="str">
        <f t="shared" si="7"/>
        <v>Till</v>
      </c>
      <c r="K46" s="1" t="str">
        <f t="shared" si="6"/>
        <v>HMC heavy liquid separation</v>
      </c>
      <c r="L46" t="s">
        <v>146</v>
      </c>
    </row>
    <row r="47" spans="1:12" hidden="1" x14ac:dyDescent="0.3">
      <c r="A47" t="s">
        <v>206</v>
      </c>
      <c r="B47" t="s">
        <v>207</v>
      </c>
      <c r="C47" s="1" t="str">
        <f t="shared" si="4"/>
        <v>21:0082</v>
      </c>
      <c r="D47" s="1" t="str">
        <f t="shared" si="5"/>
        <v>21:0018</v>
      </c>
      <c r="E47" t="s">
        <v>208</v>
      </c>
      <c r="F47" t="s">
        <v>209</v>
      </c>
      <c r="H47">
        <v>56.018481999999999</v>
      </c>
      <c r="I47">
        <v>-100.81667779999999</v>
      </c>
      <c r="J47" s="1" t="str">
        <f t="shared" si="7"/>
        <v>Till</v>
      </c>
      <c r="K47" s="1" t="str">
        <f t="shared" si="6"/>
        <v>HMC heavy liquid separation</v>
      </c>
      <c r="L47" t="s">
        <v>210</v>
      </c>
    </row>
    <row r="48" spans="1:12" hidden="1" x14ac:dyDescent="0.3">
      <c r="A48" t="s">
        <v>211</v>
      </c>
      <c r="B48" t="s">
        <v>212</v>
      </c>
      <c r="C48" s="1" t="str">
        <f t="shared" si="4"/>
        <v>21:0082</v>
      </c>
      <c r="D48" s="1" t="str">
        <f t="shared" si="5"/>
        <v>21:0018</v>
      </c>
      <c r="E48" t="s">
        <v>208</v>
      </c>
      <c r="F48" t="s">
        <v>213</v>
      </c>
      <c r="H48">
        <v>56.018481999999999</v>
      </c>
      <c r="I48">
        <v>-100.81667779999999</v>
      </c>
      <c r="J48" s="1" t="str">
        <f>HYPERLINK("http://geochem.nrcan.gc.ca/cdogs/content/kwd/kwd020053_e.htm", "Glaciolacustrine")</f>
        <v>Glaciolacustrine</v>
      </c>
      <c r="K48" s="1" t="str">
        <f t="shared" si="6"/>
        <v>HMC heavy liquid separation</v>
      </c>
      <c r="L48" t="s">
        <v>214</v>
      </c>
    </row>
    <row r="49" spans="1:12" hidden="1" x14ac:dyDescent="0.3">
      <c r="A49" t="s">
        <v>215</v>
      </c>
      <c r="B49" t="s">
        <v>216</v>
      </c>
      <c r="C49" s="1" t="str">
        <f t="shared" si="4"/>
        <v>21:0082</v>
      </c>
      <c r="D49" s="1" t="str">
        <f t="shared" si="5"/>
        <v>21:0018</v>
      </c>
      <c r="E49" t="s">
        <v>217</v>
      </c>
      <c r="F49" t="s">
        <v>218</v>
      </c>
      <c r="H49">
        <v>56.176436699999996</v>
      </c>
      <c r="I49">
        <v>-100.68880249999999</v>
      </c>
      <c r="J49" s="1" t="str">
        <f t="shared" ref="J49:J75" si="8">HYPERLINK("http://geochem.nrcan.gc.ca/cdogs/content/kwd/kwd020044_e.htm", "Till")</f>
        <v>Till</v>
      </c>
      <c r="K49" s="1" t="str">
        <f t="shared" si="6"/>
        <v>HMC heavy liquid separation</v>
      </c>
      <c r="L49" t="s">
        <v>52</v>
      </c>
    </row>
    <row r="50" spans="1:12" hidden="1" x14ac:dyDescent="0.3">
      <c r="A50" t="s">
        <v>219</v>
      </c>
      <c r="B50" t="s">
        <v>220</v>
      </c>
      <c r="C50" s="1" t="str">
        <f t="shared" si="4"/>
        <v>21:0082</v>
      </c>
      <c r="D50" s="1" t="str">
        <f t="shared" si="5"/>
        <v>21:0018</v>
      </c>
      <c r="E50" t="s">
        <v>221</v>
      </c>
      <c r="F50" t="s">
        <v>222</v>
      </c>
      <c r="H50">
        <v>56.1770055</v>
      </c>
      <c r="I50">
        <v>-100.6964796</v>
      </c>
      <c r="J50" s="1" t="str">
        <f t="shared" si="8"/>
        <v>Till</v>
      </c>
      <c r="K50" s="1" t="str">
        <f t="shared" si="6"/>
        <v>HMC heavy liquid separation</v>
      </c>
      <c r="L50" t="s">
        <v>175</v>
      </c>
    </row>
    <row r="51" spans="1:12" hidden="1" x14ac:dyDescent="0.3">
      <c r="A51" t="s">
        <v>223</v>
      </c>
      <c r="B51" t="s">
        <v>224</v>
      </c>
      <c r="C51" s="1" t="str">
        <f t="shared" si="4"/>
        <v>21:0082</v>
      </c>
      <c r="D51" s="1" t="str">
        <f t="shared" si="5"/>
        <v>21:0018</v>
      </c>
      <c r="E51" t="s">
        <v>225</v>
      </c>
      <c r="F51" t="s">
        <v>226</v>
      </c>
      <c r="H51">
        <v>56.177180200000002</v>
      </c>
      <c r="I51">
        <v>-100.700112</v>
      </c>
      <c r="J51" s="1" t="str">
        <f t="shared" si="8"/>
        <v>Till</v>
      </c>
      <c r="K51" s="1" t="str">
        <f t="shared" si="6"/>
        <v>HMC heavy liquid separation</v>
      </c>
      <c r="L51" t="s">
        <v>137</v>
      </c>
    </row>
    <row r="52" spans="1:12" hidden="1" x14ac:dyDescent="0.3">
      <c r="A52" t="s">
        <v>227</v>
      </c>
      <c r="B52" t="s">
        <v>228</v>
      </c>
      <c r="C52" s="1" t="str">
        <f t="shared" si="4"/>
        <v>21:0082</v>
      </c>
      <c r="D52" s="1" t="str">
        <f t="shared" si="5"/>
        <v>21:0018</v>
      </c>
      <c r="E52" t="s">
        <v>229</v>
      </c>
      <c r="F52" t="s">
        <v>230</v>
      </c>
      <c r="H52">
        <v>56.177365899999998</v>
      </c>
      <c r="I52">
        <v>-100.7029395</v>
      </c>
      <c r="J52" s="1" t="str">
        <f t="shared" si="8"/>
        <v>Till</v>
      </c>
      <c r="K52" s="1" t="str">
        <f t="shared" si="6"/>
        <v>HMC heavy liquid separation</v>
      </c>
      <c r="L52" t="s">
        <v>137</v>
      </c>
    </row>
    <row r="53" spans="1:12" hidden="1" x14ac:dyDescent="0.3">
      <c r="A53" t="s">
        <v>231</v>
      </c>
      <c r="B53" t="s">
        <v>232</v>
      </c>
      <c r="C53" s="1" t="str">
        <f t="shared" si="4"/>
        <v>21:0082</v>
      </c>
      <c r="D53" s="1" t="str">
        <f t="shared" si="5"/>
        <v>21:0018</v>
      </c>
      <c r="E53" t="s">
        <v>233</v>
      </c>
      <c r="F53" t="s">
        <v>234</v>
      </c>
      <c r="H53">
        <v>56.178417199999998</v>
      </c>
      <c r="I53">
        <v>-100.7243325</v>
      </c>
      <c r="J53" s="1" t="str">
        <f t="shared" si="8"/>
        <v>Till</v>
      </c>
      <c r="K53" s="1" t="str">
        <f t="shared" si="6"/>
        <v>HMC heavy liquid separation</v>
      </c>
      <c r="L53" t="s">
        <v>24</v>
      </c>
    </row>
    <row r="54" spans="1:12" hidden="1" x14ac:dyDescent="0.3">
      <c r="A54" t="s">
        <v>235</v>
      </c>
      <c r="B54" t="s">
        <v>236</v>
      </c>
      <c r="C54" s="1" t="str">
        <f t="shared" si="4"/>
        <v>21:0082</v>
      </c>
      <c r="D54" s="1" t="str">
        <f t="shared" si="5"/>
        <v>21:0018</v>
      </c>
      <c r="E54" t="s">
        <v>237</v>
      </c>
      <c r="F54" t="s">
        <v>238</v>
      </c>
      <c r="H54">
        <v>56.179106599999997</v>
      </c>
      <c r="I54">
        <v>-100.73926590000001</v>
      </c>
      <c r="J54" s="1" t="str">
        <f t="shared" si="8"/>
        <v>Till</v>
      </c>
      <c r="K54" s="1" t="str">
        <f t="shared" si="6"/>
        <v>HMC heavy liquid separation</v>
      </c>
      <c r="L54" t="s">
        <v>146</v>
      </c>
    </row>
    <row r="55" spans="1:12" hidden="1" x14ac:dyDescent="0.3">
      <c r="A55" t="s">
        <v>239</v>
      </c>
      <c r="B55" t="s">
        <v>240</v>
      </c>
      <c r="C55" s="1" t="str">
        <f t="shared" si="4"/>
        <v>21:0082</v>
      </c>
      <c r="D55" s="1" t="str">
        <f t="shared" si="5"/>
        <v>21:0018</v>
      </c>
      <c r="E55" t="s">
        <v>237</v>
      </c>
      <c r="F55" t="s">
        <v>241</v>
      </c>
      <c r="H55">
        <v>56.179106599999997</v>
      </c>
      <c r="I55">
        <v>-100.73926590000001</v>
      </c>
      <c r="J55" s="1" t="str">
        <f t="shared" si="8"/>
        <v>Till</v>
      </c>
      <c r="K55" s="1" t="str">
        <f t="shared" si="6"/>
        <v>HMC heavy liquid separation</v>
      </c>
      <c r="L55" t="s">
        <v>146</v>
      </c>
    </row>
    <row r="56" spans="1:12" hidden="1" x14ac:dyDescent="0.3">
      <c r="A56" t="s">
        <v>242</v>
      </c>
      <c r="B56" t="s">
        <v>243</v>
      </c>
      <c r="C56" s="1" t="str">
        <f t="shared" si="4"/>
        <v>21:0082</v>
      </c>
      <c r="D56" s="1" t="str">
        <f t="shared" si="5"/>
        <v>21:0018</v>
      </c>
      <c r="E56" t="s">
        <v>244</v>
      </c>
      <c r="F56" t="s">
        <v>245</v>
      </c>
      <c r="H56">
        <v>56.180001500000003</v>
      </c>
      <c r="I56">
        <v>-100.7554176</v>
      </c>
      <c r="J56" s="1" t="str">
        <f t="shared" si="8"/>
        <v>Till</v>
      </c>
      <c r="K56" s="1" t="str">
        <f t="shared" si="6"/>
        <v>HMC heavy liquid separation</v>
      </c>
      <c r="L56" t="s">
        <v>146</v>
      </c>
    </row>
    <row r="57" spans="1:12" hidden="1" x14ac:dyDescent="0.3">
      <c r="A57" t="s">
        <v>246</v>
      </c>
      <c r="B57" t="s">
        <v>247</v>
      </c>
      <c r="C57" s="1" t="str">
        <f t="shared" si="4"/>
        <v>21:0082</v>
      </c>
      <c r="D57" s="1" t="str">
        <f t="shared" si="5"/>
        <v>21:0018</v>
      </c>
      <c r="E57" t="s">
        <v>217</v>
      </c>
      <c r="F57" t="s">
        <v>248</v>
      </c>
      <c r="H57">
        <v>56.176436699999996</v>
      </c>
      <c r="I57">
        <v>-100.68880249999999</v>
      </c>
      <c r="J57" s="1" t="str">
        <f t="shared" si="8"/>
        <v>Till</v>
      </c>
      <c r="K57" s="1" t="str">
        <f t="shared" si="6"/>
        <v>HMC heavy liquid separation</v>
      </c>
      <c r="L57" t="s">
        <v>52</v>
      </c>
    </row>
    <row r="58" spans="1:12" hidden="1" x14ac:dyDescent="0.3">
      <c r="A58" t="s">
        <v>249</v>
      </c>
      <c r="B58" t="s">
        <v>250</v>
      </c>
      <c r="C58" s="1" t="str">
        <f t="shared" si="4"/>
        <v>21:0082</v>
      </c>
      <c r="D58" s="1" t="str">
        <f t="shared" si="5"/>
        <v>21:0018</v>
      </c>
      <c r="E58" t="s">
        <v>217</v>
      </c>
      <c r="F58" t="s">
        <v>251</v>
      </c>
      <c r="H58">
        <v>56.176436699999996</v>
      </c>
      <c r="I58">
        <v>-100.68880249999999</v>
      </c>
      <c r="J58" s="1" t="str">
        <f t="shared" si="8"/>
        <v>Till</v>
      </c>
      <c r="K58" s="1" t="str">
        <f t="shared" si="6"/>
        <v>HMC heavy liquid separation</v>
      </c>
      <c r="L58" t="s">
        <v>60</v>
      </c>
    </row>
    <row r="59" spans="1:12" hidden="1" x14ac:dyDescent="0.3">
      <c r="A59" t="s">
        <v>252</v>
      </c>
      <c r="B59" t="s">
        <v>253</v>
      </c>
      <c r="C59" s="1" t="str">
        <f t="shared" si="4"/>
        <v>21:0082</v>
      </c>
      <c r="D59" s="1" t="str">
        <f t="shared" si="5"/>
        <v>21:0018</v>
      </c>
      <c r="E59" t="s">
        <v>217</v>
      </c>
      <c r="F59" t="s">
        <v>254</v>
      </c>
      <c r="H59">
        <v>56.176436699999996</v>
      </c>
      <c r="I59">
        <v>-100.68880249999999</v>
      </c>
      <c r="J59" s="1" t="str">
        <f t="shared" si="8"/>
        <v>Till</v>
      </c>
      <c r="K59" s="1" t="str">
        <f t="shared" si="6"/>
        <v>HMC heavy liquid separation</v>
      </c>
      <c r="L59" t="s">
        <v>146</v>
      </c>
    </row>
    <row r="60" spans="1:12" hidden="1" x14ac:dyDescent="0.3">
      <c r="A60" t="s">
        <v>255</v>
      </c>
      <c r="B60" t="s">
        <v>256</v>
      </c>
      <c r="C60" s="1" t="str">
        <f t="shared" si="4"/>
        <v>21:0082</v>
      </c>
      <c r="D60" s="1" t="str">
        <f t="shared" si="5"/>
        <v>21:0018</v>
      </c>
      <c r="E60" t="s">
        <v>257</v>
      </c>
      <c r="F60" t="s">
        <v>258</v>
      </c>
      <c r="H60">
        <v>56.203620299999997</v>
      </c>
      <c r="I60">
        <v>-100.6887871</v>
      </c>
      <c r="J60" s="1" t="str">
        <f t="shared" si="8"/>
        <v>Till</v>
      </c>
      <c r="K60" s="1" t="str">
        <f t="shared" si="6"/>
        <v>HMC heavy liquid separation</v>
      </c>
      <c r="L60" t="s">
        <v>146</v>
      </c>
    </row>
    <row r="61" spans="1:12" hidden="1" x14ac:dyDescent="0.3">
      <c r="A61" t="s">
        <v>259</v>
      </c>
      <c r="B61" t="s">
        <v>260</v>
      </c>
      <c r="C61" s="1" t="str">
        <f t="shared" si="4"/>
        <v>21:0082</v>
      </c>
      <c r="D61" s="1" t="str">
        <f t="shared" si="5"/>
        <v>21:0018</v>
      </c>
      <c r="E61" t="s">
        <v>261</v>
      </c>
      <c r="F61" t="s">
        <v>262</v>
      </c>
      <c r="H61">
        <v>56.196287099999999</v>
      </c>
      <c r="I61">
        <v>-100.666303</v>
      </c>
      <c r="J61" s="1" t="str">
        <f t="shared" si="8"/>
        <v>Till</v>
      </c>
      <c r="K61" s="1" t="str">
        <f t="shared" si="6"/>
        <v>HMC heavy liquid separation</v>
      </c>
      <c r="L61" t="s">
        <v>146</v>
      </c>
    </row>
    <row r="62" spans="1:12" hidden="1" x14ac:dyDescent="0.3">
      <c r="A62" t="s">
        <v>263</v>
      </c>
      <c r="B62" t="s">
        <v>264</v>
      </c>
      <c r="C62" s="1" t="str">
        <f t="shared" si="4"/>
        <v>21:0082</v>
      </c>
      <c r="D62" s="1" t="str">
        <f t="shared" si="5"/>
        <v>21:0018</v>
      </c>
      <c r="E62" t="s">
        <v>265</v>
      </c>
      <c r="F62" t="s">
        <v>266</v>
      </c>
      <c r="H62">
        <v>56.210529800000003</v>
      </c>
      <c r="I62">
        <v>-100.5379303</v>
      </c>
      <c r="J62" s="1" t="str">
        <f t="shared" si="8"/>
        <v>Till</v>
      </c>
      <c r="K62" s="1" t="str">
        <f t="shared" si="6"/>
        <v>HMC heavy liquid separation</v>
      </c>
      <c r="L62" t="s">
        <v>146</v>
      </c>
    </row>
    <row r="63" spans="1:12" hidden="1" x14ac:dyDescent="0.3">
      <c r="A63" t="s">
        <v>267</v>
      </c>
      <c r="B63" t="s">
        <v>268</v>
      </c>
      <c r="C63" s="1" t="str">
        <f t="shared" si="4"/>
        <v>21:0082</v>
      </c>
      <c r="D63" s="1" t="str">
        <f t="shared" si="5"/>
        <v>21:0018</v>
      </c>
      <c r="E63" t="s">
        <v>269</v>
      </c>
      <c r="F63" t="s">
        <v>270</v>
      </c>
      <c r="H63">
        <v>56.197040999999999</v>
      </c>
      <c r="I63">
        <v>-100.5744624</v>
      </c>
      <c r="J63" s="1" t="str">
        <f t="shared" si="8"/>
        <v>Till</v>
      </c>
      <c r="K63" s="1" t="str">
        <f t="shared" si="6"/>
        <v>HMC heavy liquid separation</v>
      </c>
      <c r="L63" t="s">
        <v>146</v>
      </c>
    </row>
    <row r="64" spans="1:12" hidden="1" x14ac:dyDescent="0.3">
      <c r="A64" t="s">
        <v>271</v>
      </c>
      <c r="B64" t="s">
        <v>272</v>
      </c>
      <c r="C64" s="1" t="str">
        <f t="shared" si="4"/>
        <v>21:0082</v>
      </c>
      <c r="D64" s="1" t="str">
        <f t="shared" si="5"/>
        <v>21:0018</v>
      </c>
      <c r="E64" t="s">
        <v>273</v>
      </c>
      <c r="F64" t="s">
        <v>274</v>
      </c>
      <c r="H64">
        <v>56.194865900000003</v>
      </c>
      <c r="I64">
        <v>-100.6211131</v>
      </c>
      <c r="J64" s="1" t="str">
        <f t="shared" si="8"/>
        <v>Till</v>
      </c>
      <c r="K64" s="1" t="str">
        <f t="shared" si="6"/>
        <v>HMC heavy liquid separation</v>
      </c>
      <c r="L64" t="s">
        <v>146</v>
      </c>
    </row>
    <row r="65" spans="1:12" hidden="1" x14ac:dyDescent="0.3">
      <c r="A65" t="s">
        <v>275</v>
      </c>
      <c r="B65" t="s">
        <v>276</v>
      </c>
      <c r="C65" s="1" t="str">
        <f t="shared" si="4"/>
        <v>21:0082</v>
      </c>
      <c r="D65" s="1" t="str">
        <f t="shared" si="5"/>
        <v>21:0018</v>
      </c>
      <c r="E65" t="s">
        <v>277</v>
      </c>
      <c r="F65" t="s">
        <v>278</v>
      </c>
      <c r="H65">
        <v>56.192328699999997</v>
      </c>
      <c r="I65">
        <v>-100.6766071</v>
      </c>
      <c r="J65" s="1" t="str">
        <f t="shared" si="8"/>
        <v>Till</v>
      </c>
      <c r="K65" s="1" t="str">
        <f t="shared" si="6"/>
        <v>HMC heavy liquid separation</v>
      </c>
      <c r="L65" t="s">
        <v>146</v>
      </c>
    </row>
    <row r="66" spans="1:12" hidden="1" x14ac:dyDescent="0.3">
      <c r="A66" t="s">
        <v>279</v>
      </c>
      <c r="B66" t="s">
        <v>280</v>
      </c>
      <c r="C66" s="1" t="str">
        <f t="shared" ref="C66:C97" si="9">HYPERLINK("http://geochem.nrcan.gc.ca/cdogs/content/bdl/bdl210082_e.htm", "21:0082")</f>
        <v>21:0082</v>
      </c>
      <c r="D66" s="1" t="str">
        <f t="shared" ref="D66:D97" si="10">HYPERLINK("http://geochem.nrcan.gc.ca/cdogs/content/svy/svy210018_e.htm", "21:0018")</f>
        <v>21:0018</v>
      </c>
      <c r="E66" t="s">
        <v>281</v>
      </c>
      <c r="F66" t="s">
        <v>282</v>
      </c>
      <c r="H66">
        <v>56.192079200000002</v>
      </c>
      <c r="I66">
        <v>-100.9820072</v>
      </c>
      <c r="J66" s="1" t="str">
        <f t="shared" si="8"/>
        <v>Till</v>
      </c>
      <c r="K66" s="1" t="str">
        <f t="shared" ref="K66:K97" si="11">HYPERLINK("http://geochem.nrcan.gc.ca/cdogs/content/kwd/kwd080032_e.htm", "HMC heavy liquid separation")</f>
        <v>HMC heavy liquid separation</v>
      </c>
      <c r="L66" t="s">
        <v>87</v>
      </c>
    </row>
    <row r="67" spans="1:12" hidden="1" x14ac:dyDescent="0.3">
      <c r="A67" t="s">
        <v>283</v>
      </c>
      <c r="B67" t="s">
        <v>284</v>
      </c>
      <c r="C67" s="1" t="str">
        <f t="shared" si="9"/>
        <v>21:0082</v>
      </c>
      <c r="D67" s="1" t="str">
        <f t="shared" si="10"/>
        <v>21:0018</v>
      </c>
      <c r="E67" t="s">
        <v>285</v>
      </c>
      <c r="F67" t="s">
        <v>286</v>
      </c>
      <c r="H67">
        <v>56.1978449</v>
      </c>
      <c r="I67">
        <v>-100.9867373</v>
      </c>
      <c r="J67" s="1" t="str">
        <f t="shared" si="8"/>
        <v>Till</v>
      </c>
      <c r="K67" s="1" t="str">
        <f t="shared" si="11"/>
        <v>HMC heavy liquid separation</v>
      </c>
      <c r="L67" t="s">
        <v>287</v>
      </c>
    </row>
    <row r="68" spans="1:12" hidden="1" x14ac:dyDescent="0.3">
      <c r="A68" t="s">
        <v>288</v>
      </c>
      <c r="B68" t="s">
        <v>289</v>
      </c>
      <c r="C68" s="1" t="str">
        <f t="shared" si="9"/>
        <v>21:0082</v>
      </c>
      <c r="D68" s="1" t="str">
        <f t="shared" si="10"/>
        <v>21:0018</v>
      </c>
      <c r="E68" t="s">
        <v>290</v>
      </c>
      <c r="F68" t="s">
        <v>291</v>
      </c>
      <c r="H68">
        <v>56.204950799999999</v>
      </c>
      <c r="I68">
        <v>-100.9919414</v>
      </c>
      <c r="J68" s="1" t="str">
        <f t="shared" si="8"/>
        <v>Till</v>
      </c>
      <c r="K68" s="1" t="str">
        <f t="shared" si="11"/>
        <v>HMC heavy liquid separation</v>
      </c>
      <c r="L68" t="s">
        <v>146</v>
      </c>
    </row>
    <row r="69" spans="1:12" hidden="1" x14ac:dyDescent="0.3">
      <c r="A69" t="s">
        <v>292</v>
      </c>
      <c r="B69" t="s">
        <v>293</v>
      </c>
      <c r="C69" s="1" t="str">
        <f t="shared" si="9"/>
        <v>21:0082</v>
      </c>
      <c r="D69" s="1" t="str">
        <f t="shared" si="10"/>
        <v>21:0018</v>
      </c>
      <c r="E69" t="s">
        <v>294</v>
      </c>
      <c r="F69" t="s">
        <v>295</v>
      </c>
      <c r="H69">
        <v>56.234437900000003</v>
      </c>
      <c r="I69">
        <v>-100.873266</v>
      </c>
      <c r="J69" s="1" t="str">
        <f t="shared" si="8"/>
        <v>Till</v>
      </c>
      <c r="K69" s="1" t="str">
        <f t="shared" si="11"/>
        <v>HMC heavy liquid separation</v>
      </c>
      <c r="L69" t="s">
        <v>87</v>
      </c>
    </row>
    <row r="70" spans="1:12" hidden="1" x14ac:dyDescent="0.3">
      <c r="A70" t="s">
        <v>296</v>
      </c>
      <c r="B70" t="s">
        <v>297</v>
      </c>
      <c r="C70" s="1" t="str">
        <f t="shared" si="9"/>
        <v>21:0082</v>
      </c>
      <c r="D70" s="1" t="str">
        <f t="shared" si="10"/>
        <v>21:0018</v>
      </c>
      <c r="E70" t="s">
        <v>298</v>
      </c>
      <c r="F70" t="s">
        <v>299</v>
      </c>
      <c r="H70">
        <v>56.1911092</v>
      </c>
      <c r="I70">
        <v>-100.8711552</v>
      </c>
      <c r="J70" s="1" t="str">
        <f t="shared" si="8"/>
        <v>Till</v>
      </c>
      <c r="K70" s="1" t="str">
        <f t="shared" si="11"/>
        <v>HMC heavy liquid separation</v>
      </c>
      <c r="L70" t="s">
        <v>146</v>
      </c>
    </row>
    <row r="71" spans="1:12" hidden="1" x14ac:dyDescent="0.3">
      <c r="A71" t="s">
        <v>300</v>
      </c>
      <c r="B71" t="s">
        <v>301</v>
      </c>
      <c r="C71" s="1" t="str">
        <f t="shared" si="9"/>
        <v>21:0082</v>
      </c>
      <c r="D71" s="1" t="str">
        <f t="shared" si="10"/>
        <v>21:0018</v>
      </c>
      <c r="E71" t="s">
        <v>302</v>
      </c>
      <c r="F71" t="s">
        <v>303</v>
      </c>
      <c r="H71">
        <v>56.173716300000002</v>
      </c>
      <c r="I71">
        <v>-100.89205680000001</v>
      </c>
      <c r="J71" s="1" t="str">
        <f t="shared" si="8"/>
        <v>Till</v>
      </c>
      <c r="K71" s="1" t="str">
        <f t="shared" si="11"/>
        <v>HMC heavy liquid separation</v>
      </c>
      <c r="L71" t="s">
        <v>175</v>
      </c>
    </row>
    <row r="72" spans="1:12" hidden="1" x14ac:dyDescent="0.3">
      <c r="A72" t="s">
        <v>304</v>
      </c>
      <c r="B72" t="s">
        <v>305</v>
      </c>
      <c r="C72" s="1" t="str">
        <f t="shared" si="9"/>
        <v>21:0082</v>
      </c>
      <c r="D72" s="1" t="str">
        <f t="shared" si="10"/>
        <v>21:0018</v>
      </c>
      <c r="E72" t="s">
        <v>306</v>
      </c>
      <c r="F72" t="s">
        <v>307</v>
      </c>
      <c r="H72">
        <v>56.185521000000001</v>
      </c>
      <c r="I72">
        <v>-100.869272</v>
      </c>
      <c r="J72" s="1" t="str">
        <f t="shared" si="8"/>
        <v>Till</v>
      </c>
      <c r="K72" s="1" t="str">
        <f t="shared" si="11"/>
        <v>HMC heavy liquid separation</v>
      </c>
      <c r="L72" t="s">
        <v>146</v>
      </c>
    </row>
    <row r="73" spans="1:12" hidden="1" x14ac:dyDescent="0.3">
      <c r="A73" t="s">
        <v>308</v>
      </c>
      <c r="B73" t="s">
        <v>309</v>
      </c>
      <c r="C73" s="1" t="str">
        <f t="shared" si="9"/>
        <v>21:0082</v>
      </c>
      <c r="D73" s="1" t="str">
        <f t="shared" si="10"/>
        <v>21:0018</v>
      </c>
      <c r="E73" t="s">
        <v>306</v>
      </c>
      <c r="F73" t="s">
        <v>310</v>
      </c>
      <c r="H73">
        <v>56.185521000000001</v>
      </c>
      <c r="I73">
        <v>-100.869272</v>
      </c>
      <c r="J73" s="1" t="str">
        <f t="shared" si="8"/>
        <v>Till</v>
      </c>
      <c r="K73" s="1" t="str">
        <f t="shared" si="11"/>
        <v>HMC heavy liquid separation</v>
      </c>
      <c r="L73" t="s">
        <v>137</v>
      </c>
    </row>
    <row r="74" spans="1:12" hidden="1" x14ac:dyDescent="0.3">
      <c r="A74" t="s">
        <v>311</v>
      </c>
      <c r="B74" t="s">
        <v>312</v>
      </c>
      <c r="C74" s="1" t="str">
        <f t="shared" si="9"/>
        <v>21:0082</v>
      </c>
      <c r="D74" s="1" t="str">
        <f t="shared" si="10"/>
        <v>21:0018</v>
      </c>
      <c r="E74" t="s">
        <v>313</v>
      </c>
      <c r="F74" t="s">
        <v>314</v>
      </c>
      <c r="H74">
        <v>56.180008700000002</v>
      </c>
      <c r="I74">
        <v>-100.8017382</v>
      </c>
      <c r="J74" s="1" t="str">
        <f t="shared" si="8"/>
        <v>Till</v>
      </c>
      <c r="K74" s="1" t="str">
        <f t="shared" si="11"/>
        <v>HMC heavy liquid separation</v>
      </c>
      <c r="L74" t="s">
        <v>137</v>
      </c>
    </row>
    <row r="75" spans="1:12" hidden="1" x14ac:dyDescent="0.3">
      <c r="A75" t="s">
        <v>315</v>
      </c>
      <c r="B75" t="s">
        <v>316</v>
      </c>
      <c r="C75" s="1" t="str">
        <f t="shared" si="9"/>
        <v>21:0082</v>
      </c>
      <c r="D75" s="1" t="str">
        <f t="shared" si="10"/>
        <v>21:0018</v>
      </c>
      <c r="E75" t="s">
        <v>317</v>
      </c>
      <c r="F75" t="s">
        <v>318</v>
      </c>
      <c r="H75">
        <v>56.173290100000003</v>
      </c>
      <c r="I75">
        <v>-100.62181529999999</v>
      </c>
      <c r="J75" s="1" t="str">
        <f t="shared" si="8"/>
        <v>Till</v>
      </c>
      <c r="K75" s="1" t="str">
        <f t="shared" si="11"/>
        <v>HMC heavy liquid separation</v>
      </c>
      <c r="L75" t="s">
        <v>146</v>
      </c>
    </row>
    <row r="76" spans="1:12" hidden="1" x14ac:dyDescent="0.3">
      <c r="A76" t="s">
        <v>319</v>
      </c>
      <c r="B76" t="s">
        <v>320</v>
      </c>
      <c r="C76" s="1" t="str">
        <f t="shared" si="9"/>
        <v>21:0082</v>
      </c>
      <c r="D76" s="1" t="str">
        <f t="shared" si="10"/>
        <v>21:0018</v>
      </c>
      <c r="E76" t="s">
        <v>321</v>
      </c>
      <c r="F76" t="s">
        <v>322</v>
      </c>
      <c r="H76">
        <v>56.169845100000003</v>
      </c>
      <c r="I76">
        <v>-100.6103955</v>
      </c>
      <c r="J76" s="1" t="str">
        <f>HYPERLINK("http://geochem.nrcan.gc.ca/cdogs/content/kwd/kwd020060_e.htm", "Gossan")</f>
        <v>Gossan</v>
      </c>
      <c r="K76" s="1" t="str">
        <f t="shared" si="11"/>
        <v>HMC heavy liquid separation</v>
      </c>
      <c r="L76" t="s">
        <v>175</v>
      </c>
    </row>
    <row r="77" spans="1:12" hidden="1" x14ac:dyDescent="0.3">
      <c r="A77" t="s">
        <v>323</v>
      </c>
      <c r="B77" t="s">
        <v>324</v>
      </c>
      <c r="C77" s="1" t="str">
        <f t="shared" si="9"/>
        <v>21:0082</v>
      </c>
      <c r="D77" s="1" t="str">
        <f t="shared" si="10"/>
        <v>21:0018</v>
      </c>
      <c r="E77" t="s">
        <v>325</v>
      </c>
      <c r="F77" t="s">
        <v>326</v>
      </c>
      <c r="H77">
        <v>56.154451600000002</v>
      </c>
      <c r="I77">
        <v>-100.45680110000001</v>
      </c>
      <c r="J77" s="1" t="str">
        <f t="shared" ref="J77:J97" si="12">HYPERLINK("http://geochem.nrcan.gc.ca/cdogs/content/kwd/kwd020044_e.htm", "Till")</f>
        <v>Till</v>
      </c>
      <c r="K77" s="1" t="str">
        <f t="shared" si="11"/>
        <v>HMC heavy liquid separation</v>
      </c>
      <c r="L77" t="s">
        <v>327</v>
      </c>
    </row>
    <row r="78" spans="1:12" hidden="1" x14ac:dyDescent="0.3">
      <c r="A78" t="s">
        <v>328</v>
      </c>
      <c r="B78" t="s">
        <v>329</v>
      </c>
      <c r="C78" s="1" t="str">
        <f t="shared" si="9"/>
        <v>21:0082</v>
      </c>
      <c r="D78" s="1" t="str">
        <f t="shared" si="10"/>
        <v>21:0018</v>
      </c>
      <c r="E78" t="s">
        <v>330</v>
      </c>
      <c r="F78" t="s">
        <v>331</v>
      </c>
      <c r="H78">
        <v>56.160117999999997</v>
      </c>
      <c r="I78">
        <v>-100.9574138</v>
      </c>
      <c r="J78" s="1" t="str">
        <f t="shared" si="12"/>
        <v>Till</v>
      </c>
      <c r="K78" s="1" t="str">
        <f t="shared" si="11"/>
        <v>HMC heavy liquid separation</v>
      </c>
      <c r="L78" t="s">
        <v>146</v>
      </c>
    </row>
    <row r="79" spans="1:12" hidden="1" x14ac:dyDescent="0.3">
      <c r="A79" t="s">
        <v>332</v>
      </c>
      <c r="B79" t="s">
        <v>333</v>
      </c>
      <c r="C79" s="1" t="str">
        <f t="shared" si="9"/>
        <v>21:0082</v>
      </c>
      <c r="D79" s="1" t="str">
        <f t="shared" si="10"/>
        <v>21:0018</v>
      </c>
      <c r="E79" t="s">
        <v>334</v>
      </c>
      <c r="F79" t="s">
        <v>335</v>
      </c>
      <c r="H79">
        <v>56.139151599999998</v>
      </c>
      <c r="I79">
        <v>-100.9619823</v>
      </c>
      <c r="J79" s="1" t="str">
        <f t="shared" si="12"/>
        <v>Till</v>
      </c>
      <c r="K79" s="1" t="str">
        <f t="shared" si="11"/>
        <v>HMC heavy liquid separation</v>
      </c>
      <c r="L79" t="s">
        <v>336</v>
      </c>
    </row>
    <row r="80" spans="1:12" hidden="1" x14ac:dyDescent="0.3">
      <c r="A80" t="s">
        <v>337</v>
      </c>
      <c r="B80" t="s">
        <v>338</v>
      </c>
      <c r="C80" s="1" t="str">
        <f t="shared" si="9"/>
        <v>21:0082</v>
      </c>
      <c r="D80" s="1" t="str">
        <f t="shared" si="10"/>
        <v>21:0018</v>
      </c>
      <c r="E80" t="s">
        <v>339</v>
      </c>
      <c r="F80" t="s">
        <v>340</v>
      </c>
      <c r="H80">
        <v>56.118062600000002</v>
      </c>
      <c r="I80">
        <v>-100.9601053</v>
      </c>
      <c r="J80" s="1" t="str">
        <f t="shared" si="12"/>
        <v>Till</v>
      </c>
      <c r="K80" s="1" t="str">
        <f t="shared" si="11"/>
        <v>HMC heavy liquid separation</v>
      </c>
      <c r="L80" t="s">
        <v>132</v>
      </c>
    </row>
    <row r="81" spans="1:12" hidden="1" x14ac:dyDescent="0.3">
      <c r="A81" t="s">
        <v>341</v>
      </c>
      <c r="B81" t="s">
        <v>342</v>
      </c>
      <c r="C81" s="1" t="str">
        <f t="shared" si="9"/>
        <v>21:0082</v>
      </c>
      <c r="D81" s="1" t="str">
        <f t="shared" si="10"/>
        <v>21:0018</v>
      </c>
      <c r="E81" t="s">
        <v>343</v>
      </c>
      <c r="F81" t="s">
        <v>344</v>
      </c>
      <c r="H81">
        <v>56.049292800000003</v>
      </c>
      <c r="I81">
        <v>-100.97548620000001</v>
      </c>
      <c r="J81" s="1" t="str">
        <f t="shared" si="12"/>
        <v>Till</v>
      </c>
      <c r="K81" s="1" t="str">
        <f t="shared" si="11"/>
        <v>HMC heavy liquid separation</v>
      </c>
      <c r="L81" t="s">
        <v>52</v>
      </c>
    </row>
    <row r="82" spans="1:12" hidden="1" x14ac:dyDescent="0.3">
      <c r="A82" t="s">
        <v>345</v>
      </c>
      <c r="B82" t="s">
        <v>346</v>
      </c>
      <c r="C82" s="1" t="str">
        <f t="shared" si="9"/>
        <v>21:0082</v>
      </c>
      <c r="D82" s="1" t="str">
        <f t="shared" si="10"/>
        <v>21:0018</v>
      </c>
      <c r="E82" t="s">
        <v>347</v>
      </c>
      <c r="F82" t="s">
        <v>348</v>
      </c>
      <c r="H82">
        <v>56.027144999999997</v>
      </c>
      <c r="I82">
        <v>-100.9695411</v>
      </c>
      <c r="J82" s="1" t="str">
        <f t="shared" si="12"/>
        <v>Till</v>
      </c>
      <c r="K82" s="1" t="str">
        <f t="shared" si="11"/>
        <v>HMC heavy liquid separation</v>
      </c>
      <c r="L82" t="s">
        <v>349</v>
      </c>
    </row>
    <row r="83" spans="1:12" hidden="1" x14ac:dyDescent="0.3">
      <c r="A83" t="s">
        <v>350</v>
      </c>
      <c r="B83" t="s">
        <v>351</v>
      </c>
      <c r="C83" s="1" t="str">
        <f t="shared" si="9"/>
        <v>21:0082</v>
      </c>
      <c r="D83" s="1" t="str">
        <f t="shared" si="10"/>
        <v>21:0018</v>
      </c>
      <c r="E83" t="s">
        <v>352</v>
      </c>
      <c r="F83" t="s">
        <v>353</v>
      </c>
      <c r="H83">
        <v>56.010525899999998</v>
      </c>
      <c r="I83">
        <v>-100.983133</v>
      </c>
      <c r="J83" s="1" t="str">
        <f t="shared" si="12"/>
        <v>Till</v>
      </c>
      <c r="K83" s="1" t="str">
        <f t="shared" si="11"/>
        <v>HMC heavy liquid separation</v>
      </c>
      <c r="L83" t="s">
        <v>175</v>
      </c>
    </row>
    <row r="84" spans="1:12" hidden="1" x14ac:dyDescent="0.3">
      <c r="A84" t="s">
        <v>354</v>
      </c>
      <c r="B84" t="s">
        <v>355</v>
      </c>
      <c r="C84" s="1" t="str">
        <f t="shared" si="9"/>
        <v>21:0082</v>
      </c>
      <c r="D84" s="1" t="str">
        <f t="shared" si="10"/>
        <v>21:0018</v>
      </c>
      <c r="E84" t="s">
        <v>356</v>
      </c>
      <c r="F84" t="s">
        <v>357</v>
      </c>
      <c r="H84">
        <v>56.007075100000002</v>
      </c>
      <c r="I84">
        <v>-100.9171928</v>
      </c>
      <c r="J84" s="1" t="str">
        <f t="shared" si="12"/>
        <v>Till</v>
      </c>
      <c r="K84" s="1" t="str">
        <f t="shared" si="11"/>
        <v>HMC heavy liquid separation</v>
      </c>
      <c r="L84" t="s">
        <v>175</v>
      </c>
    </row>
    <row r="85" spans="1:12" hidden="1" x14ac:dyDescent="0.3">
      <c r="A85" t="s">
        <v>358</v>
      </c>
      <c r="B85" t="s">
        <v>359</v>
      </c>
      <c r="C85" s="1" t="str">
        <f t="shared" si="9"/>
        <v>21:0082</v>
      </c>
      <c r="D85" s="1" t="str">
        <f t="shared" si="10"/>
        <v>21:0018</v>
      </c>
      <c r="E85" t="s">
        <v>360</v>
      </c>
      <c r="F85" t="s">
        <v>361</v>
      </c>
      <c r="H85">
        <v>56.0697714</v>
      </c>
      <c r="I85">
        <v>-100.90182609999999</v>
      </c>
      <c r="J85" s="1" t="str">
        <f t="shared" si="12"/>
        <v>Till</v>
      </c>
      <c r="K85" s="1" t="str">
        <f t="shared" si="11"/>
        <v>HMC heavy liquid separation</v>
      </c>
      <c r="L85" t="s">
        <v>52</v>
      </c>
    </row>
    <row r="86" spans="1:12" hidden="1" x14ac:dyDescent="0.3">
      <c r="A86" t="s">
        <v>362</v>
      </c>
      <c r="B86" t="s">
        <v>363</v>
      </c>
      <c r="C86" s="1" t="str">
        <f t="shared" si="9"/>
        <v>21:0082</v>
      </c>
      <c r="D86" s="1" t="str">
        <f t="shared" si="10"/>
        <v>21:0018</v>
      </c>
      <c r="E86" t="s">
        <v>364</v>
      </c>
      <c r="F86" t="s">
        <v>365</v>
      </c>
      <c r="H86">
        <v>56.094210599999997</v>
      </c>
      <c r="I86">
        <v>-100.9050391</v>
      </c>
      <c r="J86" s="1" t="str">
        <f t="shared" si="12"/>
        <v>Till</v>
      </c>
      <c r="K86" s="1" t="str">
        <f t="shared" si="11"/>
        <v>HMC heavy liquid separation</v>
      </c>
      <c r="L86" t="s">
        <v>146</v>
      </c>
    </row>
    <row r="87" spans="1:12" hidden="1" x14ac:dyDescent="0.3">
      <c r="A87" t="s">
        <v>366</v>
      </c>
      <c r="B87" t="s">
        <v>367</v>
      </c>
      <c r="C87" s="1" t="str">
        <f t="shared" si="9"/>
        <v>21:0082</v>
      </c>
      <c r="D87" s="1" t="str">
        <f t="shared" si="10"/>
        <v>21:0018</v>
      </c>
      <c r="E87" t="s">
        <v>368</v>
      </c>
      <c r="F87" t="s">
        <v>369</v>
      </c>
      <c r="H87">
        <v>56.113167900000001</v>
      </c>
      <c r="I87">
        <v>-100.9284926</v>
      </c>
      <c r="J87" s="1" t="str">
        <f t="shared" si="12"/>
        <v>Till</v>
      </c>
      <c r="K87" s="1" t="str">
        <f t="shared" si="11"/>
        <v>HMC heavy liquid separation</v>
      </c>
      <c r="L87" t="s">
        <v>146</v>
      </c>
    </row>
    <row r="88" spans="1:12" hidden="1" x14ac:dyDescent="0.3">
      <c r="A88" t="s">
        <v>370</v>
      </c>
      <c r="B88" t="s">
        <v>371</v>
      </c>
      <c r="C88" s="1" t="str">
        <f t="shared" si="9"/>
        <v>21:0082</v>
      </c>
      <c r="D88" s="1" t="str">
        <f t="shared" si="10"/>
        <v>21:0018</v>
      </c>
      <c r="E88" t="s">
        <v>372</v>
      </c>
      <c r="F88" t="s">
        <v>373</v>
      </c>
      <c r="H88">
        <v>56.136633500000002</v>
      </c>
      <c r="I88">
        <v>-100.90753719999999</v>
      </c>
      <c r="J88" s="1" t="str">
        <f t="shared" si="12"/>
        <v>Till</v>
      </c>
      <c r="K88" s="1" t="str">
        <f t="shared" si="11"/>
        <v>HMC heavy liquid separation</v>
      </c>
      <c r="L88" t="s">
        <v>101</v>
      </c>
    </row>
    <row r="89" spans="1:12" hidden="1" x14ac:dyDescent="0.3">
      <c r="A89" t="s">
        <v>374</v>
      </c>
      <c r="B89" t="s">
        <v>375</v>
      </c>
      <c r="C89" s="1" t="str">
        <f t="shared" si="9"/>
        <v>21:0082</v>
      </c>
      <c r="D89" s="1" t="str">
        <f t="shared" si="10"/>
        <v>21:0018</v>
      </c>
      <c r="E89" t="s">
        <v>376</v>
      </c>
      <c r="F89" t="s">
        <v>377</v>
      </c>
      <c r="H89">
        <v>56.153317199999996</v>
      </c>
      <c r="I89">
        <v>-100.55013580000001</v>
      </c>
      <c r="J89" s="1" t="str">
        <f t="shared" si="12"/>
        <v>Till</v>
      </c>
      <c r="K89" s="1" t="str">
        <f t="shared" si="11"/>
        <v>HMC heavy liquid separation</v>
      </c>
      <c r="L89" t="s">
        <v>132</v>
      </c>
    </row>
    <row r="90" spans="1:12" hidden="1" x14ac:dyDescent="0.3">
      <c r="A90" t="s">
        <v>378</v>
      </c>
      <c r="B90" t="s">
        <v>379</v>
      </c>
      <c r="C90" s="1" t="str">
        <f t="shared" si="9"/>
        <v>21:0082</v>
      </c>
      <c r="D90" s="1" t="str">
        <f t="shared" si="10"/>
        <v>21:0018</v>
      </c>
      <c r="E90" t="s">
        <v>380</v>
      </c>
      <c r="F90" t="s">
        <v>381</v>
      </c>
      <c r="H90">
        <v>56.136362499999997</v>
      </c>
      <c r="I90">
        <v>-100.5224991</v>
      </c>
      <c r="J90" s="1" t="str">
        <f t="shared" si="12"/>
        <v>Till</v>
      </c>
      <c r="K90" s="1" t="str">
        <f t="shared" si="11"/>
        <v>HMC heavy liquid separation</v>
      </c>
      <c r="L90" t="s">
        <v>382</v>
      </c>
    </row>
    <row r="91" spans="1:12" hidden="1" x14ac:dyDescent="0.3">
      <c r="A91" t="s">
        <v>383</v>
      </c>
      <c r="B91" t="s">
        <v>384</v>
      </c>
      <c r="C91" s="1" t="str">
        <f t="shared" si="9"/>
        <v>21:0082</v>
      </c>
      <c r="D91" s="1" t="str">
        <f t="shared" si="10"/>
        <v>21:0018</v>
      </c>
      <c r="E91" t="s">
        <v>385</v>
      </c>
      <c r="F91" t="s">
        <v>386</v>
      </c>
      <c r="H91">
        <v>56.112844799999998</v>
      </c>
      <c r="I91">
        <v>-100.5167464</v>
      </c>
      <c r="J91" s="1" t="str">
        <f t="shared" si="12"/>
        <v>Till</v>
      </c>
      <c r="K91" s="1" t="str">
        <f t="shared" si="11"/>
        <v>HMC heavy liquid separation</v>
      </c>
      <c r="L91" t="s">
        <v>387</v>
      </c>
    </row>
    <row r="92" spans="1:12" hidden="1" x14ac:dyDescent="0.3">
      <c r="A92" t="s">
        <v>388</v>
      </c>
      <c r="B92" t="s">
        <v>389</v>
      </c>
      <c r="C92" s="1" t="str">
        <f t="shared" si="9"/>
        <v>21:0082</v>
      </c>
      <c r="D92" s="1" t="str">
        <f t="shared" si="10"/>
        <v>21:0018</v>
      </c>
      <c r="E92" t="s">
        <v>390</v>
      </c>
      <c r="F92" t="s">
        <v>391</v>
      </c>
      <c r="H92">
        <v>56.144933999999999</v>
      </c>
      <c r="I92">
        <v>-100.57354049999999</v>
      </c>
      <c r="J92" s="1" t="str">
        <f t="shared" si="12"/>
        <v>Till</v>
      </c>
      <c r="K92" s="1" t="str">
        <f t="shared" si="11"/>
        <v>HMC heavy liquid separation</v>
      </c>
      <c r="L92" t="s">
        <v>110</v>
      </c>
    </row>
    <row r="93" spans="1:12" hidden="1" x14ac:dyDescent="0.3">
      <c r="A93" t="s">
        <v>392</v>
      </c>
      <c r="B93" t="s">
        <v>393</v>
      </c>
      <c r="C93" s="1" t="str">
        <f t="shared" si="9"/>
        <v>21:0082</v>
      </c>
      <c r="D93" s="1" t="str">
        <f t="shared" si="10"/>
        <v>21:0018</v>
      </c>
      <c r="E93" t="s">
        <v>394</v>
      </c>
      <c r="F93" t="s">
        <v>395</v>
      </c>
      <c r="H93">
        <v>56.124437200000003</v>
      </c>
      <c r="I93">
        <v>-100.59522699999999</v>
      </c>
      <c r="J93" s="1" t="str">
        <f t="shared" si="12"/>
        <v>Till</v>
      </c>
      <c r="K93" s="1" t="str">
        <f t="shared" si="11"/>
        <v>HMC heavy liquid separation</v>
      </c>
      <c r="L93" t="s">
        <v>387</v>
      </c>
    </row>
    <row r="94" spans="1:12" hidden="1" x14ac:dyDescent="0.3">
      <c r="A94" t="s">
        <v>396</v>
      </c>
      <c r="B94" t="s">
        <v>397</v>
      </c>
      <c r="C94" s="1" t="str">
        <f t="shared" si="9"/>
        <v>21:0082</v>
      </c>
      <c r="D94" s="1" t="str">
        <f t="shared" si="10"/>
        <v>21:0018</v>
      </c>
      <c r="E94" t="s">
        <v>398</v>
      </c>
      <c r="F94" t="s">
        <v>399</v>
      </c>
      <c r="H94">
        <v>56.103016199999999</v>
      </c>
      <c r="I94">
        <v>-100.5838907</v>
      </c>
      <c r="J94" s="1" t="str">
        <f t="shared" si="12"/>
        <v>Till</v>
      </c>
      <c r="K94" s="1" t="str">
        <f t="shared" si="11"/>
        <v>HMC heavy liquid separation</v>
      </c>
      <c r="L94" t="s">
        <v>146</v>
      </c>
    </row>
    <row r="95" spans="1:12" hidden="1" x14ac:dyDescent="0.3">
      <c r="A95" t="s">
        <v>400</v>
      </c>
      <c r="B95" t="s">
        <v>401</v>
      </c>
      <c r="C95" s="1" t="str">
        <f t="shared" si="9"/>
        <v>21:0082</v>
      </c>
      <c r="D95" s="1" t="str">
        <f t="shared" si="10"/>
        <v>21:0018</v>
      </c>
      <c r="E95" t="s">
        <v>402</v>
      </c>
      <c r="F95" t="s">
        <v>403</v>
      </c>
      <c r="H95">
        <v>56.061257400000002</v>
      </c>
      <c r="I95">
        <v>-100.5817783</v>
      </c>
      <c r="J95" s="1" t="str">
        <f t="shared" si="12"/>
        <v>Till</v>
      </c>
      <c r="K95" s="1" t="str">
        <f t="shared" si="11"/>
        <v>HMC heavy liquid separation</v>
      </c>
      <c r="L95" t="s">
        <v>132</v>
      </c>
    </row>
    <row r="96" spans="1:12" hidden="1" x14ac:dyDescent="0.3">
      <c r="A96" t="s">
        <v>404</v>
      </c>
      <c r="B96" t="s">
        <v>405</v>
      </c>
      <c r="C96" s="1" t="str">
        <f t="shared" si="9"/>
        <v>21:0082</v>
      </c>
      <c r="D96" s="1" t="str">
        <f t="shared" si="10"/>
        <v>21:0018</v>
      </c>
      <c r="E96" t="s">
        <v>406</v>
      </c>
      <c r="F96" t="s">
        <v>407</v>
      </c>
      <c r="H96">
        <v>56.160589199999997</v>
      </c>
      <c r="I96">
        <v>-100.80847869999999</v>
      </c>
      <c r="J96" s="1" t="str">
        <f t="shared" si="12"/>
        <v>Till</v>
      </c>
      <c r="K96" s="1" t="str">
        <f t="shared" si="11"/>
        <v>HMC heavy liquid separation</v>
      </c>
      <c r="L96" t="s">
        <v>408</v>
      </c>
    </row>
    <row r="97" spans="1:12" hidden="1" x14ac:dyDescent="0.3">
      <c r="A97" t="s">
        <v>409</v>
      </c>
      <c r="B97" t="s">
        <v>410</v>
      </c>
      <c r="C97" s="1" t="str">
        <f t="shared" si="9"/>
        <v>21:0082</v>
      </c>
      <c r="D97" s="1" t="str">
        <f t="shared" si="10"/>
        <v>21:0018</v>
      </c>
      <c r="E97" t="s">
        <v>411</v>
      </c>
      <c r="F97" t="s">
        <v>412</v>
      </c>
      <c r="H97">
        <v>56.1452454</v>
      </c>
      <c r="I97">
        <v>-100.8282823</v>
      </c>
      <c r="J97" s="1" t="str">
        <f t="shared" si="12"/>
        <v>Till</v>
      </c>
      <c r="K97" s="1" t="str">
        <f t="shared" si="11"/>
        <v>HMC heavy liquid separation</v>
      </c>
      <c r="L97" t="s">
        <v>387</v>
      </c>
    </row>
    <row r="98" spans="1:12" hidden="1" x14ac:dyDescent="0.3">
      <c r="A98" t="s">
        <v>413</v>
      </c>
      <c r="B98" t="s">
        <v>414</v>
      </c>
      <c r="C98" s="1" t="str">
        <f t="shared" ref="C98:C129" si="13">HYPERLINK("http://geochem.nrcan.gc.ca/cdogs/content/bdl/bdl210082_e.htm", "21:0082")</f>
        <v>21:0082</v>
      </c>
      <c r="D98" s="1" t="str">
        <f t="shared" ref="D98:D129" si="14">HYPERLINK("http://geochem.nrcan.gc.ca/cdogs/content/svy/svy210018_e.htm", "21:0018")</f>
        <v>21:0018</v>
      </c>
      <c r="E98" t="s">
        <v>415</v>
      </c>
      <c r="F98" t="s">
        <v>416</v>
      </c>
      <c r="H98">
        <v>56.122026300000002</v>
      </c>
      <c r="I98">
        <v>-100.83361650000001</v>
      </c>
      <c r="J98" s="1" t="str">
        <f>HYPERLINK("http://geochem.nrcan.gc.ca/cdogs/content/kwd/kwd020062_e.htm", "Peat")</f>
        <v>Peat</v>
      </c>
      <c r="K98" s="1" t="str">
        <f t="shared" ref="K98:K129" si="15">HYPERLINK("http://geochem.nrcan.gc.ca/cdogs/content/kwd/kwd080032_e.htm", "HMC heavy liquid separation")</f>
        <v>HMC heavy liquid separation</v>
      </c>
      <c r="L98" t="s">
        <v>417</v>
      </c>
    </row>
    <row r="99" spans="1:12" hidden="1" x14ac:dyDescent="0.3">
      <c r="A99" t="s">
        <v>418</v>
      </c>
      <c r="B99" t="s">
        <v>419</v>
      </c>
      <c r="C99" s="1" t="str">
        <f t="shared" si="13"/>
        <v>21:0082</v>
      </c>
      <c r="D99" s="1" t="str">
        <f t="shared" si="14"/>
        <v>21:0018</v>
      </c>
      <c r="E99" t="s">
        <v>420</v>
      </c>
      <c r="F99" t="s">
        <v>421</v>
      </c>
      <c r="H99">
        <v>56.0659299</v>
      </c>
      <c r="I99">
        <v>-100.8289468</v>
      </c>
      <c r="J99" s="1" t="str">
        <f t="shared" ref="J99:J130" si="16">HYPERLINK("http://geochem.nrcan.gc.ca/cdogs/content/kwd/kwd020044_e.htm", "Till")</f>
        <v>Till</v>
      </c>
      <c r="K99" s="1" t="str">
        <f t="shared" si="15"/>
        <v>HMC heavy liquid separation</v>
      </c>
      <c r="L99" t="s">
        <v>146</v>
      </c>
    </row>
    <row r="100" spans="1:12" hidden="1" x14ac:dyDescent="0.3">
      <c r="A100" t="s">
        <v>422</v>
      </c>
      <c r="B100" t="s">
        <v>423</v>
      </c>
      <c r="C100" s="1" t="str">
        <f t="shared" si="13"/>
        <v>21:0082</v>
      </c>
      <c r="D100" s="1" t="str">
        <f t="shared" si="14"/>
        <v>21:0018</v>
      </c>
      <c r="E100" t="s">
        <v>424</v>
      </c>
      <c r="F100" t="s">
        <v>425</v>
      </c>
      <c r="H100">
        <v>56.043562100000003</v>
      </c>
      <c r="I100">
        <v>-100.82227020000001</v>
      </c>
      <c r="J100" s="1" t="str">
        <f t="shared" si="16"/>
        <v>Till</v>
      </c>
      <c r="K100" s="1" t="str">
        <f t="shared" si="15"/>
        <v>HMC heavy liquid separation</v>
      </c>
      <c r="L100" t="s">
        <v>426</v>
      </c>
    </row>
    <row r="101" spans="1:12" hidden="1" x14ac:dyDescent="0.3">
      <c r="A101" t="s">
        <v>427</v>
      </c>
      <c r="B101" t="s">
        <v>428</v>
      </c>
      <c r="C101" s="1" t="str">
        <f t="shared" si="13"/>
        <v>21:0082</v>
      </c>
      <c r="D101" s="1" t="str">
        <f t="shared" si="14"/>
        <v>21:0018</v>
      </c>
      <c r="E101" t="s">
        <v>429</v>
      </c>
      <c r="F101" t="s">
        <v>430</v>
      </c>
      <c r="H101">
        <v>56.018011700000002</v>
      </c>
      <c r="I101">
        <v>-100.7560902</v>
      </c>
      <c r="J101" s="1" t="str">
        <f t="shared" si="16"/>
        <v>Till</v>
      </c>
      <c r="K101" s="1" t="str">
        <f t="shared" si="15"/>
        <v>HMC heavy liquid separation</v>
      </c>
      <c r="L101" t="s">
        <v>387</v>
      </c>
    </row>
    <row r="102" spans="1:12" hidden="1" x14ac:dyDescent="0.3">
      <c r="A102" t="s">
        <v>431</v>
      </c>
      <c r="B102" t="s">
        <v>432</v>
      </c>
      <c r="C102" s="1" t="str">
        <f t="shared" si="13"/>
        <v>21:0082</v>
      </c>
      <c r="D102" s="1" t="str">
        <f t="shared" si="14"/>
        <v>21:0018</v>
      </c>
      <c r="E102" t="s">
        <v>433</v>
      </c>
      <c r="F102" t="s">
        <v>434</v>
      </c>
      <c r="H102">
        <v>56.018710499999997</v>
      </c>
      <c r="I102">
        <v>-100.6734953</v>
      </c>
      <c r="J102" s="1" t="str">
        <f t="shared" si="16"/>
        <v>Till</v>
      </c>
      <c r="K102" s="1" t="str">
        <f t="shared" si="15"/>
        <v>HMC heavy liquid separation</v>
      </c>
      <c r="L102" t="s">
        <v>87</v>
      </c>
    </row>
    <row r="103" spans="1:12" hidden="1" x14ac:dyDescent="0.3">
      <c r="A103" t="s">
        <v>435</v>
      </c>
      <c r="B103" t="s">
        <v>436</v>
      </c>
      <c r="C103" s="1" t="str">
        <f t="shared" si="13"/>
        <v>21:0082</v>
      </c>
      <c r="D103" s="1" t="str">
        <f t="shared" si="14"/>
        <v>21:0018</v>
      </c>
      <c r="E103" t="s">
        <v>437</v>
      </c>
      <c r="F103" t="s">
        <v>438</v>
      </c>
      <c r="H103">
        <v>56.006957800000002</v>
      </c>
      <c r="I103">
        <v>-100.6453204</v>
      </c>
      <c r="J103" s="1" t="str">
        <f t="shared" si="16"/>
        <v>Till</v>
      </c>
      <c r="K103" s="1" t="str">
        <f t="shared" si="15"/>
        <v>HMC heavy liquid separation</v>
      </c>
      <c r="L103" t="s">
        <v>439</v>
      </c>
    </row>
    <row r="104" spans="1:12" hidden="1" x14ac:dyDescent="0.3">
      <c r="A104" t="s">
        <v>440</v>
      </c>
      <c r="B104" t="s">
        <v>441</v>
      </c>
      <c r="C104" s="1" t="str">
        <f t="shared" si="13"/>
        <v>21:0082</v>
      </c>
      <c r="D104" s="1" t="str">
        <f t="shared" si="14"/>
        <v>21:0018</v>
      </c>
      <c r="E104" t="s">
        <v>442</v>
      </c>
      <c r="F104" t="s">
        <v>443</v>
      </c>
      <c r="H104">
        <v>56.080295800000002</v>
      </c>
      <c r="I104">
        <v>-100.5146652</v>
      </c>
      <c r="J104" s="1" t="str">
        <f t="shared" si="16"/>
        <v>Till</v>
      </c>
      <c r="K104" s="1" t="str">
        <f t="shared" si="15"/>
        <v>HMC heavy liquid separation</v>
      </c>
      <c r="L104" t="s">
        <v>146</v>
      </c>
    </row>
    <row r="105" spans="1:12" hidden="1" x14ac:dyDescent="0.3">
      <c r="A105" t="s">
        <v>444</v>
      </c>
      <c r="B105" t="s">
        <v>445</v>
      </c>
      <c r="C105" s="1" t="str">
        <f t="shared" si="13"/>
        <v>21:0082</v>
      </c>
      <c r="D105" s="1" t="str">
        <f t="shared" si="14"/>
        <v>21:0018</v>
      </c>
      <c r="E105" t="s">
        <v>446</v>
      </c>
      <c r="F105" t="s">
        <v>447</v>
      </c>
      <c r="H105">
        <v>56.047144600000003</v>
      </c>
      <c r="I105">
        <v>-100.5430697</v>
      </c>
      <c r="J105" s="1" t="str">
        <f t="shared" si="16"/>
        <v>Till</v>
      </c>
      <c r="K105" s="1" t="str">
        <f t="shared" si="15"/>
        <v>HMC heavy liquid separation</v>
      </c>
      <c r="L105" t="s">
        <v>110</v>
      </c>
    </row>
    <row r="106" spans="1:12" hidden="1" x14ac:dyDescent="0.3">
      <c r="A106" t="s">
        <v>448</v>
      </c>
      <c r="B106" t="s">
        <v>449</v>
      </c>
      <c r="C106" s="1" t="str">
        <f t="shared" si="13"/>
        <v>21:0082</v>
      </c>
      <c r="D106" s="1" t="str">
        <f t="shared" si="14"/>
        <v>21:0018</v>
      </c>
      <c r="E106" t="s">
        <v>450</v>
      </c>
      <c r="F106" t="s">
        <v>451</v>
      </c>
      <c r="H106">
        <v>56.017873600000001</v>
      </c>
      <c r="I106">
        <v>-100.5483208</v>
      </c>
      <c r="J106" s="1" t="str">
        <f t="shared" si="16"/>
        <v>Till</v>
      </c>
      <c r="K106" s="1" t="str">
        <f t="shared" si="15"/>
        <v>HMC heavy liquid separation</v>
      </c>
      <c r="L106" t="s">
        <v>175</v>
      </c>
    </row>
    <row r="107" spans="1:12" hidden="1" x14ac:dyDescent="0.3">
      <c r="A107" t="s">
        <v>452</v>
      </c>
      <c r="B107" t="s">
        <v>453</v>
      </c>
      <c r="C107" s="1" t="str">
        <f t="shared" si="13"/>
        <v>21:0082</v>
      </c>
      <c r="D107" s="1" t="str">
        <f t="shared" si="14"/>
        <v>21:0018</v>
      </c>
      <c r="E107" t="s">
        <v>454</v>
      </c>
      <c r="F107" t="s">
        <v>455</v>
      </c>
      <c r="H107">
        <v>56.015670700000001</v>
      </c>
      <c r="I107">
        <v>-100.58031750000001</v>
      </c>
      <c r="J107" s="1" t="str">
        <f t="shared" si="16"/>
        <v>Till</v>
      </c>
      <c r="K107" s="1" t="str">
        <f t="shared" si="15"/>
        <v>HMC heavy liquid separation</v>
      </c>
      <c r="L107" t="s">
        <v>456</v>
      </c>
    </row>
    <row r="108" spans="1:12" hidden="1" x14ac:dyDescent="0.3">
      <c r="A108" t="s">
        <v>457</v>
      </c>
      <c r="B108" t="s">
        <v>458</v>
      </c>
      <c r="C108" s="1" t="str">
        <f t="shared" si="13"/>
        <v>21:0082</v>
      </c>
      <c r="D108" s="1" t="str">
        <f t="shared" si="14"/>
        <v>21:0018</v>
      </c>
      <c r="E108" t="s">
        <v>459</v>
      </c>
      <c r="F108" t="s">
        <v>460</v>
      </c>
      <c r="H108">
        <v>56.033147599999999</v>
      </c>
      <c r="I108">
        <v>-100.63559979999999</v>
      </c>
      <c r="J108" s="1" t="str">
        <f t="shared" si="16"/>
        <v>Till</v>
      </c>
      <c r="K108" s="1" t="str">
        <f t="shared" si="15"/>
        <v>HMC heavy liquid separation</v>
      </c>
      <c r="L108" t="s">
        <v>146</v>
      </c>
    </row>
    <row r="109" spans="1:12" hidden="1" x14ac:dyDescent="0.3">
      <c r="A109" t="s">
        <v>461</v>
      </c>
      <c r="B109" t="s">
        <v>462</v>
      </c>
      <c r="C109" s="1" t="str">
        <f t="shared" si="13"/>
        <v>21:0082</v>
      </c>
      <c r="D109" s="1" t="str">
        <f t="shared" si="14"/>
        <v>21:0018</v>
      </c>
      <c r="E109" t="s">
        <v>463</v>
      </c>
      <c r="F109" t="s">
        <v>464</v>
      </c>
      <c r="H109">
        <v>56.032923099999998</v>
      </c>
      <c r="I109">
        <v>-100.6355903</v>
      </c>
      <c r="J109" s="1" t="str">
        <f t="shared" si="16"/>
        <v>Till</v>
      </c>
      <c r="K109" s="1" t="str">
        <f t="shared" si="15"/>
        <v>HMC heavy liquid separation</v>
      </c>
      <c r="L109" t="s">
        <v>146</v>
      </c>
    </row>
    <row r="110" spans="1:12" hidden="1" x14ac:dyDescent="0.3">
      <c r="A110" t="s">
        <v>465</v>
      </c>
      <c r="B110" t="s">
        <v>466</v>
      </c>
      <c r="C110" s="1" t="str">
        <f t="shared" si="13"/>
        <v>21:0082</v>
      </c>
      <c r="D110" s="1" t="str">
        <f t="shared" si="14"/>
        <v>21:0018</v>
      </c>
      <c r="E110" t="s">
        <v>467</v>
      </c>
      <c r="F110" t="s">
        <v>468</v>
      </c>
      <c r="H110">
        <v>56.037461899999997</v>
      </c>
      <c r="I110">
        <v>-100.6823318</v>
      </c>
      <c r="J110" s="1" t="str">
        <f t="shared" si="16"/>
        <v>Till</v>
      </c>
      <c r="K110" s="1" t="str">
        <f t="shared" si="15"/>
        <v>HMC heavy liquid separation</v>
      </c>
      <c r="L110" t="s">
        <v>146</v>
      </c>
    </row>
    <row r="111" spans="1:12" hidden="1" x14ac:dyDescent="0.3">
      <c r="A111" t="s">
        <v>469</v>
      </c>
      <c r="B111" t="s">
        <v>470</v>
      </c>
      <c r="C111" s="1" t="str">
        <f t="shared" si="13"/>
        <v>21:0082</v>
      </c>
      <c r="D111" s="1" t="str">
        <f t="shared" si="14"/>
        <v>21:0018</v>
      </c>
      <c r="E111" t="s">
        <v>471</v>
      </c>
      <c r="F111" t="s">
        <v>472</v>
      </c>
      <c r="H111">
        <v>56.041998599999999</v>
      </c>
      <c r="I111">
        <v>-100.7439344</v>
      </c>
      <c r="J111" s="1" t="str">
        <f t="shared" si="16"/>
        <v>Till</v>
      </c>
      <c r="K111" s="1" t="str">
        <f t="shared" si="15"/>
        <v>HMC heavy liquid separation</v>
      </c>
      <c r="L111" t="s">
        <v>473</v>
      </c>
    </row>
    <row r="112" spans="1:12" hidden="1" x14ac:dyDescent="0.3">
      <c r="A112" t="s">
        <v>474</v>
      </c>
      <c r="B112" t="s">
        <v>475</v>
      </c>
      <c r="C112" s="1" t="str">
        <f t="shared" si="13"/>
        <v>21:0082</v>
      </c>
      <c r="D112" s="1" t="str">
        <f t="shared" si="14"/>
        <v>21:0018</v>
      </c>
      <c r="E112" t="s">
        <v>476</v>
      </c>
      <c r="F112" t="s">
        <v>477</v>
      </c>
      <c r="H112">
        <v>56.034256800000001</v>
      </c>
      <c r="I112">
        <v>-100.8134055</v>
      </c>
      <c r="J112" s="1" t="str">
        <f t="shared" si="16"/>
        <v>Till</v>
      </c>
      <c r="K112" s="1" t="str">
        <f t="shared" si="15"/>
        <v>HMC heavy liquid separation</v>
      </c>
      <c r="L112" t="s">
        <v>478</v>
      </c>
    </row>
    <row r="113" spans="1:12" hidden="1" x14ac:dyDescent="0.3">
      <c r="A113" t="s">
        <v>479</v>
      </c>
      <c r="B113" t="s">
        <v>480</v>
      </c>
      <c r="C113" s="1" t="str">
        <f t="shared" si="13"/>
        <v>21:0082</v>
      </c>
      <c r="D113" s="1" t="str">
        <f t="shared" si="14"/>
        <v>21:0018</v>
      </c>
      <c r="E113" t="s">
        <v>481</v>
      </c>
      <c r="F113" t="s">
        <v>482</v>
      </c>
      <c r="H113">
        <v>56.0585114</v>
      </c>
      <c r="I113">
        <v>-100.78322439999999</v>
      </c>
      <c r="J113" s="1" t="str">
        <f t="shared" si="16"/>
        <v>Till</v>
      </c>
      <c r="K113" s="1" t="str">
        <f t="shared" si="15"/>
        <v>HMC heavy liquid separation</v>
      </c>
      <c r="L113" t="s">
        <v>336</v>
      </c>
    </row>
    <row r="114" spans="1:12" hidden="1" x14ac:dyDescent="0.3">
      <c r="A114" t="s">
        <v>483</v>
      </c>
      <c r="B114" t="s">
        <v>484</v>
      </c>
      <c r="C114" s="1" t="str">
        <f t="shared" si="13"/>
        <v>21:0082</v>
      </c>
      <c r="D114" s="1" t="str">
        <f t="shared" si="14"/>
        <v>21:0018</v>
      </c>
      <c r="E114" t="s">
        <v>485</v>
      </c>
      <c r="F114" t="s">
        <v>486</v>
      </c>
      <c r="H114">
        <v>56.096037099999997</v>
      </c>
      <c r="I114">
        <v>-100.79821990000001</v>
      </c>
      <c r="J114" s="1" t="str">
        <f t="shared" si="16"/>
        <v>Till</v>
      </c>
      <c r="K114" s="1" t="str">
        <f t="shared" si="15"/>
        <v>HMC heavy liquid separation</v>
      </c>
      <c r="L114" t="s">
        <v>487</v>
      </c>
    </row>
    <row r="115" spans="1:12" hidden="1" x14ac:dyDescent="0.3">
      <c r="A115" t="s">
        <v>488</v>
      </c>
      <c r="B115" t="s">
        <v>489</v>
      </c>
      <c r="C115" s="1" t="str">
        <f t="shared" si="13"/>
        <v>21:0082</v>
      </c>
      <c r="D115" s="1" t="str">
        <f t="shared" si="14"/>
        <v>21:0018</v>
      </c>
      <c r="E115" t="s">
        <v>490</v>
      </c>
      <c r="F115" t="s">
        <v>491</v>
      </c>
      <c r="H115">
        <v>56.126579900000003</v>
      </c>
      <c r="I115">
        <v>-100.7678678</v>
      </c>
      <c r="J115" s="1" t="str">
        <f t="shared" si="16"/>
        <v>Till</v>
      </c>
      <c r="K115" s="1" t="str">
        <f t="shared" si="15"/>
        <v>HMC heavy liquid separation</v>
      </c>
      <c r="L115" t="s">
        <v>210</v>
      </c>
    </row>
    <row r="116" spans="1:12" hidden="1" x14ac:dyDescent="0.3">
      <c r="A116" t="s">
        <v>492</v>
      </c>
      <c r="B116" t="s">
        <v>493</v>
      </c>
      <c r="C116" s="1" t="str">
        <f t="shared" si="13"/>
        <v>21:0082</v>
      </c>
      <c r="D116" s="1" t="str">
        <f t="shared" si="14"/>
        <v>21:0018</v>
      </c>
      <c r="E116" t="s">
        <v>494</v>
      </c>
      <c r="F116" t="s">
        <v>495</v>
      </c>
      <c r="H116">
        <v>56.145029999999998</v>
      </c>
      <c r="I116">
        <v>-100.765897</v>
      </c>
      <c r="J116" s="1" t="str">
        <f t="shared" si="16"/>
        <v>Till</v>
      </c>
      <c r="K116" s="1" t="str">
        <f t="shared" si="15"/>
        <v>HMC heavy liquid separation</v>
      </c>
      <c r="L116" t="s">
        <v>87</v>
      </c>
    </row>
    <row r="117" spans="1:12" hidden="1" x14ac:dyDescent="0.3">
      <c r="A117" t="s">
        <v>496</v>
      </c>
      <c r="B117" t="s">
        <v>497</v>
      </c>
      <c r="C117" s="1" t="str">
        <f t="shared" si="13"/>
        <v>21:0082</v>
      </c>
      <c r="D117" s="1" t="str">
        <f t="shared" si="14"/>
        <v>21:0018</v>
      </c>
      <c r="E117" t="s">
        <v>498</v>
      </c>
      <c r="F117" t="s">
        <v>499</v>
      </c>
      <c r="H117">
        <v>56.1468834</v>
      </c>
      <c r="I117">
        <v>-100.7140678</v>
      </c>
      <c r="J117" s="1" t="str">
        <f t="shared" si="16"/>
        <v>Till</v>
      </c>
      <c r="K117" s="1" t="str">
        <f t="shared" si="15"/>
        <v>HMC heavy liquid separation</v>
      </c>
      <c r="L117" t="s">
        <v>336</v>
      </c>
    </row>
    <row r="118" spans="1:12" hidden="1" x14ac:dyDescent="0.3">
      <c r="A118" t="s">
        <v>500</v>
      </c>
      <c r="B118" t="s">
        <v>501</v>
      </c>
      <c r="C118" s="1" t="str">
        <f t="shared" si="13"/>
        <v>21:0082</v>
      </c>
      <c r="D118" s="1" t="str">
        <f t="shared" si="14"/>
        <v>21:0018</v>
      </c>
      <c r="E118" t="s">
        <v>502</v>
      </c>
      <c r="F118" t="s">
        <v>503</v>
      </c>
      <c r="H118">
        <v>56.123242099999999</v>
      </c>
      <c r="I118">
        <v>-100.7178435</v>
      </c>
      <c r="J118" s="1" t="str">
        <f t="shared" si="16"/>
        <v>Till</v>
      </c>
      <c r="K118" s="1" t="str">
        <f t="shared" si="15"/>
        <v>HMC heavy liquid separation</v>
      </c>
      <c r="L118" t="s">
        <v>146</v>
      </c>
    </row>
    <row r="119" spans="1:12" hidden="1" x14ac:dyDescent="0.3">
      <c r="A119" t="s">
        <v>504</v>
      </c>
      <c r="B119" t="s">
        <v>505</v>
      </c>
      <c r="C119" s="1" t="str">
        <f t="shared" si="13"/>
        <v>21:0082</v>
      </c>
      <c r="D119" s="1" t="str">
        <f t="shared" si="14"/>
        <v>21:0018</v>
      </c>
      <c r="E119" t="s">
        <v>506</v>
      </c>
      <c r="F119" t="s">
        <v>507</v>
      </c>
      <c r="H119">
        <v>56.084225400000001</v>
      </c>
      <c r="I119">
        <v>-100.7446348</v>
      </c>
      <c r="J119" s="1" t="str">
        <f t="shared" si="16"/>
        <v>Till</v>
      </c>
      <c r="K119" s="1" t="str">
        <f t="shared" si="15"/>
        <v>HMC heavy liquid separation</v>
      </c>
      <c r="L119" t="s">
        <v>175</v>
      </c>
    </row>
    <row r="120" spans="1:12" hidden="1" x14ac:dyDescent="0.3">
      <c r="A120" t="s">
        <v>508</v>
      </c>
      <c r="B120" t="s">
        <v>509</v>
      </c>
      <c r="C120" s="1" t="str">
        <f t="shared" si="13"/>
        <v>21:0082</v>
      </c>
      <c r="D120" s="1" t="str">
        <f t="shared" si="14"/>
        <v>21:0018</v>
      </c>
      <c r="E120" t="s">
        <v>510</v>
      </c>
      <c r="F120" t="s">
        <v>511</v>
      </c>
      <c r="H120">
        <v>56.029686699999999</v>
      </c>
      <c r="I120">
        <v>-100.7566198</v>
      </c>
      <c r="J120" s="1" t="str">
        <f t="shared" si="16"/>
        <v>Till</v>
      </c>
      <c r="K120" s="1" t="str">
        <f t="shared" si="15"/>
        <v>HMC heavy liquid separation</v>
      </c>
      <c r="L120" t="s">
        <v>146</v>
      </c>
    </row>
    <row r="121" spans="1:12" hidden="1" x14ac:dyDescent="0.3">
      <c r="A121" t="s">
        <v>512</v>
      </c>
      <c r="B121" t="s">
        <v>513</v>
      </c>
      <c r="C121" s="1" t="str">
        <f t="shared" si="13"/>
        <v>21:0082</v>
      </c>
      <c r="D121" s="1" t="str">
        <f t="shared" si="14"/>
        <v>21:0018</v>
      </c>
      <c r="E121" t="s">
        <v>514</v>
      </c>
      <c r="F121" t="s">
        <v>515</v>
      </c>
      <c r="H121">
        <v>56.062678300000002</v>
      </c>
      <c r="I121">
        <v>-100.7271985</v>
      </c>
      <c r="J121" s="1" t="str">
        <f t="shared" si="16"/>
        <v>Till</v>
      </c>
      <c r="K121" s="1" t="str">
        <f t="shared" si="15"/>
        <v>HMC heavy liquid separation</v>
      </c>
      <c r="L121" t="s">
        <v>146</v>
      </c>
    </row>
    <row r="122" spans="1:12" hidden="1" x14ac:dyDescent="0.3">
      <c r="A122" t="s">
        <v>516</v>
      </c>
      <c r="B122" t="s">
        <v>517</v>
      </c>
      <c r="C122" s="1" t="str">
        <f t="shared" si="13"/>
        <v>21:0082</v>
      </c>
      <c r="D122" s="1" t="str">
        <f t="shared" si="14"/>
        <v>21:0018</v>
      </c>
      <c r="E122" t="s">
        <v>518</v>
      </c>
      <c r="F122" t="s">
        <v>519</v>
      </c>
      <c r="H122">
        <v>56.066982799999998</v>
      </c>
      <c r="I122">
        <v>-100.6422517</v>
      </c>
      <c r="J122" s="1" t="str">
        <f t="shared" si="16"/>
        <v>Till</v>
      </c>
      <c r="K122" s="1" t="str">
        <f t="shared" si="15"/>
        <v>HMC heavy liquid separation</v>
      </c>
      <c r="L122" t="s">
        <v>146</v>
      </c>
    </row>
    <row r="123" spans="1:12" hidden="1" x14ac:dyDescent="0.3">
      <c r="A123" t="s">
        <v>520</v>
      </c>
      <c r="B123" t="s">
        <v>521</v>
      </c>
      <c r="C123" s="1" t="str">
        <f t="shared" si="13"/>
        <v>21:0082</v>
      </c>
      <c r="D123" s="1" t="str">
        <f t="shared" si="14"/>
        <v>21:0018</v>
      </c>
      <c r="E123" t="s">
        <v>522</v>
      </c>
      <c r="F123" t="s">
        <v>523</v>
      </c>
      <c r="H123">
        <v>56.105178299999999</v>
      </c>
      <c r="I123">
        <v>-100.6249825</v>
      </c>
      <c r="J123" s="1" t="str">
        <f t="shared" si="16"/>
        <v>Till</v>
      </c>
      <c r="K123" s="1" t="str">
        <f t="shared" si="15"/>
        <v>HMC heavy liquid separation</v>
      </c>
      <c r="L123" t="s">
        <v>524</v>
      </c>
    </row>
    <row r="124" spans="1:12" hidden="1" x14ac:dyDescent="0.3">
      <c r="A124" t="s">
        <v>525</v>
      </c>
      <c r="B124" t="s">
        <v>526</v>
      </c>
      <c r="C124" s="1" t="str">
        <f t="shared" si="13"/>
        <v>21:0082</v>
      </c>
      <c r="D124" s="1" t="str">
        <f t="shared" si="14"/>
        <v>21:0018</v>
      </c>
      <c r="E124" t="s">
        <v>527</v>
      </c>
      <c r="F124" t="s">
        <v>528</v>
      </c>
      <c r="H124">
        <v>56.122404199999998</v>
      </c>
      <c r="I124">
        <v>-100.64742529999999</v>
      </c>
      <c r="J124" s="1" t="str">
        <f t="shared" si="16"/>
        <v>Till</v>
      </c>
      <c r="K124" s="1" t="str">
        <f t="shared" si="15"/>
        <v>HMC heavy liquid separation</v>
      </c>
      <c r="L124" t="s">
        <v>146</v>
      </c>
    </row>
    <row r="125" spans="1:12" hidden="1" x14ac:dyDescent="0.3">
      <c r="A125" t="s">
        <v>529</v>
      </c>
      <c r="B125" t="s">
        <v>530</v>
      </c>
      <c r="C125" s="1" t="str">
        <f t="shared" si="13"/>
        <v>21:0082</v>
      </c>
      <c r="D125" s="1" t="str">
        <f t="shared" si="14"/>
        <v>21:0018</v>
      </c>
      <c r="E125" t="s">
        <v>531</v>
      </c>
      <c r="F125" t="s">
        <v>532</v>
      </c>
      <c r="H125">
        <v>56.128186599999999</v>
      </c>
      <c r="I125">
        <v>-100.6850802</v>
      </c>
      <c r="J125" s="1" t="str">
        <f t="shared" si="16"/>
        <v>Till</v>
      </c>
      <c r="K125" s="1" t="str">
        <f t="shared" si="15"/>
        <v>HMC heavy liquid separation</v>
      </c>
      <c r="L125" t="s">
        <v>533</v>
      </c>
    </row>
    <row r="126" spans="1:12" hidden="1" x14ac:dyDescent="0.3">
      <c r="A126" t="s">
        <v>534</v>
      </c>
      <c r="B126" t="s">
        <v>535</v>
      </c>
      <c r="C126" s="1" t="str">
        <f t="shared" si="13"/>
        <v>21:0082</v>
      </c>
      <c r="D126" s="1" t="str">
        <f t="shared" si="14"/>
        <v>21:0018</v>
      </c>
      <c r="E126" t="s">
        <v>536</v>
      </c>
      <c r="F126" t="s">
        <v>537</v>
      </c>
      <c r="H126">
        <v>56.1502616</v>
      </c>
      <c r="I126">
        <v>-100.64740860000001</v>
      </c>
      <c r="J126" s="1" t="str">
        <f t="shared" si="16"/>
        <v>Till</v>
      </c>
      <c r="K126" s="1" t="str">
        <f t="shared" si="15"/>
        <v>HMC heavy liquid separation</v>
      </c>
      <c r="L126" t="s">
        <v>146</v>
      </c>
    </row>
    <row r="127" spans="1:12" hidden="1" x14ac:dyDescent="0.3">
      <c r="A127" t="s">
        <v>538</v>
      </c>
      <c r="B127" t="s">
        <v>539</v>
      </c>
      <c r="C127" s="1" t="str">
        <f t="shared" si="13"/>
        <v>21:0082</v>
      </c>
      <c r="D127" s="1" t="str">
        <f t="shared" si="14"/>
        <v>21:0018</v>
      </c>
      <c r="E127" t="s">
        <v>540</v>
      </c>
      <c r="F127" t="s">
        <v>541</v>
      </c>
      <c r="H127">
        <v>56.281225900000003</v>
      </c>
      <c r="I127">
        <v>-100.82426220000001</v>
      </c>
      <c r="J127" s="1" t="str">
        <f t="shared" si="16"/>
        <v>Till</v>
      </c>
      <c r="K127" s="1" t="str">
        <f t="shared" si="15"/>
        <v>HMC heavy liquid separation</v>
      </c>
      <c r="L127" t="s">
        <v>24</v>
      </c>
    </row>
    <row r="128" spans="1:12" hidden="1" x14ac:dyDescent="0.3">
      <c r="A128" t="s">
        <v>542</v>
      </c>
      <c r="B128" t="s">
        <v>543</v>
      </c>
      <c r="C128" s="1" t="str">
        <f t="shared" si="13"/>
        <v>21:0082</v>
      </c>
      <c r="D128" s="1" t="str">
        <f t="shared" si="14"/>
        <v>21:0018</v>
      </c>
      <c r="E128" t="s">
        <v>544</v>
      </c>
      <c r="F128" t="s">
        <v>545</v>
      </c>
      <c r="H128">
        <v>56.271479900000003</v>
      </c>
      <c r="I128">
        <v>-100.68773659999999</v>
      </c>
      <c r="J128" s="1" t="str">
        <f t="shared" si="16"/>
        <v>Till</v>
      </c>
      <c r="K128" s="1" t="str">
        <f t="shared" si="15"/>
        <v>HMC heavy liquid separation</v>
      </c>
      <c r="L128" t="s">
        <v>175</v>
      </c>
    </row>
    <row r="129" spans="1:12" hidden="1" x14ac:dyDescent="0.3">
      <c r="A129" t="s">
        <v>546</v>
      </c>
      <c r="B129" t="s">
        <v>547</v>
      </c>
      <c r="C129" s="1" t="str">
        <f t="shared" si="13"/>
        <v>21:0082</v>
      </c>
      <c r="D129" s="1" t="str">
        <f t="shared" si="14"/>
        <v>21:0018</v>
      </c>
      <c r="E129" t="s">
        <v>548</v>
      </c>
      <c r="F129" t="s">
        <v>549</v>
      </c>
      <c r="H129">
        <v>56.264004999999997</v>
      </c>
      <c r="I129">
        <v>-100.9659418</v>
      </c>
      <c r="J129" s="1" t="str">
        <f t="shared" si="16"/>
        <v>Till</v>
      </c>
      <c r="K129" s="1" t="str">
        <f t="shared" si="15"/>
        <v>HMC heavy liquid separation</v>
      </c>
      <c r="L129" t="s">
        <v>175</v>
      </c>
    </row>
    <row r="130" spans="1:12" hidden="1" x14ac:dyDescent="0.3">
      <c r="A130" t="s">
        <v>550</v>
      </c>
      <c r="B130" t="s">
        <v>551</v>
      </c>
      <c r="C130" s="1" t="str">
        <f t="shared" ref="C130:C137" si="17">HYPERLINK("http://geochem.nrcan.gc.ca/cdogs/content/bdl/bdl210082_e.htm", "21:0082")</f>
        <v>21:0082</v>
      </c>
      <c r="D130" s="1" t="str">
        <f t="shared" ref="D130:D137" si="18">HYPERLINK("http://geochem.nrcan.gc.ca/cdogs/content/svy/svy210018_e.htm", "21:0018")</f>
        <v>21:0018</v>
      </c>
      <c r="E130" t="s">
        <v>552</v>
      </c>
      <c r="F130" t="s">
        <v>553</v>
      </c>
      <c r="H130">
        <v>56.254268500000002</v>
      </c>
      <c r="I130">
        <v>-100.74630310000001</v>
      </c>
      <c r="J130" s="1" t="str">
        <f t="shared" si="16"/>
        <v>Till</v>
      </c>
      <c r="K130" s="1" t="str">
        <f t="shared" ref="K130:K137" si="19">HYPERLINK("http://geochem.nrcan.gc.ca/cdogs/content/kwd/kwd080032_e.htm", "HMC heavy liquid separation")</f>
        <v>HMC heavy liquid separation</v>
      </c>
      <c r="L130" t="s">
        <v>146</v>
      </c>
    </row>
    <row r="131" spans="1:12" hidden="1" x14ac:dyDescent="0.3">
      <c r="A131" t="s">
        <v>554</v>
      </c>
      <c r="B131" t="s">
        <v>555</v>
      </c>
      <c r="C131" s="1" t="str">
        <f t="shared" si="17"/>
        <v>21:0082</v>
      </c>
      <c r="D131" s="1" t="str">
        <f t="shared" si="18"/>
        <v>21:0018</v>
      </c>
      <c r="E131" t="s">
        <v>556</v>
      </c>
      <c r="F131" t="s">
        <v>557</v>
      </c>
      <c r="H131">
        <v>56.275342500000001</v>
      </c>
      <c r="I131">
        <v>-100.634204</v>
      </c>
      <c r="J131" s="1" t="str">
        <f t="shared" ref="J131:J162" si="20">HYPERLINK("http://geochem.nrcan.gc.ca/cdogs/content/kwd/kwd020044_e.htm", "Till")</f>
        <v>Till</v>
      </c>
      <c r="K131" s="1" t="str">
        <f t="shared" si="19"/>
        <v>HMC heavy liquid separation</v>
      </c>
      <c r="L131" t="s">
        <v>68</v>
      </c>
    </row>
    <row r="132" spans="1:12" hidden="1" x14ac:dyDescent="0.3">
      <c r="A132" t="s">
        <v>558</v>
      </c>
      <c r="B132" t="s">
        <v>559</v>
      </c>
      <c r="C132" s="1" t="str">
        <f t="shared" si="17"/>
        <v>21:0082</v>
      </c>
      <c r="D132" s="1" t="str">
        <f t="shared" si="18"/>
        <v>21:0018</v>
      </c>
      <c r="E132" t="s">
        <v>560</v>
      </c>
      <c r="F132" t="s">
        <v>561</v>
      </c>
      <c r="H132">
        <v>56.296018799999999</v>
      </c>
      <c r="I132">
        <v>-100.50944440000001</v>
      </c>
      <c r="J132" s="1" t="str">
        <f t="shared" si="20"/>
        <v>Till</v>
      </c>
      <c r="K132" s="1" t="str">
        <f t="shared" si="19"/>
        <v>HMC heavy liquid separation</v>
      </c>
      <c r="L132" t="s">
        <v>146</v>
      </c>
    </row>
    <row r="133" spans="1:12" hidden="1" x14ac:dyDescent="0.3">
      <c r="A133" t="s">
        <v>562</v>
      </c>
      <c r="B133" t="s">
        <v>563</v>
      </c>
      <c r="C133" s="1" t="str">
        <f t="shared" si="17"/>
        <v>21:0082</v>
      </c>
      <c r="D133" s="1" t="str">
        <f t="shared" si="18"/>
        <v>21:0018</v>
      </c>
      <c r="E133" t="s">
        <v>564</v>
      </c>
      <c r="F133" t="s">
        <v>565</v>
      </c>
      <c r="H133">
        <v>56.216563200000003</v>
      </c>
      <c r="I133">
        <v>-100.4853588</v>
      </c>
      <c r="J133" s="1" t="str">
        <f t="shared" si="20"/>
        <v>Till</v>
      </c>
      <c r="K133" s="1" t="str">
        <f t="shared" si="19"/>
        <v>HMC heavy liquid separation</v>
      </c>
      <c r="L133" t="s">
        <v>146</v>
      </c>
    </row>
    <row r="134" spans="1:12" hidden="1" x14ac:dyDescent="0.3">
      <c r="A134" t="s">
        <v>566</v>
      </c>
      <c r="B134" t="s">
        <v>567</v>
      </c>
      <c r="C134" s="1" t="str">
        <f t="shared" si="17"/>
        <v>21:0082</v>
      </c>
      <c r="D134" s="1" t="str">
        <f t="shared" si="18"/>
        <v>21:0018</v>
      </c>
      <c r="E134" t="s">
        <v>568</v>
      </c>
      <c r="F134" t="s">
        <v>569</v>
      </c>
      <c r="H134">
        <v>56.123877700000001</v>
      </c>
      <c r="I134">
        <v>-100.49626670000001</v>
      </c>
      <c r="J134" s="1" t="str">
        <f t="shared" si="20"/>
        <v>Till</v>
      </c>
      <c r="K134" s="1" t="str">
        <f t="shared" si="19"/>
        <v>HMC heavy liquid separation</v>
      </c>
      <c r="L134" t="s">
        <v>146</v>
      </c>
    </row>
    <row r="135" spans="1:12" hidden="1" x14ac:dyDescent="0.3">
      <c r="A135" t="s">
        <v>570</v>
      </c>
      <c r="B135" t="s">
        <v>571</v>
      </c>
      <c r="C135" s="1" t="str">
        <f t="shared" si="17"/>
        <v>21:0082</v>
      </c>
      <c r="D135" s="1" t="str">
        <f t="shared" si="18"/>
        <v>21:0018</v>
      </c>
      <c r="E135" t="s">
        <v>572</v>
      </c>
      <c r="F135" t="s">
        <v>573</v>
      </c>
      <c r="H135">
        <v>56.082100199999999</v>
      </c>
      <c r="I135">
        <v>-100.4769718</v>
      </c>
      <c r="J135" s="1" t="str">
        <f t="shared" si="20"/>
        <v>Till</v>
      </c>
      <c r="K135" s="1" t="str">
        <f t="shared" si="19"/>
        <v>HMC heavy liquid separation</v>
      </c>
      <c r="L135" t="s">
        <v>574</v>
      </c>
    </row>
    <row r="136" spans="1:12" hidden="1" x14ac:dyDescent="0.3">
      <c r="A136" t="s">
        <v>575</v>
      </c>
      <c r="B136" t="s">
        <v>576</v>
      </c>
      <c r="C136" s="1" t="str">
        <f t="shared" si="17"/>
        <v>21:0082</v>
      </c>
      <c r="D136" s="1" t="str">
        <f t="shared" si="18"/>
        <v>21:0018</v>
      </c>
      <c r="E136" t="s">
        <v>577</v>
      </c>
      <c r="F136" t="s">
        <v>578</v>
      </c>
      <c r="H136">
        <v>56.199586500000002</v>
      </c>
      <c r="I136">
        <v>-100.43916729999999</v>
      </c>
      <c r="J136" s="1" t="str">
        <f t="shared" si="20"/>
        <v>Till</v>
      </c>
      <c r="K136" s="1" t="str">
        <f t="shared" si="19"/>
        <v>HMC heavy liquid separation</v>
      </c>
      <c r="L136" t="s">
        <v>146</v>
      </c>
    </row>
    <row r="137" spans="1:12" hidden="1" x14ac:dyDescent="0.3">
      <c r="A137" t="s">
        <v>579</v>
      </c>
      <c r="B137" t="s">
        <v>580</v>
      </c>
      <c r="C137" s="1" t="str">
        <f t="shared" si="17"/>
        <v>21:0082</v>
      </c>
      <c r="D137" s="1" t="str">
        <f t="shared" si="18"/>
        <v>21:0018</v>
      </c>
      <c r="E137" t="s">
        <v>581</v>
      </c>
      <c r="F137" t="s">
        <v>582</v>
      </c>
      <c r="H137">
        <v>56.050948699999999</v>
      </c>
      <c r="I137">
        <v>-100.4516974</v>
      </c>
      <c r="J137" s="1" t="str">
        <f t="shared" si="20"/>
        <v>Till</v>
      </c>
      <c r="K137" s="1" t="str">
        <f t="shared" si="19"/>
        <v>HMC heavy liquid separation</v>
      </c>
      <c r="L137" t="s">
        <v>175</v>
      </c>
    </row>
    <row r="138" spans="1:12" x14ac:dyDescent="0.3">
      <c r="A138" t="s">
        <v>583</v>
      </c>
      <c r="B138" t="s">
        <v>584</v>
      </c>
      <c r="C138" s="1" t="str">
        <f t="shared" ref="C138:C169" si="21">HYPERLINK("http://geochem.nrcan.gc.ca/cdogs/content/bdl/bdl210131_e.htm", "21:0131")</f>
        <v>21:0131</v>
      </c>
      <c r="D138" s="1" t="str">
        <f t="shared" ref="D138:D169" si="22">HYPERLINK("http://geochem.nrcan.gc.ca/cdogs/content/svy/svy210078_e.htm", "21:0078")</f>
        <v>21:0078</v>
      </c>
      <c r="E138" t="s">
        <v>585</v>
      </c>
      <c r="F138" t="s">
        <v>586</v>
      </c>
      <c r="H138">
        <v>54.325380000000003</v>
      </c>
      <c r="I138">
        <v>-61.078249599999999</v>
      </c>
      <c r="J138" s="1" t="str">
        <f t="shared" si="20"/>
        <v>Till</v>
      </c>
      <c r="K138" s="1" t="str">
        <f t="shared" ref="K138:K169" si="23">HYPERLINK("http://geochem.nrcan.gc.ca/cdogs/content/kwd/kwd080004_e.htm", "&lt;63 micron")</f>
        <v>&lt;63 micron</v>
      </c>
      <c r="L138" t="s">
        <v>382</v>
      </c>
    </row>
    <row r="139" spans="1:12" x14ac:dyDescent="0.3">
      <c r="A139" t="s">
        <v>587</v>
      </c>
      <c r="B139" t="s">
        <v>588</v>
      </c>
      <c r="C139" s="1" t="str">
        <f t="shared" si="21"/>
        <v>21:0131</v>
      </c>
      <c r="D139" s="1" t="str">
        <f t="shared" si="22"/>
        <v>21:0078</v>
      </c>
      <c r="E139" t="s">
        <v>589</v>
      </c>
      <c r="F139" t="s">
        <v>590</v>
      </c>
      <c r="H139">
        <v>54.327492499999998</v>
      </c>
      <c r="I139">
        <v>-61.126826299999998</v>
      </c>
      <c r="J139" s="1" t="str">
        <f t="shared" si="20"/>
        <v>Till</v>
      </c>
      <c r="K139" s="1" t="str">
        <f t="shared" si="23"/>
        <v>&lt;63 micron</v>
      </c>
      <c r="L139" t="s">
        <v>382</v>
      </c>
    </row>
    <row r="140" spans="1:12" x14ac:dyDescent="0.3">
      <c r="A140" t="s">
        <v>591</v>
      </c>
      <c r="B140" t="s">
        <v>592</v>
      </c>
      <c r="C140" s="1" t="str">
        <f t="shared" si="21"/>
        <v>21:0131</v>
      </c>
      <c r="D140" s="1" t="str">
        <f t="shared" si="22"/>
        <v>21:0078</v>
      </c>
      <c r="E140" t="s">
        <v>593</v>
      </c>
      <c r="F140" t="s">
        <v>594</v>
      </c>
      <c r="H140">
        <v>54.264890700000002</v>
      </c>
      <c r="I140">
        <v>-61.192011399999998</v>
      </c>
      <c r="J140" s="1" t="str">
        <f t="shared" si="20"/>
        <v>Till</v>
      </c>
      <c r="K140" s="1" t="str">
        <f t="shared" si="23"/>
        <v>&lt;63 micron</v>
      </c>
      <c r="L140" t="s">
        <v>595</v>
      </c>
    </row>
    <row r="141" spans="1:12" x14ac:dyDescent="0.3">
      <c r="A141" t="s">
        <v>596</v>
      </c>
      <c r="B141" t="s">
        <v>597</v>
      </c>
      <c r="C141" s="1" t="str">
        <f t="shared" si="21"/>
        <v>21:0131</v>
      </c>
      <c r="D141" s="1" t="str">
        <f t="shared" si="22"/>
        <v>21:0078</v>
      </c>
      <c r="E141" t="s">
        <v>598</v>
      </c>
      <c r="F141" t="s">
        <v>599</v>
      </c>
      <c r="H141">
        <v>54.250072799999998</v>
      </c>
      <c r="I141">
        <v>-61.076765000000002</v>
      </c>
      <c r="J141" s="1" t="str">
        <f t="shared" si="20"/>
        <v>Till</v>
      </c>
      <c r="K141" s="1" t="str">
        <f t="shared" si="23"/>
        <v>&lt;63 micron</v>
      </c>
      <c r="L141" t="s">
        <v>382</v>
      </c>
    </row>
    <row r="142" spans="1:12" x14ac:dyDescent="0.3">
      <c r="A142" t="s">
        <v>600</v>
      </c>
      <c r="B142" t="s">
        <v>601</v>
      </c>
      <c r="C142" s="1" t="str">
        <f t="shared" si="21"/>
        <v>21:0131</v>
      </c>
      <c r="D142" s="1" t="str">
        <f t="shared" si="22"/>
        <v>21:0078</v>
      </c>
      <c r="E142" t="s">
        <v>602</v>
      </c>
      <c r="F142" t="s">
        <v>603</v>
      </c>
      <c r="H142">
        <v>54.410557099999998</v>
      </c>
      <c r="I142">
        <v>-61.180212400000002</v>
      </c>
      <c r="J142" s="1" t="str">
        <f t="shared" si="20"/>
        <v>Till</v>
      </c>
      <c r="K142" s="1" t="str">
        <f t="shared" si="23"/>
        <v>&lt;63 micron</v>
      </c>
      <c r="L142" t="s">
        <v>382</v>
      </c>
    </row>
    <row r="143" spans="1:12" x14ac:dyDescent="0.3">
      <c r="A143" t="s">
        <v>604</v>
      </c>
      <c r="B143" t="s">
        <v>605</v>
      </c>
      <c r="C143" s="1" t="str">
        <f t="shared" si="21"/>
        <v>21:0131</v>
      </c>
      <c r="D143" s="1" t="str">
        <f t="shared" si="22"/>
        <v>21:0078</v>
      </c>
      <c r="E143" t="s">
        <v>606</v>
      </c>
      <c r="F143" t="s">
        <v>607</v>
      </c>
      <c r="H143">
        <v>54.372382199999997</v>
      </c>
      <c r="I143">
        <v>-61.242714900000003</v>
      </c>
      <c r="J143" s="1" t="str">
        <f t="shared" si="20"/>
        <v>Till</v>
      </c>
      <c r="K143" s="1" t="str">
        <f t="shared" si="23"/>
        <v>&lt;63 micron</v>
      </c>
      <c r="L143" t="s">
        <v>382</v>
      </c>
    </row>
    <row r="144" spans="1:12" x14ac:dyDescent="0.3">
      <c r="A144" t="s">
        <v>608</v>
      </c>
      <c r="B144" t="s">
        <v>609</v>
      </c>
      <c r="C144" s="1" t="str">
        <f t="shared" si="21"/>
        <v>21:0131</v>
      </c>
      <c r="D144" s="1" t="str">
        <f t="shared" si="22"/>
        <v>21:0078</v>
      </c>
      <c r="E144" t="s">
        <v>610</v>
      </c>
      <c r="F144" t="s">
        <v>611</v>
      </c>
      <c r="H144">
        <v>54.471988500000002</v>
      </c>
      <c r="I144">
        <v>-61.014276600000002</v>
      </c>
      <c r="J144" s="1" t="str">
        <f t="shared" si="20"/>
        <v>Till</v>
      </c>
      <c r="K144" s="1" t="str">
        <f t="shared" si="23"/>
        <v>&lt;63 micron</v>
      </c>
      <c r="L144" t="s">
        <v>595</v>
      </c>
    </row>
    <row r="145" spans="1:12" x14ac:dyDescent="0.3">
      <c r="A145" t="s">
        <v>612</v>
      </c>
      <c r="B145" t="s">
        <v>613</v>
      </c>
      <c r="C145" s="1" t="str">
        <f t="shared" si="21"/>
        <v>21:0131</v>
      </c>
      <c r="D145" s="1" t="str">
        <f t="shared" si="22"/>
        <v>21:0078</v>
      </c>
      <c r="E145" t="s">
        <v>610</v>
      </c>
      <c r="F145" t="s">
        <v>614</v>
      </c>
      <c r="H145">
        <v>54.471988500000002</v>
      </c>
      <c r="I145">
        <v>-61.014276600000002</v>
      </c>
      <c r="J145" s="1" t="str">
        <f t="shared" si="20"/>
        <v>Till</v>
      </c>
      <c r="K145" s="1" t="str">
        <f t="shared" si="23"/>
        <v>&lt;63 micron</v>
      </c>
      <c r="L145" t="s">
        <v>595</v>
      </c>
    </row>
    <row r="146" spans="1:12" x14ac:dyDescent="0.3">
      <c r="A146" t="s">
        <v>615</v>
      </c>
      <c r="B146" t="s">
        <v>616</v>
      </c>
      <c r="C146" s="1" t="str">
        <f t="shared" si="21"/>
        <v>21:0131</v>
      </c>
      <c r="D146" s="1" t="str">
        <f t="shared" si="22"/>
        <v>21:0078</v>
      </c>
      <c r="E146" t="s">
        <v>617</v>
      </c>
      <c r="F146" t="s">
        <v>618</v>
      </c>
      <c r="H146">
        <v>54.400987800000003</v>
      </c>
      <c r="I146">
        <v>-61.0150133</v>
      </c>
      <c r="J146" s="1" t="str">
        <f t="shared" si="20"/>
        <v>Till</v>
      </c>
      <c r="K146" s="1" t="str">
        <f t="shared" si="23"/>
        <v>&lt;63 micron</v>
      </c>
      <c r="L146" t="s">
        <v>382</v>
      </c>
    </row>
    <row r="147" spans="1:12" x14ac:dyDescent="0.3">
      <c r="A147" t="s">
        <v>619</v>
      </c>
      <c r="B147" t="s">
        <v>620</v>
      </c>
      <c r="C147" s="1" t="str">
        <f t="shared" si="21"/>
        <v>21:0131</v>
      </c>
      <c r="D147" s="1" t="str">
        <f t="shared" si="22"/>
        <v>21:0078</v>
      </c>
      <c r="E147" t="s">
        <v>621</v>
      </c>
      <c r="F147" t="s">
        <v>622</v>
      </c>
      <c r="H147">
        <v>54.367108700000003</v>
      </c>
      <c r="I147">
        <v>-61.045897400000001</v>
      </c>
      <c r="J147" s="1" t="str">
        <f t="shared" si="20"/>
        <v>Till</v>
      </c>
      <c r="K147" s="1" t="str">
        <f t="shared" si="23"/>
        <v>&lt;63 micron</v>
      </c>
      <c r="L147" t="s">
        <v>68</v>
      </c>
    </row>
    <row r="148" spans="1:12" x14ac:dyDescent="0.3">
      <c r="A148" t="s">
        <v>623</v>
      </c>
      <c r="B148" t="s">
        <v>624</v>
      </c>
      <c r="C148" s="1" t="str">
        <f t="shared" si="21"/>
        <v>21:0131</v>
      </c>
      <c r="D148" s="1" t="str">
        <f t="shared" si="22"/>
        <v>21:0078</v>
      </c>
      <c r="E148" t="s">
        <v>625</v>
      </c>
      <c r="F148" t="s">
        <v>626</v>
      </c>
      <c r="H148">
        <v>54.361520800000001</v>
      </c>
      <c r="I148">
        <v>-61.006527900000002</v>
      </c>
      <c r="J148" s="1" t="str">
        <f t="shared" si="20"/>
        <v>Till</v>
      </c>
      <c r="K148" s="1" t="str">
        <f t="shared" si="23"/>
        <v>&lt;63 micron</v>
      </c>
      <c r="L148" t="s">
        <v>595</v>
      </c>
    </row>
    <row r="149" spans="1:12" x14ac:dyDescent="0.3">
      <c r="A149" t="s">
        <v>627</v>
      </c>
      <c r="B149" t="s">
        <v>628</v>
      </c>
      <c r="C149" s="1" t="str">
        <f t="shared" si="21"/>
        <v>21:0131</v>
      </c>
      <c r="D149" s="1" t="str">
        <f t="shared" si="22"/>
        <v>21:0078</v>
      </c>
      <c r="E149" t="s">
        <v>629</v>
      </c>
      <c r="F149" t="s">
        <v>630</v>
      </c>
      <c r="H149">
        <v>54.357265699999999</v>
      </c>
      <c r="I149">
        <v>-61.034821899999997</v>
      </c>
      <c r="J149" s="1" t="str">
        <f t="shared" si="20"/>
        <v>Till</v>
      </c>
      <c r="K149" s="1" t="str">
        <f t="shared" si="23"/>
        <v>&lt;63 micron</v>
      </c>
      <c r="L149" t="s">
        <v>382</v>
      </c>
    </row>
    <row r="150" spans="1:12" x14ac:dyDescent="0.3">
      <c r="A150" t="s">
        <v>631</v>
      </c>
      <c r="B150" t="s">
        <v>632</v>
      </c>
      <c r="C150" s="1" t="str">
        <f t="shared" si="21"/>
        <v>21:0131</v>
      </c>
      <c r="D150" s="1" t="str">
        <f t="shared" si="22"/>
        <v>21:0078</v>
      </c>
      <c r="E150" t="s">
        <v>633</v>
      </c>
      <c r="F150" t="s">
        <v>634</v>
      </c>
      <c r="H150">
        <v>54.3641018</v>
      </c>
      <c r="I150">
        <v>-61.082598699999998</v>
      </c>
      <c r="J150" s="1" t="str">
        <f t="shared" si="20"/>
        <v>Till</v>
      </c>
      <c r="K150" s="1" t="str">
        <f t="shared" si="23"/>
        <v>&lt;63 micron</v>
      </c>
      <c r="L150" t="s">
        <v>382</v>
      </c>
    </row>
    <row r="151" spans="1:12" x14ac:dyDescent="0.3">
      <c r="A151" t="s">
        <v>635</v>
      </c>
      <c r="B151" t="s">
        <v>636</v>
      </c>
      <c r="C151" s="1" t="str">
        <f t="shared" si="21"/>
        <v>21:0131</v>
      </c>
      <c r="D151" s="1" t="str">
        <f t="shared" si="22"/>
        <v>21:0078</v>
      </c>
      <c r="E151" t="s">
        <v>637</v>
      </c>
      <c r="F151" t="s">
        <v>638</v>
      </c>
      <c r="H151">
        <v>54.356841000000003</v>
      </c>
      <c r="I151">
        <v>-61.121027699999999</v>
      </c>
      <c r="J151" s="1" t="str">
        <f t="shared" si="20"/>
        <v>Till</v>
      </c>
      <c r="K151" s="1" t="str">
        <f t="shared" si="23"/>
        <v>&lt;63 micron</v>
      </c>
      <c r="L151" t="s">
        <v>382</v>
      </c>
    </row>
    <row r="152" spans="1:12" x14ac:dyDescent="0.3">
      <c r="A152" t="s">
        <v>639</v>
      </c>
      <c r="B152" t="s">
        <v>640</v>
      </c>
      <c r="C152" s="1" t="str">
        <f t="shared" si="21"/>
        <v>21:0131</v>
      </c>
      <c r="D152" s="1" t="str">
        <f t="shared" si="22"/>
        <v>21:0078</v>
      </c>
      <c r="E152" t="s">
        <v>641</v>
      </c>
      <c r="F152" t="s">
        <v>642</v>
      </c>
      <c r="H152">
        <v>54.450778800000002</v>
      </c>
      <c r="I152">
        <v>-60.669756999999997</v>
      </c>
      <c r="J152" s="1" t="str">
        <f t="shared" si="20"/>
        <v>Till</v>
      </c>
      <c r="K152" s="1" t="str">
        <f t="shared" si="23"/>
        <v>&lt;63 micron</v>
      </c>
      <c r="L152" t="s">
        <v>382</v>
      </c>
    </row>
    <row r="153" spans="1:12" x14ac:dyDescent="0.3">
      <c r="A153" t="s">
        <v>643</v>
      </c>
      <c r="B153" t="s">
        <v>644</v>
      </c>
      <c r="C153" s="1" t="str">
        <f t="shared" si="21"/>
        <v>21:0131</v>
      </c>
      <c r="D153" s="1" t="str">
        <f t="shared" si="22"/>
        <v>21:0078</v>
      </c>
      <c r="E153" t="s">
        <v>645</v>
      </c>
      <c r="F153" t="s">
        <v>646</v>
      </c>
      <c r="H153">
        <v>54.406905899999998</v>
      </c>
      <c r="I153">
        <v>-60.811321999999997</v>
      </c>
      <c r="J153" s="1" t="str">
        <f t="shared" si="20"/>
        <v>Till</v>
      </c>
      <c r="K153" s="1" t="str">
        <f t="shared" si="23"/>
        <v>&lt;63 micron</v>
      </c>
      <c r="L153" t="s">
        <v>382</v>
      </c>
    </row>
    <row r="154" spans="1:12" x14ac:dyDescent="0.3">
      <c r="A154" t="s">
        <v>647</v>
      </c>
      <c r="B154" t="s">
        <v>648</v>
      </c>
      <c r="C154" s="1" t="str">
        <f t="shared" si="21"/>
        <v>21:0131</v>
      </c>
      <c r="D154" s="1" t="str">
        <f t="shared" si="22"/>
        <v>21:0078</v>
      </c>
      <c r="E154" t="s">
        <v>649</v>
      </c>
      <c r="F154" t="s">
        <v>650</v>
      </c>
      <c r="H154">
        <v>54.416170700000002</v>
      </c>
      <c r="I154">
        <v>-61.287463199999998</v>
      </c>
      <c r="J154" s="1" t="str">
        <f t="shared" si="20"/>
        <v>Till</v>
      </c>
      <c r="K154" s="1" t="str">
        <f t="shared" si="23"/>
        <v>&lt;63 micron</v>
      </c>
      <c r="L154" t="s">
        <v>382</v>
      </c>
    </row>
    <row r="155" spans="1:12" x14ac:dyDescent="0.3">
      <c r="A155" t="s">
        <v>651</v>
      </c>
      <c r="B155" t="s">
        <v>652</v>
      </c>
      <c r="C155" s="1" t="str">
        <f t="shared" si="21"/>
        <v>21:0131</v>
      </c>
      <c r="D155" s="1" t="str">
        <f t="shared" si="22"/>
        <v>21:0078</v>
      </c>
      <c r="E155" t="s">
        <v>653</v>
      </c>
      <c r="F155" t="s">
        <v>654</v>
      </c>
      <c r="H155">
        <v>54.3632834</v>
      </c>
      <c r="I155">
        <v>-61.297745800000001</v>
      </c>
      <c r="J155" s="1" t="str">
        <f t="shared" si="20"/>
        <v>Till</v>
      </c>
      <c r="K155" s="1" t="str">
        <f t="shared" si="23"/>
        <v>&lt;63 micron</v>
      </c>
      <c r="L155" t="s">
        <v>382</v>
      </c>
    </row>
    <row r="156" spans="1:12" x14ac:dyDescent="0.3">
      <c r="A156" t="s">
        <v>655</v>
      </c>
      <c r="B156" t="s">
        <v>656</v>
      </c>
      <c r="C156" s="1" t="str">
        <f t="shared" si="21"/>
        <v>21:0131</v>
      </c>
      <c r="D156" s="1" t="str">
        <f t="shared" si="22"/>
        <v>21:0078</v>
      </c>
      <c r="E156" t="s">
        <v>657</v>
      </c>
      <c r="F156" t="s">
        <v>658</v>
      </c>
      <c r="H156">
        <v>54.231049599999999</v>
      </c>
      <c r="I156">
        <v>-61.139023399999999</v>
      </c>
      <c r="J156" s="1" t="str">
        <f t="shared" si="20"/>
        <v>Till</v>
      </c>
      <c r="K156" s="1" t="str">
        <f t="shared" si="23"/>
        <v>&lt;63 micron</v>
      </c>
      <c r="L156" t="s">
        <v>382</v>
      </c>
    </row>
    <row r="157" spans="1:12" x14ac:dyDescent="0.3">
      <c r="A157" t="s">
        <v>659</v>
      </c>
      <c r="B157" t="s">
        <v>660</v>
      </c>
      <c r="C157" s="1" t="str">
        <f t="shared" si="21"/>
        <v>21:0131</v>
      </c>
      <c r="D157" s="1" t="str">
        <f t="shared" si="22"/>
        <v>21:0078</v>
      </c>
      <c r="E157" t="s">
        <v>661</v>
      </c>
      <c r="F157" t="s">
        <v>662</v>
      </c>
      <c r="H157">
        <v>54.483613400000003</v>
      </c>
      <c r="I157">
        <v>-60.590692599999997</v>
      </c>
      <c r="J157" s="1" t="str">
        <f t="shared" si="20"/>
        <v>Till</v>
      </c>
      <c r="K157" s="1" t="str">
        <f t="shared" si="23"/>
        <v>&lt;63 micron</v>
      </c>
      <c r="L157" t="s">
        <v>382</v>
      </c>
    </row>
    <row r="158" spans="1:12" x14ac:dyDescent="0.3">
      <c r="A158" t="s">
        <v>663</v>
      </c>
      <c r="B158" t="s">
        <v>664</v>
      </c>
      <c r="C158" s="1" t="str">
        <f t="shared" si="21"/>
        <v>21:0131</v>
      </c>
      <c r="D158" s="1" t="str">
        <f t="shared" si="22"/>
        <v>21:0078</v>
      </c>
      <c r="E158" t="s">
        <v>665</v>
      </c>
      <c r="F158" t="s">
        <v>666</v>
      </c>
      <c r="H158">
        <v>54.308294799999999</v>
      </c>
      <c r="I158">
        <v>-60.705106100000002</v>
      </c>
      <c r="J158" s="1" t="str">
        <f t="shared" si="20"/>
        <v>Till</v>
      </c>
      <c r="K158" s="1" t="str">
        <f t="shared" si="23"/>
        <v>&lt;63 micron</v>
      </c>
      <c r="L158" t="s">
        <v>382</v>
      </c>
    </row>
    <row r="159" spans="1:12" x14ac:dyDescent="0.3">
      <c r="A159" t="s">
        <v>667</v>
      </c>
      <c r="B159" t="s">
        <v>668</v>
      </c>
      <c r="C159" s="1" t="str">
        <f t="shared" si="21"/>
        <v>21:0131</v>
      </c>
      <c r="D159" s="1" t="str">
        <f t="shared" si="22"/>
        <v>21:0078</v>
      </c>
      <c r="E159" t="s">
        <v>669</v>
      </c>
      <c r="F159" t="s">
        <v>670</v>
      </c>
      <c r="H159">
        <v>54.413727700000003</v>
      </c>
      <c r="I159">
        <v>-60.718483599999999</v>
      </c>
      <c r="J159" s="1" t="str">
        <f t="shared" si="20"/>
        <v>Till</v>
      </c>
      <c r="K159" s="1" t="str">
        <f t="shared" si="23"/>
        <v>&lt;63 micron</v>
      </c>
      <c r="L159" t="s">
        <v>382</v>
      </c>
    </row>
    <row r="160" spans="1:12" x14ac:dyDescent="0.3">
      <c r="A160" t="s">
        <v>671</v>
      </c>
      <c r="B160" t="s">
        <v>672</v>
      </c>
      <c r="C160" s="1" t="str">
        <f t="shared" si="21"/>
        <v>21:0131</v>
      </c>
      <c r="D160" s="1" t="str">
        <f t="shared" si="22"/>
        <v>21:0078</v>
      </c>
      <c r="E160" t="s">
        <v>673</v>
      </c>
      <c r="F160" t="s">
        <v>674</v>
      </c>
      <c r="H160">
        <v>54.490347</v>
      </c>
      <c r="I160">
        <v>-60.777912299999997</v>
      </c>
      <c r="J160" s="1" t="str">
        <f t="shared" si="20"/>
        <v>Till</v>
      </c>
      <c r="K160" s="1" t="str">
        <f t="shared" si="23"/>
        <v>&lt;63 micron</v>
      </c>
      <c r="L160" t="s">
        <v>382</v>
      </c>
    </row>
    <row r="161" spans="1:12" x14ac:dyDescent="0.3">
      <c r="A161" t="s">
        <v>675</v>
      </c>
      <c r="B161" t="s">
        <v>676</v>
      </c>
      <c r="C161" s="1" t="str">
        <f t="shared" si="21"/>
        <v>21:0131</v>
      </c>
      <c r="D161" s="1" t="str">
        <f t="shared" si="22"/>
        <v>21:0078</v>
      </c>
      <c r="E161" t="s">
        <v>677</v>
      </c>
      <c r="F161" t="s">
        <v>678</v>
      </c>
      <c r="H161">
        <v>54.254038399999999</v>
      </c>
      <c r="I161">
        <v>-60.9100094</v>
      </c>
      <c r="J161" s="1" t="str">
        <f t="shared" si="20"/>
        <v>Till</v>
      </c>
      <c r="K161" s="1" t="str">
        <f t="shared" si="23"/>
        <v>&lt;63 micron</v>
      </c>
      <c r="L161" t="s">
        <v>382</v>
      </c>
    </row>
    <row r="162" spans="1:12" x14ac:dyDescent="0.3">
      <c r="A162" t="s">
        <v>679</v>
      </c>
      <c r="B162" t="s">
        <v>680</v>
      </c>
      <c r="C162" s="1" t="str">
        <f t="shared" si="21"/>
        <v>21:0131</v>
      </c>
      <c r="D162" s="1" t="str">
        <f t="shared" si="22"/>
        <v>21:0078</v>
      </c>
      <c r="E162" t="s">
        <v>681</v>
      </c>
      <c r="F162" t="s">
        <v>682</v>
      </c>
      <c r="H162">
        <v>54.345451300000001</v>
      </c>
      <c r="I162">
        <v>-60.9461455</v>
      </c>
      <c r="J162" s="1" t="str">
        <f t="shared" si="20"/>
        <v>Till</v>
      </c>
      <c r="K162" s="1" t="str">
        <f t="shared" si="23"/>
        <v>&lt;63 micron</v>
      </c>
      <c r="L162" t="s">
        <v>382</v>
      </c>
    </row>
    <row r="163" spans="1:12" x14ac:dyDescent="0.3">
      <c r="A163" t="s">
        <v>683</v>
      </c>
      <c r="B163" t="s">
        <v>684</v>
      </c>
      <c r="C163" s="1" t="str">
        <f t="shared" si="21"/>
        <v>21:0131</v>
      </c>
      <c r="D163" s="1" t="str">
        <f t="shared" si="22"/>
        <v>21:0078</v>
      </c>
      <c r="E163" t="s">
        <v>685</v>
      </c>
      <c r="F163" t="s">
        <v>686</v>
      </c>
      <c r="H163">
        <v>54.460865900000002</v>
      </c>
      <c r="I163">
        <v>-60.975084199999998</v>
      </c>
      <c r="J163" s="1" t="str">
        <f t="shared" ref="J163:J194" si="24">HYPERLINK("http://geochem.nrcan.gc.ca/cdogs/content/kwd/kwd020044_e.htm", "Till")</f>
        <v>Till</v>
      </c>
      <c r="K163" s="1" t="str">
        <f t="shared" si="23"/>
        <v>&lt;63 micron</v>
      </c>
      <c r="L163" t="s">
        <v>382</v>
      </c>
    </row>
    <row r="164" spans="1:12" x14ac:dyDescent="0.3">
      <c r="A164" t="s">
        <v>687</v>
      </c>
      <c r="B164" t="s">
        <v>688</v>
      </c>
      <c r="C164" s="1" t="str">
        <f t="shared" si="21"/>
        <v>21:0131</v>
      </c>
      <c r="D164" s="1" t="str">
        <f t="shared" si="22"/>
        <v>21:0078</v>
      </c>
      <c r="E164" t="s">
        <v>689</v>
      </c>
      <c r="F164" t="s">
        <v>690</v>
      </c>
      <c r="H164">
        <v>54.421673499999997</v>
      </c>
      <c r="I164">
        <v>-60.927381599999997</v>
      </c>
      <c r="J164" s="1" t="str">
        <f t="shared" si="24"/>
        <v>Till</v>
      </c>
      <c r="K164" s="1" t="str">
        <f t="shared" si="23"/>
        <v>&lt;63 micron</v>
      </c>
      <c r="L164" t="s">
        <v>595</v>
      </c>
    </row>
    <row r="165" spans="1:12" x14ac:dyDescent="0.3">
      <c r="A165" t="s">
        <v>691</v>
      </c>
      <c r="B165" t="s">
        <v>692</v>
      </c>
      <c r="C165" s="1" t="str">
        <f t="shared" si="21"/>
        <v>21:0131</v>
      </c>
      <c r="D165" s="1" t="str">
        <f t="shared" si="22"/>
        <v>21:0078</v>
      </c>
      <c r="E165" t="s">
        <v>693</v>
      </c>
      <c r="F165" t="s">
        <v>694</v>
      </c>
      <c r="H165">
        <v>54.325984200000001</v>
      </c>
      <c r="I165">
        <v>-60.924816300000003</v>
      </c>
      <c r="J165" s="1" t="str">
        <f t="shared" si="24"/>
        <v>Till</v>
      </c>
      <c r="K165" s="1" t="str">
        <f t="shared" si="23"/>
        <v>&lt;63 micron</v>
      </c>
      <c r="L165" t="s">
        <v>382</v>
      </c>
    </row>
    <row r="166" spans="1:12" x14ac:dyDescent="0.3">
      <c r="A166" t="s">
        <v>695</v>
      </c>
      <c r="B166" t="s">
        <v>696</v>
      </c>
      <c r="C166" s="1" t="str">
        <f t="shared" si="21"/>
        <v>21:0131</v>
      </c>
      <c r="D166" s="1" t="str">
        <f t="shared" si="22"/>
        <v>21:0078</v>
      </c>
      <c r="E166" t="s">
        <v>697</v>
      </c>
      <c r="F166" t="s">
        <v>698</v>
      </c>
      <c r="H166">
        <v>54.354605900000003</v>
      </c>
      <c r="I166">
        <v>-60.900904199999999</v>
      </c>
      <c r="J166" s="1" t="str">
        <f t="shared" si="24"/>
        <v>Till</v>
      </c>
      <c r="K166" s="1" t="str">
        <f t="shared" si="23"/>
        <v>&lt;63 micron</v>
      </c>
      <c r="L166" t="s">
        <v>382</v>
      </c>
    </row>
    <row r="167" spans="1:12" x14ac:dyDescent="0.3">
      <c r="A167" t="s">
        <v>699</v>
      </c>
      <c r="B167" t="s">
        <v>700</v>
      </c>
      <c r="C167" s="1" t="str">
        <f t="shared" si="21"/>
        <v>21:0131</v>
      </c>
      <c r="D167" s="1" t="str">
        <f t="shared" si="22"/>
        <v>21:0078</v>
      </c>
      <c r="E167" t="s">
        <v>701</v>
      </c>
      <c r="F167" t="s">
        <v>702</v>
      </c>
      <c r="H167">
        <v>54.406890799999999</v>
      </c>
      <c r="I167">
        <v>-60.883594100000003</v>
      </c>
      <c r="J167" s="1" t="str">
        <f t="shared" si="24"/>
        <v>Till</v>
      </c>
      <c r="K167" s="1" t="str">
        <f t="shared" si="23"/>
        <v>&lt;63 micron</v>
      </c>
      <c r="L167" t="s">
        <v>382</v>
      </c>
    </row>
    <row r="168" spans="1:12" x14ac:dyDescent="0.3">
      <c r="A168" t="s">
        <v>703</v>
      </c>
      <c r="B168" t="s">
        <v>704</v>
      </c>
      <c r="C168" s="1" t="str">
        <f t="shared" si="21"/>
        <v>21:0131</v>
      </c>
      <c r="D168" s="1" t="str">
        <f t="shared" si="22"/>
        <v>21:0078</v>
      </c>
      <c r="E168" t="s">
        <v>705</v>
      </c>
      <c r="F168" t="s">
        <v>706</v>
      </c>
      <c r="H168">
        <v>54.425440199999997</v>
      </c>
      <c r="I168">
        <v>-60.804783800000003</v>
      </c>
      <c r="J168" s="1" t="str">
        <f t="shared" si="24"/>
        <v>Till</v>
      </c>
      <c r="K168" s="1" t="str">
        <f t="shared" si="23"/>
        <v>&lt;63 micron</v>
      </c>
      <c r="L168" t="s">
        <v>382</v>
      </c>
    </row>
    <row r="169" spans="1:12" x14ac:dyDescent="0.3">
      <c r="A169" t="s">
        <v>707</v>
      </c>
      <c r="B169" t="s">
        <v>708</v>
      </c>
      <c r="C169" s="1" t="str">
        <f t="shared" si="21"/>
        <v>21:0131</v>
      </c>
      <c r="D169" s="1" t="str">
        <f t="shared" si="22"/>
        <v>21:0078</v>
      </c>
      <c r="E169" t="s">
        <v>709</v>
      </c>
      <c r="F169" t="s">
        <v>710</v>
      </c>
      <c r="H169">
        <v>54.462477499999999</v>
      </c>
      <c r="I169">
        <v>-60.755891400000003</v>
      </c>
      <c r="J169" s="1" t="str">
        <f t="shared" si="24"/>
        <v>Till</v>
      </c>
      <c r="K169" s="1" t="str">
        <f t="shared" si="23"/>
        <v>&lt;63 micron</v>
      </c>
      <c r="L169" t="s">
        <v>382</v>
      </c>
    </row>
    <row r="170" spans="1:12" x14ac:dyDescent="0.3">
      <c r="A170" t="s">
        <v>711</v>
      </c>
      <c r="B170" t="s">
        <v>712</v>
      </c>
      <c r="C170" s="1" t="str">
        <f t="shared" ref="C170:C201" si="25">HYPERLINK("http://geochem.nrcan.gc.ca/cdogs/content/bdl/bdl210131_e.htm", "21:0131")</f>
        <v>21:0131</v>
      </c>
      <c r="D170" s="1" t="str">
        <f t="shared" ref="D170:D201" si="26">HYPERLINK("http://geochem.nrcan.gc.ca/cdogs/content/svy/svy210078_e.htm", "21:0078")</f>
        <v>21:0078</v>
      </c>
      <c r="E170" t="s">
        <v>713</v>
      </c>
      <c r="F170" t="s">
        <v>714</v>
      </c>
      <c r="H170">
        <v>54.453521000000002</v>
      </c>
      <c r="I170">
        <v>-60.8466314</v>
      </c>
      <c r="J170" s="1" t="str">
        <f t="shared" si="24"/>
        <v>Till</v>
      </c>
      <c r="K170" s="1" t="str">
        <f t="shared" ref="K170:K201" si="27">HYPERLINK("http://geochem.nrcan.gc.ca/cdogs/content/kwd/kwd080004_e.htm", "&lt;63 micron")</f>
        <v>&lt;63 micron</v>
      </c>
      <c r="L170" t="s">
        <v>382</v>
      </c>
    </row>
    <row r="171" spans="1:12" x14ac:dyDescent="0.3">
      <c r="A171" t="s">
        <v>715</v>
      </c>
      <c r="B171" t="s">
        <v>716</v>
      </c>
      <c r="C171" s="1" t="str">
        <f t="shared" si="25"/>
        <v>21:0131</v>
      </c>
      <c r="D171" s="1" t="str">
        <f t="shared" si="26"/>
        <v>21:0078</v>
      </c>
      <c r="E171" t="s">
        <v>713</v>
      </c>
      <c r="F171" t="s">
        <v>717</v>
      </c>
      <c r="H171">
        <v>54.453521000000002</v>
      </c>
      <c r="I171">
        <v>-60.8466314</v>
      </c>
      <c r="J171" s="1" t="str">
        <f t="shared" si="24"/>
        <v>Till</v>
      </c>
      <c r="K171" s="1" t="str">
        <f t="shared" si="27"/>
        <v>&lt;63 micron</v>
      </c>
      <c r="L171" t="s">
        <v>382</v>
      </c>
    </row>
    <row r="172" spans="1:12" x14ac:dyDescent="0.3">
      <c r="A172" t="s">
        <v>718</v>
      </c>
      <c r="B172" t="s">
        <v>719</v>
      </c>
      <c r="C172" s="1" t="str">
        <f t="shared" si="25"/>
        <v>21:0131</v>
      </c>
      <c r="D172" s="1" t="str">
        <f t="shared" si="26"/>
        <v>21:0078</v>
      </c>
      <c r="E172" t="s">
        <v>720</v>
      </c>
      <c r="F172" t="s">
        <v>721</v>
      </c>
      <c r="H172">
        <v>54.4460202</v>
      </c>
      <c r="I172">
        <v>-60.738667900000003</v>
      </c>
      <c r="J172" s="1" t="str">
        <f t="shared" si="24"/>
        <v>Till</v>
      </c>
      <c r="K172" s="1" t="str">
        <f t="shared" si="27"/>
        <v>&lt;63 micron</v>
      </c>
      <c r="L172" t="s">
        <v>382</v>
      </c>
    </row>
    <row r="173" spans="1:12" x14ac:dyDescent="0.3">
      <c r="A173" t="s">
        <v>722</v>
      </c>
      <c r="B173" t="s">
        <v>723</v>
      </c>
      <c r="C173" s="1" t="str">
        <f t="shared" si="25"/>
        <v>21:0131</v>
      </c>
      <c r="D173" s="1" t="str">
        <f t="shared" si="26"/>
        <v>21:0078</v>
      </c>
      <c r="E173" t="s">
        <v>724</v>
      </c>
      <c r="F173" t="s">
        <v>725</v>
      </c>
      <c r="H173">
        <v>54.466500600000003</v>
      </c>
      <c r="I173">
        <v>-61.092085900000001</v>
      </c>
      <c r="J173" s="1" t="str">
        <f t="shared" si="24"/>
        <v>Till</v>
      </c>
      <c r="K173" s="1" t="str">
        <f t="shared" si="27"/>
        <v>&lt;63 micron</v>
      </c>
      <c r="L173" t="s">
        <v>382</v>
      </c>
    </row>
    <row r="174" spans="1:12" x14ac:dyDescent="0.3">
      <c r="A174" t="s">
        <v>726</v>
      </c>
      <c r="B174" t="s">
        <v>727</v>
      </c>
      <c r="C174" s="1" t="str">
        <f t="shared" si="25"/>
        <v>21:0131</v>
      </c>
      <c r="D174" s="1" t="str">
        <f t="shared" si="26"/>
        <v>21:0078</v>
      </c>
      <c r="E174" t="s">
        <v>728</v>
      </c>
      <c r="F174" t="s">
        <v>729</v>
      </c>
      <c r="H174">
        <v>54.422904099999997</v>
      </c>
      <c r="I174">
        <v>-61.120703300000002</v>
      </c>
      <c r="J174" s="1" t="str">
        <f t="shared" si="24"/>
        <v>Till</v>
      </c>
      <c r="K174" s="1" t="str">
        <f t="shared" si="27"/>
        <v>&lt;63 micron</v>
      </c>
      <c r="L174" t="s">
        <v>382</v>
      </c>
    </row>
    <row r="175" spans="1:12" x14ac:dyDescent="0.3">
      <c r="A175" t="s">
        <v>730</v>
      </c>
      <c r="B175" t="s">
        <v>731</v>
      </c>
      <c r="C175" s="1" t="str">
        <f t="shared" si="25"/>
        <v>21:0131</v>
      </c>
      <c r="D175" s="1" t="str">
        <f t="shared" si="26"/>
        <v>21:0078</v>
      </c>
      <c r="E175" t="s">
        <v>732</v>
      </c>
      <c r="F175" t="s">
        <v>733</v>
      </c>
      <c r="H175">
        <v>54.377393499999997</v>
      </c>
      <c r="I175">
        <v>-61.084673700000003</v>
      </c>
      <c r="J175" s="1" t="str">
        <f t="shared" si="24"/>
        <v>Till</v>
      </c>
      <c r="K175" s="1" t="str">
        <f t="shared" si="27"/>
        <v>&lt;63 micron</v>
      </c>
      <c r="L175" t="s">
        <v>382</v>
      </c>
    </row>
    <row r="176" spans="1:12" x14ac:dyDescent="0.3">
      <c r="A176" t="s">
        <v>734</v>
      </c>
      <c r="B176" t="s">
        <v>735</v>
      </c>
      <c r="C176" s="1" t="str">
        <f t="shared" si="25"/>
        <v>21:0131</v>
      </c>
      <c r="D176" s="1" t="str">
        <f t="shared" si="26"/>
        <v>21:0078</v>
      </c>
      <c r="E176" t="s">
        <v>736</v>
      </c>
      <c r="F176" t="s">
        <v>737</v>
      </c>
      <c r="H176">
        <v>54.348812000000002</v>
      </c>
      <c r="I176">
        <v>-61.183711899999999</v>
      </c>
      <c r="J176" s="1" t="str">
        <f t="shared" si="24"/>
        <v>Till</v>
      </c>
      <c r="K176" s="1" t="str">
        <f t="shared" si="27"/>
        <v>&lt;63 micron</v>
      </c>
      <c r="L176" t="s">
        <v>382</v>
      </c>
    </row>
    <row r="177" spans="1:12" x14ac:dyDescent="0.3">
      <c r="A177" t="s">
        <v>738</v>
      </c>
      <c r="B177" t="s">
        <v>739</v>
      </c>
      <c r="C177" s="1" t="str">
        <f t="shared" si="25"/>
        <v>21:0131</v>
      </c>
      <c r="D177" s="1" t="str">
        <f t="shared" si="26"/>
        <v>21:0078</v>
      </c>
      <c r="E177" t="s">
        <v>740</v>
      </c>
      <c r="F177" t="s">
        <v>741</v>
      </c>
      <c r="H177">
        <v>54.339115700000001</v>
      </c>
      <c r="I177">
        <v>-61.094146100000003</v>
      </c>
      <c r="J177" s="1" t="str">
        <f t="shared" si="24"/>
        <v>Till</v>
      </c>
      <c r="K177" s="1" t="str">
        <f t="shared" si="27"/>
        <v>&lt;63 micron</v>
      </c>
      <c r="L177" t="s">
        <v>595</v>
      </c>
    </row>
    <row r="178" spans="1:12" x14ac:dyDescent="0.3">
      <c r="A178" t="s">
        <v>742</v>
      </c>
      <c r="B178" t="s">
        <v>743</v>
      </c>
      <c r="C178" s="1" t="str">
        <f t="shared" si="25"/>
        <v>21:0131</v>
      </c>
      <c r="D178" s="1" t="str">
        <f t="shared" si="26"/>
        <v>21:0078</v>
      </c>
      <c r="E178" t="s">
        <v>744</v>
      </c>
      <c r="F178" t="s">
        <v>745</v>
      </c>
      <c r="H178">
        <v>54.336697399999998</v>
      </c>
      <c r="I178">
        <v>-61.013882799999998</v>
      </c>
      <c r="J178" s="1" t="str">
        <f t="shared" si="24"/>
        <v>Till</v>
      </c>
      <c r="K178" s="1" t="str">
        <f t="shared" si="27"/>
        <v>&lt;63 micron</v>
      </c>
      <c r="L178" t="s">
        <v>382</v>
      </c>
    </row>
    <row r="179" spans="1:12" x14ac:dyDescent="0.3">
      <c r="A179" t="s">
        <v>746</v>
      </c>
      <c r="B179" t="s">
        <v>747</v>
      </c>
      <c r="C179" s="1" t="str">
        <f t="shared" si="25"/>
        <v>21:0131</v>
      </c>
      <c r="D179" s="1" t="str">
        <f t="shared" si="26"/>
        <v>21:0078</v>
      </c>
      <c r="E179" t="s">
        <v>748</v>
      </c>
      <c r="F179" t="s">
        <v>749</v>
      </c>
      <c r="H179">
        <v>54.316034500000001</v>
      </c>
      <c r="I179">
        <v>-61.056007100000002</v>
      </c>
      <c r="J179" s="1" t="str">
        <f t="shared" si="24"/>
        <v>Till</v>
      </c>
      <c r="K179" s="1" t="str">
        <f t="shared" si="27"/>
        <v>&lt;63 micron</v>
      </c>
      <c r="L179" t="s">
        <v>382</v>
      </c>
    </row>
    <row r="180" spans="1:12" x14ac:dyDescent="0.3">
      <c r="A180" t="s">
        <v>750</v>
      </c>
      <c r="B180" t="s">
        <v>751</v>
      </c>
      <c r="C180" s="1" t="str">
        <f t="shared" si="25"/>
        <v>21:0131</v>
      </c>
      <c r="D180" s="1" t="str">
        <f t="shared" si="26"/>
        <v>21:0078</v>
      </c>
      <c r="E180" t="s">
        <v>752</v>
      </c>
      <c r="F180" t="s">
        <v>753</v>
      </c>
      <c r="H180">
        <v>54.393530699999999</v>
      </c>
      <c r="I180">
        <v>-60.790159600000003</v>
      </c>
      <c r="J180" s="1" t="str">
        <f t="shared" si="24"/>
        <v>Till</v>
      </c>
      <c r="K180" s="1" t="str">
        <f t="shared" si="27"/>
        <v>&lt;63 micron</v>
      </c>
      <c r="L180" t="s">
        <v>382</v>
      </c>
    </row>
    <row r="181" spans="1:12" x14ac:dyDescent="0.3">
      <c r="A181" t="s">
        <v>754</v>
      </c>
      <c r="B181" t="s">
        <v>755</v>
      </c>
      <c r="C181" s="1" t="str">
        <f t="shared" si="25"/>
        <v>21:0131</v>
      </c>
      <c r="D181" s="1" t="str">
        <f t="shared" si="26"/>
        <v>21:0078</v>
      </c>
      <c r="E181" t="s">
        <v>756</v>
      </c>
      <c r="F181" t="s">
        <v>757</v>
      </c>
      <c r="H181">
        <v>54.365577299999998</v>
      </c>
      <c r="I181">
        <v>-60.852622699999998</v>
      </c>
      <c r="J181" s="1" t="str">
        <f t="shared" si="24"/>
        <v>Till</v>
      </c>
      <c r="K181" s="1" t="str">
        <f t="shared" si="27"/>
        <v>&lt;63 micron</v>
      </c>
      <c r="L181" t="s">
        <v>382</v>
      </c>
    </row>
    <row r="182" spans="1:12" x14ac:dyDescent="0.3">
      <c r="A182" t="s">
        <v>758</v>
      </c>
      <c r="B182" t="s">
        <v>759</v>
      </c>
      <c r="C182" s="1" t="str">
        <f t="shared" si="25"/>
        <v>21:0131</v>
      </c>
      <c r="D182" s="1" t="str">
        <f t="shared" si="26"/>
        <v>21:0078</v>
      </c>
      <c r="E182" t="s">
        <v>760</v>
      </c>
      <c r="F182" t="s">
        <v>761</v>
      </c>
      <c r="H182">
        <v>54.380308100000001</v>
      </c>
      <c r="I182">
        <v>-60.869717000000001</v>
      </c>
      <c r="J182" s="1" t="str">
        <f t="shared" si="24"/>
        <v>Till</v>
      </c>
      <c r="K182" s="1" t="str">
        <f t="shared" si="27"/>
        <v>&lt;63 micron</v>
      </c>
      <c r="L182" t="s">
        <v>382</v>
      </c>
    </row>
    <row r="183" spans="1:12" x14ac:dyDescent="0.3">
      <c r="A183" t="s">
        <v>762</v>
      </c>
      <c r="B183" t="s">
        <v>763</v>
      </c>
      <c r="C183" s="1" t="str">
        <f t="shared" si="25"/>
        <v>21:0131</v>
      </c>
      <c r="D183" s="1" t="str">
        <f t="shared" si="26"/>
        <v>21:0078</v>
      </c>
      <c r="E183" t="s">
        <v>764</v>
      </c>
      <c r="F183" t="s">
        <v>765</v>
      </c>
      <c r="H183">
        <v>54.368532199999997</v>
      </c>
      <c r="I183">
        <v>-60.900501499999997</v>
      </c>
      <c r="J183" s="1" t="str">
        <f t="shared" si="24"/>
        <v>Till</v>
      </c>
      <c r="K183" s="1" t="str">
        <f t="shared" si="27"/>
        <v>&lt;63 micron</v>
      </c>
      <c r="L183" t="s">
        <v>595</v>
      </c>
    </row>
    <row r="184" spans="1:12" x14ac:dyDescent="0.3">
      <c r="A184" t="s">
        <v>766</v>
      </c>
      <c r="B184" t="s">
        <v>767</v>
      </c>
      <c r="C184" s="1" t="str">
        <f t="shared" si="25"/>
        <v>21:0131</v>
      </c>
      <c r="D184" s="1" t="str">
        <f t="shared" si="26"/>
        <v>21:0078</v>
      </c>
      <c r="E184" t="s">
        <v>768</v>
      </c>
      <c r="F184" t="s">
        <v>769</v>
      </c>
      <c r="H184">
        <v>54.434288700000003</v>
      </c>
      <c r="I184">
        <v>-61.144852700000001</v>
      </c>
      <c r="J184" s="1" t="str">
        <f t="shared" si="24"/>
        <v>Till</v>
      </c>
      <c r="K184" s="1" t="str">
        <f t="shared" si="27"/>
        <v>&lt;63 micron</v>
      </c>
      <c r="L184" t="s">
        <v>382</v>
      </c>
    </row>
    <row r="185" spans="1:12" x14ac:dyDescent="0.3">
      <c r="A185" t="s">
        <v>770</v>
      </c>
      <c r="B185" t="s">
        <v>771</v>
      </c>
      <c r="C185" s="1" t="str">
        <f t="shared" si="25"/>
        <v>21:0131</v>
      </c>
      <c r="D185" s="1" t="str">
        <f t="shared" si="26"/>
        <v>21:0078</v>
      </c>
      <c r="E185" t="s">
        <v>772</v>
      </c>
      <c r="F185" t="s">
        <v>773</v>
      </c>
      <c r="H185">
        <v>54.409692800000002</v>
      </c>
      <c r="I185">
        <v>-61.138258700000002</v>
      </c>
      <c r="J185" s="1" t="str">
        <f t="shared" si="24"/>
        <v>Till</v>
      </c>
      <c r="K185" s="1" t="str">
        <f t="shared" si="27"/>
        <v>&lt;63 micron</v>
      </c>
      <c r="L185" t="s">
        <v>382</v>
      </c>
    </row>
    <row r="186" spans="1:12" x14ac:dyDescent="0.3">
      <c r="A186" t="s">
        <v>774</v>
      </c>
      <c r="B186" t="s">
        <v>775</v>
      </c>
      <c r="C186" s="1" t="str">
        <f t="shared" si="25"/>
        <v>21:0131</v>
      </c>
      <c r="D186" s="1" t="str">
        <f t="shared" si="26"/>
        <v>21:0078</v>
      </c>
      <c r="E186" t="s">
        <v>776</v>
      </c>
      <c r="F186" t="s">
        <v>777</v>
      </c>
      <c r="H186">
        <v>54.374377199999998</v>
      </c>
      <c r="I186">
        <v>-61.150635200000004</v>
      </c>
      <c r="J186" s="1" t="str">
        <f t="shared" si="24"/>
        <v>Till</v>
      </c>
      <c r="K186" s="1" t="str">
        <f t="shared" si="27"/>
        <v>&lt;63 micron</v>
      </c>
      <c r="L186" t="s">
        <v>382</v>
      </c>
    </row>
    <row r="187" spans="1:12" x14ac:dyDescent="0.3">
      <c r="A187" t="s">
        <v>778</v>
      </c>
      <c r="B187" t="s">
        <v>779</v>
      </c>
      <c r="C187" s="1" t="str">
        <f t="shared" si="25"/>
        <v>21:0131</v>
      </c>
      <c r="D187" s="1" t="str">
        <f t="shared" si="26"/>
        <v>21:0078</v>
      </c>
      <c r="E187" t="s">
        <v>780</v>
      </c>
      <c r="F187" t="s">
        <v>781</v>
      </c>
      <c r="H187">
        <v>54.337317800000001</v>
      </c>
      <c r="I187">
        <v>-61.151915000000002</v>
      </c>
      <c r="J187" s="1" t="str">
        <f t="shared" si="24"/>
        <v>Till</v>
      </c>
      <c r="K187" s="1" t="str">
        <f t="shared" si="27"/>
        <v>&lt;63 micron</v>
      </c>
      <c r="L187" t="s">
        <v>382</v>
      </c>
    </row>
    <row r="188" spans="1:12" x14ac:dyDescent="0.3">
      <c r="A188" t="s">
        <v>782</v>
      </c>
      <c r="B188" t="s">
        <v>783</v>
      </c>
      <c r="C188" s="1" t="str">
        <f t="shared" si="25"/>
        <v>21:0131</v>
      </c>
      <c r="D188" s="1" t="str">
        <f t="shared" si="26"/>
        <v>21:0078</v>
      </c>
      <c r="E188" t="s">
        <v>784</v>
      </c>
      <c r="F188" t="s">
        <v>785</v>
      </c>
      <c r="H188">
        <v>54.3477684</v>
      </c>
      <c r="I188">
        <v>-61.072973300000001</v>
      </c>
      <c r="J188" s="1" t="str">
        <f t="shared" si="24"/>
        <v>Till</v>
      </c>
      <c r="K188" s="1" t="str">
        <f t="shared" si="27"/>
        <v>&lt;63 micron</v>
      </c>
      <c r="L188" t="s">
        <v>382</v>
      </c>
    </row>
    <row r="189" spans="1:12" x14ac:dyDescent="0.3">
      <c r="A189" t="s">
        <v>786</v>
      </c>
      <c r="B189" t="s">
        <v>787</v>
      </c>
      <c r="C189" s="1" t="str">
        <f t="shared" si="25"/>
        <v>21:0131</v>
      </c>
      <c r="D189" s="1" t="str">
        <f t="shared" si="26"/>
        <v>21:0078</v>
      </c>
      <c r="E189" t="s">
        <v>788</v>
      </c>
      <c r="F189" t="s">
        <v>789</v>
      </c>
      <c r="H189">
        <v>54.414706500000001</v>
      </c>
      <c r="I189">
        <v>-61.085245700000002</v>
      </c>
      <c r="J189" s="1" t="str">
        <f t="shared" si="24"/>
        <v>Till</v>
      </c>
      <c r="K189" s="1" t="str">
        <f t="shared" si="27"/>
        <v>&lt;63 micron</v>
      </c>
      <c r="L189" t="s">
        <v>382</v>
      </c>
    </row>
    <row r="190" spans="1:12" x14ac:dyDescent="0.3">
      <c r="A190" t="s">
        <v>790</v>
      </c>
      <c r="B190" t="s">
        <v>791</v>
      </c>
      <c r="C190" s="1" t="str">
        <f t="shared" si="25"/>
        <v>21:0131</v>
      </c>
      <c r="D190" s="1" t="str">
        <f t="shared" si="26"/>
        <v>21:0078</v>
      </c>
      <c r="E190" t="s">
        <v>792</v>
      </c>
      <c r="F190" t="s">
        <v>793</v>
      </c>
      <c r="H190">
        <v>54.418517600000001</v>
      </c>
      <c r="I190">
        <v>-61.028808900000001</v>
      </c>
      <c r="J190" s="1" t="str">
        <f t="shared" si="24"/>
        <v>Till</v>
      </c>
      <c r="K190" s="1" t="str">
        <f t="shared" si="27"/>
        <v>&lt;63 micron</v>
      </c>
      <c r="L190" t="s">
        <v>382</v>
      </c>
    </row>
    <row r="191" spans="1:12" x14ac:dyDescent="0.3">
      <c r="A191" t="s">
        <v>794</v>
      </c>
      <c r="B191" t="s">
        <v>795</v>
      </c>
      <c r="C191" s="1" t="str">
        <f t="shared" si="25"/>
        <v>21:0131</v>
      </c>
      <c r="D191" s="1" t="str">
        <f t="shared" si="26"/>
        <v>21:0078</v>
      </c>
      <c r="E191" t="s">
        <v>796</v>
      </c>
      <c r="F191" t="s">
        <v>797</v>
      </c>
      <c r="H191">
        <v>54.488107800000002</v>
      </c>
      <c r="I191">
        <v>-60.8278289</v>
      </c>
      <c r="J191" s="1" t="str">
        <f t="shared" si="24"/>
        <v>Till</v>
      </c>
      <c r="K191" s="1" t="str">
        <f t="shared" si="27"/>
        <v>&lt;63 micron</v>
      </c>
      <c r="L191" t="s">
        <v>595</v>
      </c>
    </row>
    <row r="192" spans="1:12" x14ac:dyDescent="0.3">
      <c r="A192" t="s">
        <v>798</v>
      </c>
      <c r="B192" t="s">
        <v>799</v>
      </c>
      <c r="C192" s="1" t="str">
        <f t="shared" si="25"/>
        <v>21:0131</v>
      </c>
      <c r="D192" s="1" t="str">
        <f t="shared" si="26"/>
        <v>21:0078</v>
      </c>
      <c r="E192" t="s">
        <v>800</v>
      </c>
      <c r="F192" t="s">
        <v>801</v>
      </c>
      <c r="H192">
        <v>54.471665299999998</v>
      </c>
      <c r="I192">
        <v>-60.800919200000003</v>
      </c>
      <c r="J192" s="1" t="str">
        <f t="shared" si="24"/>
        <v>Till</v>
      </c>
      <c r="K192" s="1" t="str">
        <f t="shared" si="27"/>
        <v>&lt;63 micron</v>
      </c>
      <c r="L192" t="s">
        <v>382</v>
      </c>
    </row>
    <row r="193" spans="1:12" x14ac:dyDescent="0.3">
      <c r="A193" t="s">
        <v>802</v>
      </c>
      <c r="B193" t="s">
        <v>803</v>
      </c>
      <c r="C193" s="1" t="str">
        <f t="shared" si="25"/>
        <v>21:0131</v>
      </c>
      <c r="D193" s="1" t="str">
        <f t="shared" si="26"/>
        <v>21:0078</v>
      </c>
      <c r="E193" t="s">
        <v>804</v>
      </c>
      <c r="F193" t="s">
        <v>805</v>
      </c>
      <c r="H193">
        <v>54.434835900000003</v>
      </c>
      <c r="I193">
        <v>-60.777835400000001</v>
      </c>
      <c r="J193" s="1" t="str">
        <f t="shared" si="24"/>
        <v>Till</v>
      </c>
      <c r="K193" s="1" t="str">
        <f t="shared" si="27"/>
        <v>&lt;63 micron</v>
      </c>
      <c r="L193" t="s">
        <v>382</v>
      </c>
    </row>
    <row r="194" spans="1:12" x14ac:dyDescent="0.3">
      <c r="A194" t="s">
        <v>806</v>
      </c>
      <c r="B194" t="s">
        <v>807</v>
      </c>
      <c r="C194" s="1" t="str">
        <f t="shared" si="25"/>
        <v>21:0131</v>
      </c>
      <c r="D194" s="1" t="str">
        <f t="shared" si="26"/>
        <v>21:0078</v>
      </c>
      <c r="E194" t="s">
        <v>808</v>
      </c>
      <c r="F194" t="s">
        <v>809</v>
      </c>
      <c r="H194">
        <v>54.416932600000003</v>
      </c>
      <c r="I194">
        <v>-60.757610700000001</v>
      </c>
      <c r="J194" s="1" t="str">
        <f t="shared" si="24"/>
        <v>Till</v>
      </c>
      <c r="K194" s="1" t="str">
        <f t="shared" si="27"/>
        <v>&lt;63 micron</v>
      </c>
      <c r="L194" t="s">
        <v>382</v>
      </c>
    </row>
    <row r="195" spans="1:12" x14ac:dyDescent="0.3">
      <c r="A195" t="s">
        <v>810</v>
      </c>
      <c r="B195" t="s">
        <v>811</v>
      </c>
      <c r="C195" s="1" t="str">
        <f t="shared" si="25"/>
        <v>21:0131</v>
      </c>
      <c r="D195" s="1" t="str">
        <f t="shared" si="26"/>
        <v>21:0078</v>
      </c>
      <c r="E195" t="s">
        <v>812</v>
      </c>
      <c r="F195" t="s">
        <v>813</v>
      </c>
      <c r="H195">
        <v>54.357432199999998</v>
      </c>
      <c r="I195">
        <v>-60.937082599999997</v>
      </c>
      <c r="J195" s="1" t="str">
        <f t="shared" ref="J195:J214" si="28">HYPERLINK("http://geochem.nrcan.gc.ca/cdogs/content/kwd/kwd020044_e.htm", "Till")</f>
        <v>Till</v>
      </c>
      <c r="K195" s="1" t="str">
        <f t="shared" si="27"/>
        <v>&lt;63 micron</v>
      </c>
      <c r="L195" t="s">
        <v>382</v>
      </c>
    </row>
    <row r="196" spans="1:12" x14ac:dyDescent="0.3">
      <c r="A196" t="s">
        <v>814</v>
      </c>
      <c r="B196" t="s">
        <v>815</v>
      </c>
      <c r="C196" s="1" t="str">
        <f t="shared" si="25"/>
        <v>21:0131</v>
      </c>
      <c r="D196" s="1" t="str">
        <f t="shared" si="26"/>
        <v>21:0078</v>
      </c>
      <c r="E196" t="s">
        <v>816</v>
      </c>
      <c r="F196" t="s">
        <v>817</v>
      </c>
      <c r="H196">
        <v>54.416634199999997</v>
      </c>
      <c r="I196">
        <v>-60.956073199999999</v>
      </c>
      <c r="J196" s="1" t="str">
        <f t="shared" si="28"/>
        <v>Till</v>
      </c>
      <c r="K196" s="1" t="str">
        <f t="shared" si="27"/>
        <v>&lt;63 micron</v>
      </c>
      <c r="L196" t="s">
        <v>382</v>
      </c>
    </row>
    <row r="197" spans="1:12" x14ac:dyDescent="0.3">
      <c r="A197" t="s">
        <v>818</v>
      </c>
      <c r="B197" t="s">
        <v>819</v>
      </c>
      <c r="C197" s="1" t="str">
        <f t="shared" si="25"/>
        <v>21:0131</v>
      </c>
      <c r="D197" s="1" t="str">
        <f t="shared" si="26"/>
        <v>21:0078</v>
      </c>
      <c r="E197" t="s">
        <v>820</v>
      </c>
      <c r="F197" t="s">
        <v>821</v>
      </c>
      <c r="H197">
        <v>54.3954728</v>
      </c>
      <c r="I197">
        <v>-60.692151899999999</v>
      </c>
      <c r="J197" s="1" t="str">
        <f t="shared" si="28"/>
        <v>Till</v>
      </c>
      <c r="K197" s="1" t="str">
        <f t="shared" si="27"/>
        <v>&lt;63 micron</v>
      </c>
      <c r="L197" t="s">
        <v>382</v>
      </c>
    </row>
    <row r="198" spans="1:12" x14ac:dyDescent="0.3">
      <c r="A198" t="s">
        <v>822</v>
      </c>
      <c r="B198" t="s">
        <v>823</v>
      </c>
      <c r="C198" s="1" t="str">
        <f t="shared" si="25"/>
        <v>21:0131</v>
      </c>
      <c r="D198" s="1" t="str">
        <f t="shared" si="26"/>
        <v>21:0078</v>
      </c>
      <c r="E198" t="s">
        <v>824</v>
      </c>
      <c r="F198" t="s">
        <v>825</v>
      </c>
      <c r="H198">
        <v>54.466341399999997</v>
      </c>
      <c r="I198">
        <v>-60.626432100000002</v>
      </c>
      <c r="J198" s="1" t="str">
        <f t="shared" si="28"/>
        <v>Till</v>
      </c>
      <c r="K198" s="1" t="str">
        <f t="shared" si="27"/>
        <v>&lt;63 micron</v>
      </c>
      <c r="L198" t="s">
        <v>382</v>
      </c>
    </row>
    <row r="199" spans="1:12" x14ac:dyDescent="0.3">
      <c r="A199" t="s">
        <v>826</v>
      </c>
      <c r="B199" t="s">
        <v>827</v>
      </c>
      <c r="C199" s="1" t="str">
        <f t="shared" si="25"/>
        <v>21:0131</v>
      </c>
      <c r="D199" s="1" t="str">
        <f t="shared" si="26"/>
        <v>21:0078</v>
      </c>
      <c r="E199" t="s">
        <v>828</v>
      </c>
      <c r="F199" t="s">
        <v>829</v>
      </c>
      <c r="H199">
        <v>54.4378891</v>
      </c>
      <c r="I199">
        <v>-60.619596399999999</v>
      </c>
      <c r="J199" s="1" t="str">
        <f t="shared" si="28"/>
        <v>Till</v>
      </c>
      <c r="K199" s="1" t="str">
        <f t="shared" si="27"/>
        <v>&lt;63 micron</v>
      </c>
      <c r="L199" t="s">
        <v>382</v>
      </c>
    </row>
    <row r="200" spans="1:12" x14ac:dyDescent="0.3">
      <c r="A200" t="s">
        <v>830</v>
      </c>
      <c r="B200" t="s">
        <v>831</v>
      </c>
      <c r="C200" s="1" t="str">
        <f t="shared" si="25"/>
        <v>21:0131</v>
      </c>
      <c r="D200" s="1" t="str">
        <f t="shared" si="26"/>
        <v>21:0078</v>
      </c>
      <c r="E200" t="s">
        <v>832</v>
      </c>
      <c r="F200" t="s">
        <v>833</v>
      </c>
      <c r="H200">
        <v>54.391871199999997</v>
      </c>
      <c r="I200">
        <v>-61.210998799999999</v>
      </c>
      <c r="J200" s="1" t="str">
        <f t="shared" si="28"/>
        <v>Till</v>
      </c>
      <c r="K200" s="1" t="str">
        <f t="shared" si="27"/>
        <v>&lt;63 micron</v>
      </c>
      <c r="L200" t="s">
        <v>382</v>
      </c>
    </row>
    <row r="201" spans="1:12" x14ac:dyDescent="0.3">
      <c r="A201" t="s">
        <v>834</v>
      </c>
      <c r="B201" t="s">
        <v>835</v>
      </c>
      <c r="C201" s="1" t="str">
        <f t="shared" si="25"/>
        <v>21:0131</v>
      </c>
      <c r="D201" s="1" t="str">
        <f t="shared" si="26"/>
        <v>21:0078</v>
      </c>
      <c r="E201" t="s">
        <v>836</v>
      </c>
      <c r="F201" t="s">
        <v>837</v>
      </c>
      <c r="H201">
        <v>54.450172299999998</v>
      </c>
      <c r="I201">
        <v>-61.091225899999998</v>
      </c>
      <c r="J201" s="1" t="str">
        <f t="shared" si="28"/>
        <v>Till</v>
      </c>
      <c r="K201" s="1" t="str">
        <f t="shared" si="27"/>
        <v>&lt;63 micron</v>
      </c>
      <c r="L201" t="s">
        <v>382</v>
      </c>
    </row>
    <row r="202" spans="1:12" x14ac:dyDescent="0.3">
      <c r="A202" t="s">
        <v>838</v>
      </c>
      <c r="B202" t="s">
        <v>839</v>
      </c>
      <c r="C202" s="1" t="str">
        <f t="shared" ref="C202:C214" si="29">HYPERLINK("http://geochem.nrcan.gc.ca/cdogs/content/bdl/bdl210131_e.htm", "21:0131")</f>
        <v>21:0131</v>
      </c>
      <c r="D202" s="1" t="str">
        <f t="shared" ref="D202:D214" si="30">HYPERLINK("http://geochem.nrcan.gc.ca/cdogs/content/svy/svy210078_e.htm", "21:0078")</f>
        <v>21:0078</v>
      </c>
      <c r="E202" t="s">
        <v>840</v>
      </c>
      <c r="F202" t="s">
        <v>841</v>
      </c>
      <c r="H202">
        <v>54.393624699999997</v>
      </c>
      <c r="I202">
        <v>-61.004586000000003</v>
      </c>
      <c r="J202" s="1" t="str">
        <f t="shared" si="28"/>
        <v>Till</v>
      </c>
      <c r="K202" s="1" t="str">
        <f t="shared" ref="K202:K214" si="31">HYPERLINK("http://geochem.nrcan.gc.ca/cdogs/content/kwd/kwd080004_e.htm", "&lt;63 micron")</f>
        <v>&lt;63 micron</v>
      </c>
      <c r="L202" t="s">
        <v>382</v>
      </c>
    </row>
    <row r="203" spans="1:12" x14ac:dyDescent="0.3">
      <c r="A203" t="s">
        <v>842</v>
      </c>
      <c r="B203" t="s">
        <v>843</v>
      </c>
      <c r="C203" s="1" t="str">
        <f t="shared" si="29"/>
        <v>21:0131</v>
      </c>
      <c r="D203" s="1" t="str">
        <f t="shared" si="30"/>
        <v>21:0078</v>
      </c>
      <c r="E203" t="s">
        <v>844</v>
      </c>
      <c r="F203" t="s">
        <v>845</v>
      </c>
      <c r="H203">
        <v>54.450782699999998</v>
      </c>
      <c r="I203">
        <v>-60.8798642</v>
      </c>
      <c r="J203" s="1" t="str">
        <f t="shared" si="28"/>
        <v>Till</v>
      </c>
      <c r="K203" s="1" t="str">
        <f t="shared" si="31"/>
        <v>&lt;63 micron</v>
      </c>
      <c r="L203" t="s">
        <v>382</v>
      </c>
    </row>
    <row r="204" spans="1:12" x14ac:dyDescent="0.3">
      <c r="A204" t="s">
        <v>846</v>
      </c>
      <c r="B204" t="s">
        <v>847</v>
      </c>
      <c r="C204" s="1" t="str">
        <f t="shared" si="29"/>
        <v>21:0131</v>
      </c>
      <c r="D204" s="1" t="str">
        <f t="shared" si="30"/>
        <v>21:0078</v>
      </c>
      <c r="E204" t="s">
        <v>848</v>
      </c>
      <c r="F204" t="s">
        <v>849</v>
      </c>
      <c r="H204">
        <v>54.3518355</v>
      </c>
      <c r="I204">
        <v>-61.267058599999999</v>
      </c>
      <c r="J204" s="1" t="str">
        <f t="shared" si="28"/>
        <v>Till</v>
      </c>
      <c r="K204" s="1" t="str">
        <f t="shared" si="31"/>
        <v>&lt;63 micron</v>
      </c>
      <c r="L204" t="s">
        <v>382</v>
      </c>
    </row>
    <row r="205" spans="1:12" x14ac:dyDescent="0.3">
      <c r="A205" t="s">
        <v>850</v>
      </c>
      <c r="B205" t="s">
        <v>851</v>
      </c>
      <c r="C205" s="1" t="str">
        <f t="shared" si="29"/>
        <v>21:0131</v>
      </c>
      <c r="D205" s="1" t="str">
        <f t="shared" si="30"/>
        <v>21:0078</v>
      </c>
      <c r="E205" t="s">
        <v>852</v>
      </c>
      <c r="F205" t="s">
        <v>853</v>
      </c>
      <c r="H205">
        <v>54.338187099999999</v>
      </c>
      <c r="I205">
        <v>-61.209562400000003</v>
      </c>
      <c r="J205" s="1" t="str">
        <f t="shared" si="28"/>
        <v>Till</v>
      </c>
      <c r="K205" s="1" t="str">
        <f t="shared" si="31"/>
        <v>&lt;63 micron</v>
      </c>
      <c r="L205" t="s">
        <v>382</v>
      </c>
    </row>
    <row r="206" spans="1:12" x14ac:dyDescent="0.3">
      <c r="A206" t="s">
        <v>854</v>
      </c>
      <c r="B206" t="s">
        <v>855</v>
      </c>
      <c r="C206" s="1" t="str">
        <f t="shared" si="29"/>
        <v>21:0131</v>
      </c>
      <c r="D206" s="1" t="str">
        <f t="shared" si="30"/>
        <v>21:0078</v>
      </c>
      <c r="E206" t="s">
        <v>856</v>
      </c>
      <c r="F206" t="s">
        <v>857</v>
      </c>
      <c r="H206">
        <v>54.371268000000001</v>
      </c>
      <c r="I206">
        <v>-61.025300399999999</v>
      </c>
      <c r="J206" s="1" t="str">
        <f t="shared" si="28"/>
        <v>Till</v>
      </c>
      <c r="K206" s="1" t="str">
        <f t="shared" si="31"/>
        <v>&lt;63 micron</v>
      </c>
      <c r="L206" t="s">
        <v>382</v>
      </c>
    </row>
    <row r="207" spans="1:12" x14ac:dyDescent="0.3">
      <c r="A207" t="s">
        <v>858</v>
      </c>
      <c r="B207" t="s">
        <v>859</v>
      </c>
      <c r="C207" s="1" t="str">
        <f t="shared" si="29"/>
        <v>21:0131</v>
      </c>
      <c r="D207" s="1" t="str">
        <f t="shared" si="30"/>
        <v>21:0078</v>
      </c>
      <c r="E207" t="s">
        <v>860</v>
      </c>
      <c r="F207" t="s">
        <v>861</v>
      </c>
      <c r="H207">
        <v>54.3239655</v>
      </c>
      <c r="I207">
        <v>-60.977973300000002</v>
      </c>
      <c r="J207" s="1" t="str">
        <f t="shared" si="28"/>
        <v>Till</v>
      </c>
      <c r="K207" s="1" t="str">
        <f t="shared" si="31"/>
        <v>&lt;63 micron</v>
      </c>
      <c r="L207" t="s">
        <v>382</v>
      </c>
    </row>
    <row r="208" spans="1:12" x14ac:dyDescent="0.3">
      <c r="A208" t="s">
        <v>862</v>
      </c>
      <c r="B208" t="s">
        <v>863</v>
      </c>
      <c r="C208" s="1" t="str">
        <f t="shared" si="29"/>
        <v>21:0131</v>
      </c>
      <c r="D208" s="1" t="str">
        <f t="shared" si="30"/>
        <v>21:0078</v>
      </c>
      <c r="E208" t="s">
        <v>864</v>
      </c>
      <c r="F208" t="s">
        <v>865</v>
      </c>
      <c r="H208">
        <v>54.315407800000003</v>
      </c>
      <c r="I208">
        <v>-60.809649200000003</v>
      </c>
      <c r="J208" s="1" t="str">
        <f t="shared" si="28"/>
        <v>Till</v>
      </c>
      <c r="K208" s="1" t="str">
        <f t="shared" si="31"/>
        <v>&lt;63 micron</v>
      </c>
      <c r="L208" t="s">
        <v>382</v>
      </c>
    </row>
    <row r="209" spans="1:12" x14ac:dyDescent="0.3">
      <c r="A209" t="s">
        <v>866</v>
      </c>
      <c r="B209" t="s">
        <v>867</v>
      </c>
      <c r="C209" s="1" t="str">
        <f t="shared" si="29"/>
        <v>21:0131</v>
      </c>
      <c r="D209" s="1" t="str">
        <f t="shared" si="30"/>
        <v>21:0078</v>
      </c>
      <c r="E209" t="s">
        <v>868</v>
      </c>
      <c r="F209" t="s">
        <v>869</v>
      </c>
      <c r="H209">
        <v>54.4396439</v>
      </c>
      <c r="I209">
        <v>-60.6985356</v>
      </c>
      <c r="J209" s="1" t="str">
        <f t="shared" si="28"/>
        <v>Till</v>
      </c>
      <c r="K209" s="1" t="str">
        <f t="shared" si="31"/>
        <v>&lt;63 micron</v>
      </c>
      <c r="L209" t="s">
        <v>382</v>
      </c>
    </row>
    <row r="210" spans="1:12" x14ac:dyDescent="0.3">
      <c r="A210" t="s">
        <v>870</v>
      </c>
      <c r="B210" t="s">
        <v>871</v>
      </c>
      <c r="C210" s="1" t="str">
        <f t="shared" si="29"/>
        <v>21:0131</v>
      </c>
      <c r="D210" s="1" t="str">
        <f t="shared" si="30"/>
        <v>21:0078</v>
      </c>
      <c r="E210" t="s">
        <v>872</v>
      </c>
      <c r="F210" t="s">
        <v>873</v>
      </c>
      <c r="H210">
        <v>54.478954399999999</v>
      </c>
      <c r="I210">
        <v>-60.757304400000002</v>
      </c>
      <c r="J210" s="1" t="str">
        <f t="shared" si="28"/>
        <v>Till</v>
      </c>
      <c r="K210" s="1" t="str">
        <f t="shared" si="31"/>
        <v>&lt;63 micron</v>
      </c>
      <c r="L210" t="s">
        <v>382</v>
      </c>
    </row>
    <row r="211" spans="1:12" x14ac:dyDescent="0.3">
      <c r="A211" t="s">
        <v>874</v>
      </c>
      <c r="B211" t="s">
        <v>875</v>
      </c>
      <c r="C211" s="1" t="str">
        <f t="shared" si="29"/>
        <v>21:0131</v>
      </c>
      <c r="D211" s="1" t="str">
        <f t="shared" si="30"/>
        <v>21:0078</v>
      </c>
      <c r="E211" t="s">
        <v>876</v>
      </c>
      <c r="F211" t="s">
        <v>877</v>
      </c>
      <c r="H211">
        <v>54.489917200000001</v>
      </c>
      <c r="I211">
        <v>-60.866335200000002</v>
      </c>
      <c r="J211" s="1" t="str">
        <f t="shared" si="28"/>
        <v>Till</v>
      </c>
      <c r="K211" s="1" t="str">
        <f t="shared" si="31"/>
        <v>&lt;63 micron</v>
      </c>
      <c r="L211" t="s">
        <v>382</v>
      </c>
    </row>
    <row r="212" spans="1:12" x14ac:dyDescent="0.3">
      <c r="A212" t="s">
        <v>878</v>
      </c>
      <c r="B212" t="s">
        <v>879</v>
      </c>
      <c r="C212" s="1" t="str">
        <f t="shared" si="29"/>
        <v>21:0131</v>
      </c>
      <c r="D212" s="1" t="str">
        <f t="shared" si="30"/>
        <v>21:0078</v>
      </c>
      <c r="E212" t="s">
        <v>880</v>
      </c>
      <c r="F212" t="s">
        <v>881</v>
      </c>
      <c r="H212">
        <v>54.521784599999997</v>
      </c>
      <c r="I212">
        <v>-60.6344195</v>
      </c>
      <c r="J212" s="1" t="str">
        <f t="shared" si="28"/>
        <v>Till</v>
      </c>
      <c r="K212" s="1" t="str">
        <f t="shared" si="31"/>
        <v>&lt;63 micron</v>
      </c>
      <c r="L212" t="s">
        <v>382</v>
      </c>
    </row>
    <row r="213" spans="1:12" x14ac:dyDescent="0.3">
      <c r="A213" t="s">
        <v>882</v>
      </c>
      <c r="B213" t="s">
        <v>883</v>
      </c>
      <c r="C213" s="1" t="str">
        <f t="shared" si="29"/>
        <v>21:0131</v>
      </c>
      <c r="D213" s="1" t="str">
        <f t="shared" si="30"/>
        <v>21:0078</v>
      </c>
      <c r="E213" t="s">
        <v>884</v>
      </c>
      <c r="F213" t="s">
        <v>885</v>
      </c>
      <c r="H213">
        <v>54.4493121</v>
      </c>
      <c r="I213">
        <v>-60.9482748</v>
      </c>
      <c r="J213" s="1" t="str">
        <f t="shared" si="28"/>
        <v>Till</v>
      </c>
      <c r="K213" s="1" t="str">
        <f t="shared" si="31"/>
        <v>&lt;63 micron</v>
      </c>
      <c r="L213" t="s">
        <v>382</v>
      </c>
    </row>
    <row r="214" spans="1:12" x14ac:dyDescent="0.3">
      <c r="A214" t="s">
        <v>886</v>
      </c>
      <c r="B214" t="s">
        <v>887</v>
      </c>
      <c r="C214" s="1" t="str">
        <f t="shared" si="29"/>
        <v>21:0131</v>
      </c>
      <c r="D214" s="1" t="str">
        <f t="shared" si="30"/>
        <v>21:0078</v>
      </c>
      <c r="E214" t="s">
        <v>888</v>
      </c>
      <c r="F214" t="s">
        <v>889</v>
      </c>
      <c r="H214">
        <v>54.470888199999997</v>
      </c>
      <c r="I214">
        <v>-60.9221152</v>
      </c>
      <c r="J214" s="1" t="str">
        <f t="shared" si="28"/>
        <v>Till</v>
      </c>
      <c r="K214" s="1" t="str">
        <f t="shared" si="31"/>
        <v>&lt;63 micron</v>
      </c>
      <c r="L214" t="s">
        <v>382</v>
      </c>
    </row>
  </sheetData>
  <autoFilter ref="A1:K214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svy210078_pkg_0053c.xlsx</vt:lpstr>
      <vt:lpstr>pkg_0053c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2024-11-22T07:34:31Z</dcterms:created>
  <dcterms:modified xsi:type="dcterms:W3CDTF">2024-11-22T20:45:31Z</dcterms:modified>
</cp:coreProperties>
</file>