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7_pkg_0172c.xlsx" sheetId="1" r:id="rId1"/>
  </sheets>
  <definedNames>
    <definedName name="_xlnm._FilterDatabase" localSheetId="0" hidden="1">svy210007_pkg_0172c.xlsx!$A$1:$K$166</definedName>
    <definedName name="pkg_0172c">svy210007_pkg_0172c.xlsx!$A$1:$X$166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</calcChain>
</file>

<file path=xl/sharedStrings.xml><?xml version="1.0" encoding="utf-8"?>
<sst xmlns="http://schemas.openxmlformats.org/spreadsheetml/2006/main" count="2829" uniqueCount="1399">
  <si>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</si>
  <si>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</si>
  <si>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</si>
  <si>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</si>
  <si>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</si>
  <si>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</si>
  <si>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</si>
  <si>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</si>
  <si>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</si>
  <si>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</si>
  <si>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</si>
  <si>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Wt_Processed</t>
  </si>
  <si>
    <t>Wt_OvrSize</t>
  </si>
  <si>
    <t>Wt_100_200</t>
  </si>
  <si>
    <t>Wt_TblFeed</t>
  </si>
  <si>
    <t>Wt_TblConc</t>
  </si>
  <si>
    <t>Wt_MI_Lght</t>
  </si>
  <si>
    <t>Wt_MI_Hvy</t>
  </si>
  <si>
    <t>Wt_MI_NFM_Tot</t>
  </si>
  <si>
    <t>Wt_MI_NFM_lt25</t>
  </si>
  <si>
    <t>Wt_MI_NFM_25_50</t>
  </si>
  <si>
    <t>Wt_MI_NFM_50_100</t>
  </si>
  <si>
    <t>Wt_MI_FM</t>
  </si>
  <si>
    <t>Wt_MI_100_200</t>
  </si>
  <si>
    <t>93BCW0011</t>
  </si>
  <si>
    <t>21:0290:000001</t>
  </si>
  <si>
    <t>21:0006:000031</t>
  </si>
  <si>
    <t>21:0006:000031:0005:0001:00</t>
  </si>
  <si>
    <t>10000</t>
  </si>
  <si>
    <t>2850</t>
  </si>
  <si>
    <t>850</t>
  </si>
  <si>
    <t>6300</t>
  </si>
  <si>
    <t>missing</t>
  </si>
  <si>
    <t>310.7</t>
  </si>
  <si>
    <t>47.6</t>
  </si>
  <si>
    <t>38.6</t>
  </si>
  <si>
    <t>31.2</t>
  </si>
  <si>
    <t>6.5</t>
  </si>
  <si>
    <t>0.9</t>
  </si>
  <si>
    <t>9</t>
  </si>
  <si>
    <t>93BCW0017</t>
  </si>
  <si>
    <t>21:0290:000002</t>
  </si>
  <si>
    <t>21:0006:000037</t>
  </si>
  <si>
    <t>21:0006:000037:0005:0001:00</t>
  </si>
  <si>
    <t>2250</t>
  </si>
  <si>
    <t>550</t>
  </si>
  <si>
    <t>7200</t>
  </si>
  <si>
    <t>301.6</t>
  </si>
  <si>
    <t>27.8</t>
  </si>
  <si>
    <t>22.9</t>
  </si>
  <si>
    <t>20.2</t>
  </si>
  <si>
    <t>2.4</t>
  </si>
  <si>
    <t>0.3</t>
  </si>
  <si>
    <t>4.9</t>
  </si>
  <si>
    <t>93BCW0021</t>
  </si>
  <si>
    <t>21:0290:000003</t>
  </si>
  <si>
    <t>21:0006:000040</t>
  </si>
  <si>
    <t>21:0006:000040:0005:0001:00</t>
  </si>
  <si>
    <t>1750</t>
  </si>
  <si>
    <t>950</t>
  </si>
  <si>
    <t>7300</t>
  </si>
  <si>
    <t>252.3</t>
  </si>
  <si>
    <t>29.1</t>
  </si>
  <si>
    <t>24.1</t>
  </si>
  <si>
    <t>20.6</t>
  </si>
  <si>
    <t>3.1</t>
  </si>
  <si>
    <t>0.4</t>
  </si>
  <si>
    <t>5</t>
  </si>
  <si>
    <t>93BCW0028</t>
  </si>
  <si>
    <t>21:0290:000004</t>
  </si>
  <si>
    <t>21:0006:000046</t>
  </si>
  <si>
    <t>21:0006:000046:0005:0001:00</t>
  </si>
  <si>
    <t>600</t>
  </si>
  <si>
    <t>300</t>
  </si>
  <si>
    <t>9100</t>
  </si>
  <si>
    <t>240.5</t>
  </si>
  <si>
    <t>26.8</t>
  </si>
  <si>
    <t>22</t>
  </si>
  <si>
    <t>19.3</t>
  </si>
  <si>
    <t>2.3</t>
  </si>
  <si>
    <t>4.8</t>
  </si>
  <si>
    <t>93BCW0032</t>
  </si>
  <si>
    <t>21:0290:000005</t>
  </si>
  <si>
    <t>21:0006:000050</t>
  </si>
  <si>
    <t>21:0006:000050:0005:0001:00</t>
  </si>
  <si>
    <t>1500</t>
  </si>
  <si>
    <t>450</t>
  </si>
  <si>
    <t>8050</t>
  </si>
  <si>
    <t>127.7</t>
  </si>
  <si>
    <t>28.1</t>
  </si>
  <si>
    <t>23.4</t>
  </si>
  <si>
    <t>20.9</t>
  </si>
  <si>
    <t>2.1</t>
  </si>
  <si>
    <t>4.7</t>
  </si>
  <si>
    <t>93BCW0035</t>
  </si>
  <si>
    <t>21:0290:000006</t>
  </si>
  <si>
    <t>21:0006:000053</t>
  </si>
  <si>
    <t>21:0006:000053:0005:0001:00</t>
  </si>
  <si>
    <t>2950</t>
  </si>
  <si>
    <t>750</t>
  </si>
  <si>
    <t>303.3</t>
  </si>
  <si>
    <t>9.7</t>
  </si>
  <si>
    <t>7.8</t>
  </si>
  <si>
    <t>5.9</t>
  </si>
  <si>
    <t>1.7</t>
  </si>
  <si>
    <t>0.2</t>
  </si>
  <si>
    <t>1.9</t>
  </si>
  <si>
    <t>93BCW0036</t>
  </si>
  <si>
    <t>21:0290:000007</t>
  </si>
  <si>
    <t>21:0006:000054</t>
  </si>
  <si>
    <t>21:0006:000054:0005:0001:00</t>
  </si>
  <si>
    <t>1650</t>
  </si>
  <si>
    <t>7750</t>
  </si>
  <si>
    <t>208.2</t>
  </si>
  <si>
    <t>21</t>
  </si>
  <si>
    <t>18.1</t>
  </si>
  <si>
    <t>14.2</t>
  </si>
  <si>
    <t>0.8</t>
  </si>
  <si>
    <t>2.9</t>
  </si>
  <si>
    <t>93BCW0044</t>
  </si>
  <si>
    <t>21:0290:000008</t>
  </si>
  <si>
    <t>21:0006:000061</t>
  </si>
  <si>
    <t>21:0006:000061:0005:0001:00</t>
  </si>
  <si>
    <t>700</t>
  </si>
  <si>
    <t>7800</t>
  </si>
  <si>
    <t>281.9</t>
  </si>
  <si>
    <t>43</t>
  </si>
  <si>
    <t>36.7</t>
  </si>
  <si>
    <t>32</t>
  </si>
  <si>
    <t>3.6</t>
  </si>
  <si>
    <t>1.1</t>
  </si>
  <si>
    <t>6.3</t>
  </si>
  <si>
    <t>93BCW0046</t>
  </si>
  <si>
    <t>21:0290:000009</t>
  </si>
  <si>
    <t>21:0006:000063</t>
  </si>
  <si>
    <t>21:0006:000063:0005:0001:00</t>
  </si>
  <si>
    <t>1950</t>
  </si>
  <si>
    <t>7600</t>
  </si>
  <si>
    <t>241.7</t>
  </si>
  <si>
    <t>23.3</t>
  </si>
  <si>
    <t>15.7</t>
  </si>
  <si>
    <t>2.8</t>
  </si>
  <si>
    <t>4</t>
  </si>
  <si>
    <t>93BCW0051</t>
  </si>
  <si>
    <t>21:0290:000010</t>
  </si>
  <si>
    <t>21:0006:000068</t>
  </si>
  <si>
    <t>21:0006:000068:0005:0001:00</t>
  </si>
  <si>
    <t>3050</t>
  </si>
  <si>
    <t>6000</t>
  </si>
  <si>
    <t>382.7</t>
  </si>
  <si>
    <t>29</t>
  </si>
  <si>
    <t>21.3</t>
  </si>
  <si>
    <t>17.8</t>
  </si>
  <si>
    <t>2.6</t>
  </si>
  <si>
    <t>7.7</t>
  </si>
  <si>
    <t>93BCW0057</t>
  </si>
  <si>
    <t>21:0290:000011</t>
  </si>
  <si>
    <t>21:0006:000073</t>
  </si>
  <si>
    <t>21:0006:000073:0005:0001:00</t>
  </si>
  <si>
    <t>2150</t>
  </si>
  <si>
    <t>500</t>
  </si>
  <si>
    <t>7350</t>
  </si>
  <si>
    <t>398.6</t>
  </si>
  <si>
    <t>31</t>
  </si>
  <si>
    <t>25.7</t>
  </si>
  <si>
    <t>21.2</t>
  </si>
  <si>
    <t>3.4</t>
  </si>
  <si>
    <t>5.3</t>
  </si>
  <si>
    <t>93BCW0063</t>
  </si>
  <si>
    <t>21:0290:000012</t>
  </si>
  <si>
    <t>21:0006:000077</t>
  </si>
  <si>
    <t>21:0006:000077:0005:0001:00</t>
  </si>
  <si>
    <t>1850</t>
  </si>
  <si>
    <t>7550</t>
  </si>
  <si>
    <t>282.7</t>
  </si>
  <si>
    <t>36</t>
  </si>
  <si>
    <t>30.3</t>
  </si>
  <si>
    <t>25.4</t>
  </si>
  <si>
    <t>3.7</t>
  </si>
  <si>
    <t>1.2</t>
  </si>
  <si>
    <t>5.7</t>
  </si>
  <si>
    <t>93BCW0067</t>
  </si>
  <si>
    <t>21:0290:000013</t>
  </si>
  <si>
    <t>21:0006:000081</t>
  </si>
  <si>
    <t>21:0006:000081:0005:0001:00</t>
  </si>
  <si>
    <t>2550</t>
  </si>
  <si>
    <t>650</t>
  </si>
  <si>
    <t>6800</t>
  </si>
  <si>
    <t>146.1</t>
  </si>
  <si>
    <t>31.5</t>
  </si>
  <si>
    <t>27.9</t>
  </si>
  <si>
    <t>23.7</t>
  </si>
  <si>
    <t>93BCW0071</t>
  </si>
  <si>
    <t>21:0290:000014</t>
  </si>
  <si>
    <t>21:0006:000085</t>
  </si>
  <si>
    <t>21:0006:000085:0005:0001:00</t>
  </si>
  <si>
    <t>2000</t>
  </si>
  <si>
    <t>7700</t>
  </si>
  <si>
    <t>230.2</t>
  </si>
  <si>
    <t>19.2</t>
  </si>
  <si>
    <t>16.3</t>
  </si>
  <si>
    <t>0.5</t>
  </si>
  <si>
    <t>4.1</t>
  </si>
  <si>
    <t>93BCW0076</t>
  </si>
  <si>
    <t>21:0290:000015</t>
  </si>
  <si>
    <t>21:0006:000090</t>
  </si>
  <si>
    <t>21:0006:000090:0005:0001:00</t>
  </si>
  <si>
    <t>2650</t>
  </si>
  <si>
    <t>6650</t>
  </si>
  <si>
    <t>198.2</t>
  </si>
  <si>
    <t>31.4</t>
  </si>
  <si>
    <t>27.7</t>
  </si>
  <si>
    <t>21.5</t>
  </si>
  <si>
    <t>4.4</t>
  </si>
  <si>
    <t>1.8</t>
  </si>
  <si>
    <t>93BCW0079</t>
  </si>
  <si>
    <t>21:0290:000016</t>
  </si>
  <si>
    <t>21:0006:000093</t>
  </si>
  <si>
    <t>21:0006:000093:0005:0001:00</t>
  </si>
  <si>
    <t>7400</t>
  </si>
  <si>
    <t>258</t>
  </si>
  <si>
    <t>14</t>
  </si>
  <si>
    <t>11.9</t>
  </si>
  <si>
    <t>9.5</t>
  </si>
  <si>
    <t>0.7</t>
  </si>
  <si>
    <t>93BCW0081</t>
  </si>
  <si>
    <t>21:0290:000017</t>
  </si>
  <si>
    <t>21:0006:000095</t>
  </si>
  <si>
    <t>21:0006:000095:0005:0001:00</t>
  </si>
  <si>
    <t>1450</t>
  </si>
  <si>
    <t>219.2</t>
  </si>
  <si>
    <t>14.6</t>
  </si>
  <si>
    <t>12.4</t>
  </si>
  <si>
    <t>9.4</t>
  </si>
  <si>
    <t>2.2</t>
  </si>
  <si>
    <t>93BCW0082</t>
  </si>
  <si>
    <t>21:0290:000018</t>
  </si>
  <si>
    <t>21:0006:000096</t>
  </si>
  <si>
    <t>21:0006:000096:0005:0001:00</t>
  </si>
  <si>
    <t>6450</t>
  </si>
  <si>
    <t>1700</t>
  </si>
  <si>
    <t>257.8</t>
  </si>
  <si>
    <t>3</t>
  </si>
  <si>
    <t>1.5</t>
  </si>
  <si>
    <t>1</t>
  </si>
  <si>
    <t>93BCW0088</t>
  </si>
  <si>
    <t>21:0290:000019</t>
  </si>
  <si>
    <t>21:0006:000102</t>
  </si>
  <si>
    <t>21:0006:000102:0005:0001:00</t>
  </si>
  <si>
    <t>3000</t>
  </si>
  <si>
    <t>6250</t>
  </si>
  <si>
    <t>338</t>
  </si>
  <si>
    <t>12.7</t>
  </si>
  <si>
    <t>10.6</t>
  </si>
  <si>
    <t>8.4</t>
  </si>
  <si>
    <t>1.6</t>
  </si>
  <si>
    <t>0.6</t>
  </si>
  <si>
    <t>93BCW0091</t>
  </si>
  <si>
    <t>21:0290:000020</t>
  </si>
  <si>
    <t>21:0006:000105</t>
  </si>
  <si>
    <t>21:0006:000105:0005:0001:00</t>
  </si>
  <si>
    <t>200.4</t>
  </si>
  <si>
    <t>16.5</t>
  </si>
  <si>
    <t>13.2</t>
  </si>
  <si>
    <t>10.1</t>
  </si>
  <si>
    <t>3.3</t>
  </si>
  <si>
    <t>93BCW0092</t>
  </si>
  <si>
    <t>21:0290:000021</t>
  </si>
  <si>
    <t>21:0006:000106</t>
  </si>
  <si>
    <t>21:0006:000106:0005:0001:00</t>
  </si>
  <si>
    <t>3100</t>
  </si>
  <si>
    <t>400</t>
  </si>
  <si>
    <t>6500</t>
  </si>
  <si>
    <t>325.9</t>
  </si>
  <si>
    <t>36.5</t>
  </si>
  <si>
    <t>31.3</t>
  </si>
  <si>
    <t>26.2</t>
  </si>
  <si>
    <t>4.2</t>
  </si>
  <si>
    <t>5.2</t>
  </si>
  <si>
    <t>93BCW0093</t>
  </si>
  <si>
    <t>21:0290:000022</t>
  </si>
  <si>
    <t>21:0006:000107</t>
  </si>
  <si>
    <t>21:0006:000107:0005:0001:00</t>
  </si>
  <si>
    <t>4750</t>
  </si>
  <si>
    <t>4600</t>
  </si>
  <si>
    <t>391.3</t>
  </si>
  <si>
    <t>23.1</t>
  </si>
  <si>
    <t>19</t>
  </si>
  <si>
    <t>15.5</t>
  </si>
  <si>
    <t>93BCW0099</t>
  </si>
  <si>
    <t>21:0290:000023</t>
  </si>
  <si>
    <t>21:0006:000113</t>
  </si>
  <si>
    <t>21:0006:000113:0005:0001:00</t>
  </si>
  <si>
    <t>350</t>
  </si>
  <si>
    <t>8000</t>
  </si>
  <si>
    <t>269.4</t>
  </si>
  <si>
    <t>31.7</t>
  </si>
  <si>
    <t>27</t>
  </si>
  <si>
    <t>23</t>
  </si>
  <si>
    <t>3.2</t>
  </si>
  <si>
    <t>93BCW0126</t>
  </si>
  <si>
    <t>21:0290:000024</t>
  </si>
  <si>
    <t>21:0006:000117</t>
  </si>
  <si>
    <t>21:0006:000117:0005:0001:00</t>
  </si>
  <si>
    <t>7150</t>
  </si>
  <si>
    <t>145.7</t>
  </si>
  <si>
    <t>17.5</t>
  </si>
  <si>
    <t>15.2</t>
  </si>
  <si>
    <t>12.8</t>
  </si>
  <si>
    <t>93DU0503</t>
  </si>
  <si>
    <t>21:0290:000025</t>
  </si>
  <si>
    <t>21:0006:000124</t>
  </si>
  <si>
    <t>21:0006:000124:0005:0001:00</t>
  </si>
  <si>
    <t>7450</t>
  </si>
  <si>
    <t>282.8</t>
  </si>
  <si>
    <t>37.1</t>
  </si>
  <si>
    <t>26.1</t>
  </si>
  <si>
    <t>6.8</t>
  </si>
  <si>
    <t>93DU0505</t>
  </si>
  <si>
    <t>21:0290:000026</t>
  </si>
  <si>
    <t>21:0006:000126</t>
  </si>
  <si>
    <t>21:0006:000126:0005:0001:00</t>
  </si>
  <si>
    <t>1550</t>
  </si>
  <si>
    <t>7950</t>
  </si>
  <si>
    <t>492</t>
  </si>
  <si>
    <t>34</t>
  </si>
  <si>
    <t>29.4</t>
  </si>
  <si>
    <t>4.6</t>
  </si>
  <si>
    <t>93DU0509</t>
  </si>
  <si>
    <t>21:0290:000027</t>
  </si>
  <si>
    <t>21:0006:000130</t>
  </si>
  <si>
    <t>21:0006:000130:0005:0001:00</t>
  </si>
  <si>
    <t>307</t>
  </si>
  <si>
    <t>33.5</t>
  </si>
  <si>
    <t>28.8</t>
  </si>
  <si>
    <t>23.9</t>
  </si>
  <si>
    <t>3.9</t>
  </si>
  <si>
    <t>93DU0512</t>
  </si>
  <si>
    <t>21:0290:000028</t>
  </si>
  <si>
    <t>21:0006:000133</t>
  </si>
  <si>
    <t>21:0006:000133:0005:0001:00</t>
  </si>
  <si>
    <t>3250</t>
  </si>
  <si>
    <t>6150</t>
  </si>
  <si>
    <t>485.9</t>
  </si>
  <si>
    <t>17</t>
  </si>
  <si>
    <t>13.8</t>
  </si>
  <si>
    <t>10.5</t>
  </si>
  <si>
    <t>93DU0513</t>
  </si>
  <si>
    <t>21:0290:000029</t>
  </si>
  <si>
    <t>21:0006:000134</t>
  </si>
  <si>
    <t>21:0006:000134:0005:0001:00</t>
  </si>
  <si>
    <t>1000</t>
  </si>
  <si>
    <t>8700</t>
  </si>
  <si>
    <t>341.9</t>
  </si>
  <si>
    <t>32.5</t>
  </si>
  <si>
    <t>26.4</t>
  </si>
  <si>
    <t>6.1</t>
  </si>
  <si>
    <t>93DU0515</t>
  </si>
  <si>
    <t>21:0290:000030</t>
  </si>
  <si>
    <t>21:0006:000136</t>
  </si>
  <si>
    <t>21:0006:000136:0005:0001:00</t>
  </si>
  <si>
    <t>8500</t>
  </si>
  <si>
    <t>385.7</t>
  </si>
  <si>
    <t>30.5</t>
  </si>
  <si>
    <t>24.5</t>
  </si>
  <si>
    <t>6</t>
  </si>
  <si>
    <t>93DU0519</t>
  </si>
  <si>
    <t>21:0290:000031</t>
  </si>
  <si>
    <t>21:0006:000140</t>
  </si>
  <si>
    <t>21:0006:000140:0005:0001:00</t>
  </si>
  <si>
    <t>422.2</t>
  </si>
  <si>
    <t>93DU0520</t>
  </si>
  <si>
    <t>21:0290:000032</t>
  </si>
  <si>
    <t>21:0006:000141</t>
  </si>
  <si>
    <t>21:0006:000141:0005:0001:00</t>
  </si>
  <si>
    <t>93DU0523</t>
  </si>
  <si>
    <t>21:0290:000033</t>
  </si>
  <si>
    <t>21:0006:000144</t>
  </si>
  <si>
    <t>21:0006:000144:0005:0001:00</t>
  </si>
  <si>
    <t>3400</t>
  </si>
  <si>
    <t>1200</t>
  </si>
  <si>
    <t>5400</t>
  </si>
  <si>
    <t>203.5</t>
  </si>
  <si>
    <t>8.1</t>
  </si>
  <si>
    <t>6.2</t>
  </si>
  <si>
    <t>2</t>
  </si>
  <si>
    <t>93DU0525</t>
  </si>
  <si>
    <t>21:0290:000034</t>
  </si>
  <si>
    <t>21:0006:000146</t>
  </si>
  <si>
    <t>21:0006:000146:0005:0001:00</t>
  </si>
  <si>
    <t>1300</t>
  </si>
  <si>
    <t>290.3</t>
  </si>
  <si>
    <t>29.9</t>
  </si>
  <si>
    <t>20</t>
  </si>
  <si>
    <t>93DU0526</t>
  </si>
  <si>
    <t>21:0290:000035</t>
  </si>
  <si>
    <t>21:0006:000147</t>
  </si>
  <si>
    <t>21:0006:000147:0005:0001:00</t>
  </si>
  <si>
    <t>476.8</t>
  </si>
  <si>
    <t>52.3</t>
  </si>
  <si>
    <t>43.4</t>
  </si>
  <si>
    <t>37.5</t>
  </si>
  <si>
    <t>1.3</t>
  </si>
  <si>
    <t>8.9</t>
  </si>
  <si>
    <t>93DU0529</t>
  </si>
  <si>
    <t>21:0290:000036</t>
  </si>
  <si>
    <t>21:0006:000150</t>
  </si>
  <si>
    <t>21:0006:000150:0005:0001:00</t>
  </si>
  <si>
    <t>350.4</t>
  </si>
  <si>
    <t>24</t>
  </si>
  <si>
    <t>19.6</t>
  </si>
  <si>
    <t>93DU0530</t>
  </si>
  <si>
    <t>21:0290:000037</t>
  </si>
  <si>
    <t>21:0006:000151</t>
  </si>
  <si>
    <t>21:0006:000151:0005:0001:00</t>
  </si>
  <si>
    <t>389.5</t>
  </si>
  <si>
    <t>37.6</t>
  </si>
  <si>
    <t>30.9</t>
  </si>
  <si>
    <t>24.3</t>
  </si>
  <si>
    <t>5.1</t>
  </si>
  <si>
    <t>6.7</t>
  </si>
  <si>
    <t>93DU0533</t>
  </si>
  <si>
    <t>21:0290:000038</t>
  </si>
  <si>
    <t>21:0006:000154</t>
  </si>
  <si>
    <t>21:0006:000154:0005:0001:00</t>
  </si>
  <si>
    <t>1900</t>
  </si>
  <si>
    <t>7500</t>
  </si>
  <si>
    <t>284.2</t>
  </si>
  <si>
    <t>13.1</t>
  </si>
  <si>
    <t>11.2</t>
  </si>
  <si>
    <t>93DU0538</t>
  </si>
  <si>
    <t>21:0290:000039</t>
  </si>
  <si>
    <t>21:0006:000157</t>
  </si>
  <si>
    <t>21:0006:000157:0005:0001:00</t>
  </si>
  <si>
    <t>7050</t>
  </si>
  <si>
    <t>297.6</t>
  </si>
  <si>
    <t>30.8</t>
  </si>
  <si>
    <t>25.5</t>
  </si>
  <si>
    <t>3.8</t>
  </si>
  <si>
    <t>93DU0541</t>
  </si>
  <si>
    <t>21:0290:000040</t>
  </si>
  <si>
    <t>21:0006:000160</t>
  </si>
  <si>
    <t>21:0006:000160:0005:0001:00</t>
  </si>
  <si>
    <t>1350</t>
  </si>
  <si>
    <t>8250</t>
  </si>
  <si>
    <t>343.5</t>
  </si>
  <si>
    <t>21.9</t>
  </si>
  <si>
    <t>15</t>
  </si>
  <si>
    <t>93DU0545</t>
  </si>
  <si>
    <t>21:0290:000041</t>
  </si>
  <si>
    <t>21:0006:000163</t>
  </si>
  <si>
    <t>21:0006:000163:0005:0001:00</t>
  </si>
  <si>
    <t>1250</t>
  </si>
  <si>
    <t>320</t>
  </si>
  <si>
    <t>8430</t>
  </si>
  <si>
    <t>430.5</t>
  </si>
  <si>
    <t>28.5</t>
  </si>
  <si>
    <t>23.8</t>
  </si>
  <si>
    <t>20.5</t>
  </si>
  <si>
    <t>93DU0547</t>
  </si>
  <si>
    <t>21:0290:000042</t>
  </si>
  <si>
    <t>21:0006:000165</t>
  </si>
  <si>
    <t>21:0006:000165:0005:0001:00</t>
  </si>
  <si>
    <t>2350</t>
  </si>
  <si>
    <t>266.1</t>
  </si>
  <si>
    <t>28</t>
  </si>
  <si>
    <t>2.5</t>
  </si>
  <si>
    <t>4.3</t>
  </si>
  <si>
    <t>93DU0558</t>
  </si>
  <si>
    <t>21:0290:000043</t>
  </si>
  <si>
    <t>21:0006:000174</t>
  </si>
  <si>
    <t>21:0006:000174:0005:0001:00</t>
  </si>
  <si>
    <t>6050</t>
  </si>
  <si>
    <t>314.9</t>
  </si>
  <si>
    <t>44.2</t>
  </si>
  <si>
    <t>38.9</t>
  </si>
  <si>
    <t>33.1</t>
  </si>
  <si>
    <t>93DU0561</t>
  </si>
  <si>
    <t>21:0290:000044</t>
  </si>
  <si>
    <t>21:0006:000177</t>
  </si>
  <si>
    <t>21:0006:000177:0005:0001:00</t>
  </si>
  <si>
    <t>620</t>
  </si>
  <si>
    <t>7630</t>
  </si>
  <si>
    <t>340.4</t>
  </si>
  <si>
    <t>41.3</t>
  </si>
  <si>
    <t>34.5</t>
  </si>
  <si>
    <t>28.9</t>
  </si>
  <si>
    <t>93DU0565</t>
  </si>
  <si>
    <t>21:0290:000045</t>
  </si>
  <si>
    <t>21:0006:000181</t>
  </si>
  <si>
    <t>21:0006:000181:0005:0001:00</t>
  </si>
  <si>
    <t>7650</t>
  </si>
  <si>
    <t>325.4</t>
  </si>
  <si>
    <t>31.1</t>
  </si>
  <si>
    <t>21.4</t>
  </si>
  <si>
    <t>5.6</t>
  </si>
  <si>
    <t>93DU0570</t>
  </si>
  <si>
    <t>21:0290:000046</t>
  </si>
  <si>
    <t>21:0006:000186</t>
  </si>
  <si>
    <t>21:0006:000186:0005:0001:00</t>
  </si>
  <si>
    <t>4450</t>
  </si>
  <si>
    <t>1150</t>
  </si>
  <si>
    <t>4400</t>
  </si>
  <si>
    <t>209.4</t>
  </si>
  <si>
    <t>5.5</t>
  </si>
  <si>
    <t>93DU0571</t>
  </si>
  <si>
    <t>21:0290:000047</t>
  </si>
  <si>
    <t>21:0006:000187</t>
  </si>
  <si>
    <t>21:0006:000187:0005:0001:00</t>
  </si>
  <si>
    <t>328.2</t>
  </si>
  <si>
    <t>31.9</t>
  </si>
  <si>
    <t>27.4</t>
  </si>
  <si>
    <t>22.8</t>
  </si>
  <si>
    <t>3.5</t>
  </si>
  <si>
    <t>4.5</t>
  </si>
  <si>
    <t>93DU0573</t>
  </si>
  <si>
    <t>21:0290:000048</t>
  </si>
  <si>
    <t>21:0006:000189</t>
  </si>
  <si>
    <t>21:0006:000189:0005:0001:00</t>
  </si>
  <si>
    <t>2800</t>
  </si>
  <si>
    <t>6550</t>
  </si>
  <si>
    <t>464.8</t>
  </si>
  <si>
    <t>24.4</t>
  </si>
  <si>
    <t>19.4</t>
  </si>
  <si>
    <t>93DU0574</t>
  </si>
  <si>
    <t>21:0290:000049</t>
  </si>
  <si>
    <t>21:0006:000190</t>
  </si>
  <si>
    <t>21:0006:000190:0005:0001:00</t>
  </si>
  <si>
    <t>5650</t>
  </si>
  <si>
    <t>209.6</t>
  </si>
  <si>
    <t>20.1</t>
  </si>
  <si>
    <t>93DU0575</t>
  </si>
  <si>
    <t>21:0290:000050</t>
  </si>
  <si>
    <t>21:0006:000191</t>
  </si>
  <si>
    <t>21:0006:000191:0005:0001:00</t>
  </si>
  <si>
    <t>4800</t>
  </si>
  <si>
    <t>2700</t>
  </si>
  <si>
    <t>2500</t>
  </si>
  <si>
    <t>317</t>
  </si>
  <si>
    <t>22.1</t>
  </si>
  <si>
    <t>16.8</t>
  </si>
  <si>
    <t>93DU0576</t>
  </si>
  <si>
    <t>21:0290:000051</t>
  </si>
  <si>
    <t>21:0006:000192</t>
  </si>
  <si>
    <t>21:0006:000192:0005:0001:00</t>
  </si>
  <si>
    <t>1600</t>
  </si>
  <si>
    <t>7900</t>
  </si>
  <si>
    <t>316.1</t>
  </si>
  <si>
    <t>27.6</t>
  </si>
  <si>
    <t>25.3</t>
  </si>
  <si>
    <t>17.4</t>
  </si>
  <si>
    <t>93DU0580</t>
  </si>
  <si>
    <t>21:0290:000052</t>
  </si>
  <si>
    <t>21:0006:000196</t>
  </si>
  <si>
    <t>21:0006:000196:0005:0001:00</t>
  </si>
  <si>
    <t>8450</t>
  </si>
  <si>
    <t>143.5</t>
  </si>
  <si>
    <t>27.1</t>
  </si>
  <si>
    <t>21.8</t>
  </si>
  <si>
    <t>93DU0583</t>
  </si>
  <si>
    <t>21:0290:000053</t>
  </si>
  <si>
    <t>21:0006:000198</t>
  </si>
  <si>
    <t>21:0006:000198:0005:0001:00</t>
  </si>
  <si>
    <t>9800</t>
  </si>
  <si>
    <t>166.6</t>
  </si>
  <si>
    <t>35.6</t>
  </si>
  <si>
    <t>30.1</t>
  </si>
  <si>
    <t>93DU0585</t>
  </si>
  <si>
    <t>21:0290:000054</t>
  </si>
  <si>
    <t>21:0006:000199</t>
  </si>
  <si>
    <t>21:0006:000199:0005:0001:00</t>
  </si>
  <si>
    <t>6700</t>
  </si>
  <si>
    <t>230.8</t>
  </si>
  <si>
    <t>35.8</t>
  </si>
  <si>
    <t>26</t>
  </si>
  <si>
    <t>93DU0610</t>
  </si>
  <si>
    <t>21:0290:000055</t>
  </si>
  <si>
    <t>21:0006:000204</t>
  </si>
  <si>
    <t>21:0006:000204:0005:0001:00</t>
  </si>
  <si>
    <t>1400</t>
  </si>
  <si>
    <t>235.5</t>
  </si>
  <si>
    <t>44.4</t>
  </si>
  <si>
    <t>35.3</t>
  </si>
  <si>
    <t>93DU0611</t>
  </si>
  <si>
    <t>21:0290:000056</t>
  </si>
  <si>
    <t>21:0006:000205</t>
  </si>
  <si>
    <t>21:0006:000205:0005:0001:00</t>
  </si>
  <si>
    <t>2400</t>
  </si>
  <si>
    <t>6950</t>
  </si>
  <si>
    <t>187.8</t>
  </si>
  <si>
    <t>25.9</t>
  </si>
  <si>
    <t>22.3</t>
  </si>
  <si>
    <t>93DU0613</t>
  </si>
  <si>
    <t>21:0290:000057</t>
  </si>
  <si>
    <t>21:0006:000206</t>
  </si>
  <si>
    <t>21:0006:000206:0005:0001:00</t>
  </si>
  <si>
    <t>7250</t>
  </si>
  <si>
    <t>257.5</t>
  </si>
  <si>
    <t>30.2</t>
  </si>
  <si>
    <t>26.5</t>
  </si>
  <si>
    <t>23.2</t>
  </si>
  <si>
    <t>93DU0622</t>
  </si>
  <si>
    <t>21:0290:000058</t>
  </si>
  <si>
    <t>21:0006:000208</t>
  </si>
  <si>
    <t>21:0006:000208:0005:0001:00</t>
  </si>
  <si>
    <t>276</t>
  </si>
  <si>
    <t>44.9</t>
  </si>
  <si>
    <t>40.5</t>
  </si>
  <si>
    <t>34.8</t>
  </si>
  <si>
    <t>93DU0625</t>
  </si>
  <si>
    <t>21:0290:000059</t>
  </si>
  <si>
    <t>21:0006:000210</t>
  </si>
  <si>
    <t>21:0006:000210:0005:0001:00</t>
  </si>
  <si>
    <t>273.1</t>
  </si>
  <si>
    <t>45.4</t>
  </si>
  <si>
    <t>40.2</t>
  </si>
  <si>
    <t>34.7</t>
  </si>
  <si>
    <t>93DU0697</t>
  </si>
  <si>
    <t>21:0290:000060</t>
  </si>
  <si>
    <t>21:0006:000211</t>
  </si>
  <si>
    <t>21:0006:000211:0005:0001:00</t>
  </si>
  <si>
    <t>7000</t>
  </si>
  <si>
    <t>224.1</t>
  </si>
  <si>
    <t>41.6</t>
  </si>
  <si>
    <t>35.5</t>
  </si>
  <si>
    <t>93BCW0102</t>
  </si>
  <si>
    <t>21:0295:000001</t>
  </si>
  <si>
    <t>21:0001:000007</t>
  </si>
  <si>
    <t>21:0001:000007:0005:0001:00</t>
  </si>
  <si>
    <t>1050</t>
  </si>
  <si>
    <t>8650</t>
  </si>
  <si>
    <t>315.9</t>
  </si>
  <si>
    <t>25.8</t>
  </si>
  <si>
    <t>93BCW0104</t>
  </si>
  <si>
    <t>21:0295:000002</t>
  </si>
  <si>
    <t>21:0001:000009</t>
  </si>
  <si>
    <t>21:0001:000009:0005:0001:00</t>
  </si>
  <si>
    <t>2050</t>
  </si>
  <si>
    <t>297.5</t>
  </si>
  <si>
    <t>39</t>
  </si>
  <si>
    <t>93BCW0106</t>
  </si>
  <si>
    <t>21:0295:000003</t>
  </si>
  <si>
    <t>21:0001:000011</t>
  </si>
  <si>
    <t>21:0001:000011:0005:0001:00</t>
  </si>
  <si>
    <t>171.4</t>
  </si>
  <si>
    <t>38.8</t>
  </si>
  <si>
    <t>35.2</t>
  </si>
  <si>
    <t>93BCW0109</t>
  </si>
  <si>
    <t>21:0295:000004</t>
  </si>
  <si>
    <t>21:0001:000014</t>
  </si>
  <si>
    <t>21:0001:000014:0005:0001:00</t>
  </si>
  <si>
    <t>93BCW0110</t>
  </si>
  <si>
    <t>21:0295:000005</t>
  </si>
  <si>
    <t>21:0001:000015</t>
  </si>
  <si>
    <t>21:0001:000015:0005:0001:00</t>
  </si>
  <si>
    <t>6850</t>
  </si>
  <si>
    <t>211.4</t>
  </si>
  <si>
    <t>13.9</t>
  </si>
  <si>
    <t>10.9</t>
  </si>
  <si>
    <t>93BCW0117</t>
  </si>
  <si>
    <t>21:0295:000006</t>
  </si>
  <si>
    <t>21:0001:000020</t>
  </si>
  <si>
    <t>21:0001:000020:0005:0001:00</t>
  </si>
  <si>
    <t>8350</t>
  </si>
  <si>
    <t>204.4</t>
  </si>
  <si>
    <t>28.2</t>
  </si>
  <si>
    <t>19.1</t>
  </si>
  <si>
    <t>93BCW0120</t>
  </si>
  <si>
    <t>21:0295:000007</t>
  </si>
  <si>
    <t>21:0001:000022</t>
  </si>
  <si>
    <t>21:0001:000022:0005:0001:00</t>
  </si>
  <si>
    <t>183.1</t>
  </si>
  <si>
    <t>18.2</t>
  </si>
  <si>
    <t>93BCW0131</t>
  </si>
  <si>
    <t>21:0295:000008</t>
  </si>
  <si>
    <t>21:0001:000025</t>
  </si>
  <si>
    <t>21:0001:000025:0005:0001:00</t>
  </si>
  <si>
    <t>8100</t>
  </si>
  <si>
    <t>262.4</t>
  </si>
  <si>
    <t>23.6</t>
  </si>
  <si>
    <t>14.9</t>
  </si>
  <si>
    <t>93BCW0133</t>
  </si>
  <si>
    <t>21:0295:000009</t>
  </si>
  <si>
    <t>21:0001:000027</t>
  </si>
  <si>
    <t>21:0001:000027:0005:0001:00</t>
  </si>
  <si>
    <t>230.6</t>
  </si>
  <si>
    <t>35</t>
  </si>
  <si>
    <t>93BCW0135</t>
  </si>
  <si>
    <t>21:0295:000010</t>
  </si>
  <si>
    <t>21:0001:000029</t>
  </si>
  <si>
    <t>21:0001:000029:0005:0001:00</t>
  </si>
  <si>
    <t>7850</t>
  </si>
  <si>
    <t>220.7</t>
  </si>
  <si>
    <t>32.4</t>
  </si>
  <si>
    <t>5.4</t>
  </si>
  <si>
    <t>93BCW0140</t>
  </si>
  <si>
    <t>21:0295:000011</t>
  </si>
  <si>
    <t>21:0001:000034</t>
  </si>
  <si>
    <t>21:0001:000034:0005:0001:00</t>
  </si>
  <si>
    <t>323.8</t>
  </si>
  <si>
    <t>28.3</t>
  </si>
  <si>
    <t>93BCW0145</t>
  </si>
  <si>
    <t>21:0295:000012</t>
  </si>
  <si>
    <t>21:0001:000039</t>
  </si>
  <si>
    <t>21:0001:000039:0005:0001:00</t>
  </si>
  <si>
    <t>187.7</t>
  </si>
  <si>
    <t>14.8</t>
  </si>
  <si>
    <t>11.7</t>
  </si>
  <si>
    <t>93BCW0152</t>
  </si>
  <si>
    <t>21:0295:000013</t>
  </si>
  <si>
    <t>21:0001:000045</t>
  </si>
  <si>
    <t>21:0001:000045:0005:0001:00</t>
  </si>
  <si>
    <t>201.2</t>
  </si>
  <si>
    <t>14.7</t>
  </si>
  <si>
    <t>9.6</t>
  </si>
  <si>
    <t>93BCW0153</t>
  </si>
  <si>
    <t>21:0295:000014</t>
  </si>
  <si>
    <t>21:0001:000046</t>
  </si>
  <si>
    <t>21:0001:000046:0005:0001:00</t>
  </si>
  <si>
    <t>121.8</t>
  </si>
  <si>
    <t>20.8</t>
  </si>
  <si>
    <t>16.4</t>
  </si>
  <si>
    <t>13.6</t>
  </si>
  <si>
    <t>93BCW0156</t>
  </si>
  <si>
    <t>21:0295:000015</t>
  </si>
  <si>
    <t>21:0001:000049</t>
  </si>
  <si>
    <t>21:0001:000049:0005:0001:00</t>
  </si>
  <si>
    <t>233</t>
  </si>
  <si>
    <t>22.6</t>
  </si>
  <si>
    <t>17.9</t>
  </si>
  <si>
    <t>93BCW0161</t>
  </si>
  <si>
    <t>21:0295:000016</t>
  </si>
  <si>
    <t>21:0001:000054</t>
  </si>
  <si>
    <t>21:0001:000054:0005:0001:00</t>
  </si>
  <si>
    <t>1800</t>
  </si>
  <si>
    <t>291.2</t>
  </si>
  <si>
    <t>93BCW0174</t>
  </si>
  <si>
    <t>21:0295:000017</t>
  </si>
  <si>
    <t>21:0001:000067</t>
  </si>
  <si>
    <t>21:0001:000067:0005:0001:00</t>
  </si>
  <si>
    <t>432.1</t>
  </si>
  <si>
    <t>93BCW0176</t>
  </si>
  <si>
    <t>21:0295:000018</t>
  </si>
  <si>
    <t>21:0001:000069</t>
  </si>
  <si>
    <t>21:0001:000069:0005:0001:00</t>
  </si>
  <si>
    <t>362.2</t>
  </si>
  <si>
    <t>43.9</t>
  </si>
  <si>
    <t>37</t>
  </si>
  <si>
    <t>6.9</t>
  </si>
  <si>
    <t>93BCW0181</t>
  </si>
  <si>
    <t>21:0295:000019</t>
  </si>
  <si>
    <t>21:0001:000074</t>
  </si>
  <si>
    <t>21:0001:000074:0005:0001:00</t>
  </si>
  <si>
    <t>2100</t>
  </si>
  <si>
    <t>277.5</t>
  </si>
  <si>
    <t>1.4</t>
  </si>
  <si>
    <t>93BCW0193</t>
  </si>
  <si>
    <t>21:0295:000020</t>
  </si>
  <si>
    <t>21:0001:000086</t>
  </si>
  <si>
    <t>21:0001:000086:0005:0001:00</t>
  </si>
  <si>
    <t>201.9</t>
  </si>
  <si>
    <t>41</t>
  </si>
  <si>
    <t>93BCW0194</t>
  </si>
  <si>
    <t>21:0295:000021</t>
  </si>
  <si>
    <t>21:0001:000087</t>
  </si>
  <si>
    <t>21:0001:000087:0005:0001:00</t>
  </si>
  <si>
    <t>246.8</t>
  </si>
  <si>
    <t>93BCW0195</t>
  </si>
  <si>
    <t>21:0295:000022</t>
  </si>
  <si>
    <t>21:0001:000088</t>
  </si>
  <si>
    <t>21:0001:000088:0005:0001:00</t>
  </si>
  <si>
    <t>8900</t>
  </si>
  <si>
    <t>255.4</t>
  </si>
  <si>
    <t>10.4</t>
  </si>
  <si>
    <t>93BCW0203</t>
  </si>
  <si>
    <t>21:0295:000023</t>
  </si>
  <si>
    <t>21:0001:000095</t>
  </si>
  <si>
    <t>21:0001:000095:0005:0001:00</t>
  </si>
  <si>
    <t>283.3</t>
  </si>
  <si>
    <t>93DU0591</t>
  </si>
  <si>
    <t>21:0295:000024</t>
  </si>
  <si>
    <t>21:0001:000097</t>
  </si>
  <si>
    <t>21:0001:000097:0005:0001:00</t>
  </si>
  <si>
    <t>509.5</t>
  </si>
  <si>
    <t>49.7</t>
  </si>
  <si>
    <t>45.2</t>
  </si>
  <si>
    <t>38.5</t>
  </si>
  <si>
    <t>93DU0604</t>
  </si>
  <si>
    <t>21:0295:000025</t>
  </si>
  <si>
    <t>21:0001:000109</t>
  </si>
  <si>
    <t>21:0001:000109:0005:0001:00</t>
  </si>
  <si>
    <t>8600</t>
  </si>
  <si>
    <t>3450</t>
  </si>
  <si>
    <t>4550</t>
  </si>
  <si>
    <t>166.8</t>
  </si>
  <si>
    <t>19.8</t>
  </si>
  <si>
    <t>16.2</t>
  </si>
  <si>
    <t>13.7</t>
  </si>
  <si>
    <t>93DU0607</t>
  </si>
  <si>
    <t>21:0295:000026</t>
  </si>
  <si>
    <t>21:0001:000112</t>
  </si>
  <si>
    <t>21:0001:000112:0005:0001:00</t>
  </si>
  <si>
    <t>219.6</t>
  </si>
  <si>
    <t>93DU0628</t>
  </si>
  <si>
    <t>21:0295:000027</t>
  </si>
  <si>
    <t>21:0001:000121</t>
  </si>
  <si>
    <t>21:0001:000121:0005:0001:00</t>
  </si>
  <si>
    <t>247.2</t>
  </si>
  <si>
    <t>56.3</t>
  </si>
  <si>
    <t>50.3</t>
  </si>
  <si>
    <t>45</t>
  </si>
  <si>
    <t>93DU0630</t>
  </si>
  <si>
    <t>21:0295:000028</t>
  </si>
  <si>
    <t>21:0001:000123</t>
  </si>
  <si>
    <t>21:0001:000123:0005:0001:00</t>
  </si>
  <si>
    <t>8400</t>
  </si>
  <si>
    <t>302</t>
  </si>
  <si>
    <t>51.2</t>
  </si>
  <si>
    <t>47.1</t>
  </si>
  <si>
    <t>42</t>
  </si>
  <si>
    <t>93DU0633</t>
  </si>
  <si>
    <t>21:0295:000029</t>
  </si>
  <si>
    <t>21:0001:000126</t>
  </si>
  <si>
    <t>21:0001:000126:0005:0001:00</t>
  </si>
  <si>
    <t>394.7</t>
  </si>
  <si>
    <t>71.3</t>
  </si>
  <si>
    <t>65.4</t>
  </si>
  <si>
    <t>56.4</t>
  </si>
  <si>
    <t>93DU0634</t>
  </si>
  <si>
    <t>21:0295:000030</t>
  </si>
  <si>
    <t>21:0001:000127</t>
  </si>
  <si>
    <t>21:0001:000127:0005:0001:00</t>
  </si>
  <si>
    <t>174.2</t>
  </si>
  <si>
    <t>54.4</t>
  </si>
  <si>
    <t>46.7</t>
  </si>
  <si>
    <t>41.5</t>
  </si>
  <si>
    <t>93DU0639</t>
  </si>
  <si>
    <t>21:0295:000031</t>
  </si>
  <si>
    <t>21:0001:000132</t>
  </si>
  <si>
    <t>21:0001:000132:0005:0001:00</t>
  </si>
  <si>
    <t>291.8</t>
  </si>
  <si>
    <t>38.7</t>
  </si>
  <si>
    <t>93DU0641</t>
  </si>
  <si>
    <t>21:0295:000032</t>
  </si>
  <si>
    <t>21:0001:000134</t>
  </si>
  <si>
    <t>21:0001:000134:0005:0001:00</t>
  </si>
  <si>
    <t>66.6</t>
  </si>
  <si>
    <t>60.4</t>
  </si>
  <si>
    <t>54.3</t>
  </si>
  <si>
    <t>93DU0642</t>
  </si>
  <si>
    <t>21:0295:000033</t>
  </si>
  <si>
    <t>21:0001:000135</t>
  </si>
  <si>
    <t>21:0001:000135:0005:0001:00</t>
  </si>
  <si>
    <t>234.7</t>
  </si>
  <si>
    <t>65</t>
  </si>
  <si>
    <t>55.6</t>
  </si>
  <si>
    <t>46.1</t>
  </si>
  <si>
    <t>93DU0646</t>
  </si>
  <si>
    <t>21:0295:000034</t>
  </si>
  <si>
    <t>21:0001:000139</t>
  </si>
  <si>
    <t>21:0001:000139:0005:0001:00</t>
  </si>
  <si>
    <t>3350</t>
  </si>
  <si>
    <t>5950</t>
  </si>
  <si>
    <t>171.2</t>
  </si>
  <si>
    <t>98.2</t>
  </si>
  <si>
    <t>87.6</t>
  </si>
  <si>
    <t>76.9</t>
  </si>
  <si>
    <t>8.2</t>
  </si>
  <si>
    <t>93DU0649</t>
  </si>
  <si>
    <t>21:0295:000035</t>
  </si>
  <si>
    <t>21:0001:000142</t>
  </si>
  <si>
    <t>21:0001:000142:0005:0001:00</t>
  </si>
  <si>
    <t>6750</t>
  </si>
  <si>
    <t>161.5</t>
  </si>
  <si>
    <t>67.9</t>
  </si>
  <si>
    <t>62.4</t>
  </si>
  <si>
    <t>53.6</t>
  </si>
  <si>
    <t>7</t>
  </si>
  <si>
    <t>93DU0652</t>
  </si>
  <si>
    <t>21:0295:000036</t>
  </si>
  <si>
    <t>21:0001:000145</t>
  </si>
  <si>
    <t>21:0001:000145:0005:0001:00</t>
  </si>
  <si>
    <t>189.3</t>
  </si>
  <si>
    <t>20.3</t>
  </si>
  <si>
    <t>93DU0654</t>
  </si>
  <si>
    <t>21:0295:000037</t>
  </si>
  <si>
    <t>21:0001:000147</t>
  </si>
  <si>
    <t>21:0001:000147:0005:0001:00</t>
  </si>
  <si>
    <t>495.7</t>
  </si>
  <si>
    <t>62.5</t>
  </si>
  <si>
    <t>55.3</t>
  </si>
  <si>
    <t>49.3</t>
  </si>
  <si>
    <t>7.2</t>
  </si>
  <si>
    <t>93DU0657</t>
  </si>
  <si>
    <t>21:0295:000038</t>
  </si>
  <si>
    <t>21:0001:000150</t>
  </si>
  <si>
    <t>21:0001:000150:0005:0001:00</t>
  </si>
  <si>
    <t>242.4</t>
  </si>
  <si>
    <t>32.2</t>
  </si>
  <si>
    <t>8.6</t>
  </si>
  <si>
    <t>93DU0658</t>
  </si>
  <si>
    <t>21:0295:000039</t>
  </si>
  <si>
    <t>21:0001:000151</t>
  </si>
  <si>
    <t>21:0001:000151:0005:0001:00</t>
  </si>
  <si>
    <t>2450</t>
  </si>
  <si>
    <t>210.3</t>
  </si>
  <si>
    <t>41.7</t>
  </si>
  <si>
    <t>93DU0661</t>
  </si>
  <si>
    <t>21:0295:000040</t>
  </si>
  <si>
    <t>21:0001:000154</t>
  </si>
  <si>
    <t>21:0001:000154:0005:0001:00</t>
  </si>
  <si>
    <t>218.8</t>
  </si>
  <si>
    <t>24.9</t>
  </si>
  <si>
    <t>21.1</t>
  </si>
  <si>
    <t>93DU0664</t>
  </si>
  <si>
    <t>21:0295:000041</t>
  </si>
  <si>
    <t>21:0001:000157</t>
  </si>
  <si>
    <t>21:0001:000157:0005:0001:00</t>
  </si>
  <si>
    <t>377.7</t>
  </si>
  <si>
    <t>35.7</t>
  </si>
  <si>
    <t>5.8</t>
  </si>
  <si>
    <t>93DU0666</t>
  </si>
  <si>
    <t>21:0295:000042</t>
  </si>
  <si>
    <t>21:0001:000159</t>
  </si>
  <si>
    <t>21:0001:000159:0005:0001:00</t>
  </si>
  <si>
    <t>7100</t>
  </si>
  <si>
    <t>272.1</t>
  </si>
  <si>
    <t>43.6</t>
  </si>
  <si>
    <t>36.3</t>
  </si>
  <si>
    <t>29.5</t>
  </si>
  <si>
    <t>7.3</t>
  </si>
  <si>
    <t>93DU0671</t>
  </si>
  <si>
    <t>21:0295:000043</t>
  </si>
  <si>
    <t>21:0001:000164</t>
  </si>
  <si>
    <t>21:0001:000164:0005:0001:00</t>
  </si>
  <si>
    <t>3150</t>
  </si>
  <si>
    <t>391.8</t>
  </si>
  <si>
    <t>57.5</t>
  </si>
  <si>
    <t>48.6</t>
  </si>
  <si>
    <t>40.4</t>
  </si>
  <si>
    <t>2.7</t>
  </si>
  <si>
    <t>93DU0672</t>
  </si>
  <si>
    <t>21:0295:000044</t>
  </si>
  <si>
    <t>21:0001:000165</t>
  </si>
  <si>
    <t>21:0001:000165:0005:0001:00</t>
  </si>
  <si>
    <t>377</t>
  </si>
  <si>
    <t>26.3</t>
  </si>
  <si>
    <t>93DU0675</t>
  </si>
  <si>
    <t>21:0295:000045</t>
  </si>
  <si>
    <t>21:0001:000168</t>
  </si>
  <si>
    <t>21:0001:000168:0005:0001:00</t>
  </si>
  <si>
    <t>360</t>
  </si>
  <si>
    <t>39.5</t>
  </si>
  <si>
    <t>33.3</t>
  </si>
  <si>
    <t>28.4</t>
  </si>
  <si>
    <t>93DU0677</t>
  </si>
  <si>
    <t>21:0295:000046</t>
  </si>
  <si>
    <t>21:0001:000170</t>
  </si>
  <si>
    <t>21:0001:000170:0005:0001:00</t>
  </si>
  <si>
    <t>2200</t>
  </si>
  <si>
    <t>179.3</t>
  </si>
  <si>
    <t>55</t>
  </si>
  <si>
    <t>39.6</t>
  </si>
  <si>
    <t>93DU0679</t>
  </si>
  <si>
    <t>21:0295:000047</t>
  </si>
  <si>
    <t>21:0001:000172</t>
  </si>
  <si>
    <t>21:0001:000172:0005:0001:00</t>
  </si>
  <si>
    <t>184.6</t>
  </si>
  <si>
    <t>41.2</t>
  </si>
  <si>
    <t>33.2</t>
  </si>
  <si>
    <t>8</t>
  </si>
  <si>
    <t>93DU0680</t>
  </si>
  <si>
    <t>21:0295:000048</t>
  </si>
  <si>
    <t>21:0001:000173</t>
  </si>
  <si>
    <t>21:0001:000173:0005:0001:00</t>
  </si>
  <si>
    <t>1100</t>
  </si>
  <si>
    <t>200</t>
  </si>
  <si>
    <t>5500</t>
  </si>
  <si>
    <t>219.1</t>
  </si>
  <si>
    <t>25</t>
  </si>
  <si>
    <t>19.7</t>
  </si>
  <si>
    <t>15.3</t>
  </si>
  <si>
    <t>93DU0682</t>
  </si>
  <si>
    <t>21:0295:000049</t>
  </si>
  <si>
    <t>21:0001:000175</t>
  </si>
  <si>
    <t>21:0001:000175:0005:0001:00</t>
  </si>
  <si>
    <t>379.7</t>
  </si>
  <si>
    <t>18.8</t>
  </si>
  <si>
    <t>93DU0684</t>
  </si>
  <si>
    <t>21:0295:000050</t>
  </si>
  <si>
    <t>21:0001:000177</t>
  </si>
  <si>
    <t>21:0001:000177:0005:0001:00</t>
  </si>
  <si>
    <t>250</t>
  </si>
  <si>
    <t>417.2</t>
  </si>
  <si>
    <t>38.3</t>
  </si>
  <si>
    <t>32.3</t>
  </si>
  <si>
    <t>93DU0689</t>
  </si>
  <si>
    <t>21:0295:000051</t>
  </si>
  <si>
    <t>21:0001:000182</t>
  </si>
  <si>
    <t>21:0001:000182:0005:0001:00</t>
  </si>
  <si>
    <t>2900</t>
  </si>
  <si>
    <t>6400</t>
  </si>
  <si>
    <t>234.3</t>
  </si>
  <si>
    <t>19.9</t>
  </si>
  <si>
    <t>93DU0692</t>
  </si>
  <si>
    <t>21:0295:000052</t>
  </si>
  <si>
    <t>21:0001:000185</t>
  </si>
  <si>
    <t>21:0001:000185:0005:0001:00</t>
  </si>
  <si>
    <t>0</t>
  </si>
  <si>
    <t>50</t>
  </si>
  <si>
    <t>9950</t>
  </si>
  <si>
    <t>179.6</t>
  </si>
  <si>
    <t>68.8</t>
  </si>
  <si>
    <t>61.1</t>
  </si>
  <si>
    <t>60.6</t>
  </si>
  <si>
    <t>&lt;0.1</t>
  </si>
  <si>
    <t>93DU0693</t>
  </si>
  <si>
    <t>21:0295:000053</t>
  </si>
  <si>
    <t>21:0001:000186</t>
  </si>
  <si>
    <t>21:0001:000186:0005:0001:00</t>
  </si>
  <si>
    <t>5750</t>
  </si>
  <si>
    <t>403.1</t>
  </si>
  <si>
    <t>6.6</t>
  </si>
  <si>
    <t>93DU0699</t>
  </si>
  <si>
    <t>21:0295:000054</t>
  </si>
  <si>
    <t>21:0001:000190</t>
  </si>
  <si>
    <t>21:0001:000190:0005:0001:00</t>
  </si>
  <si>
    <t>282</t>
  </si>
  <si>
    <t>59.4</t>
  </si>
  <si>
    <t>50.6</t>
  </si>
  <si>
    <t>43.8</t>
  </si>
  <si>
    <t>8.8</t>
  </si>
  <si>
    <t>93DU0700</t>
  </si>
  <si>
    <t>21:0295:000055</t>
  </si>
  <si>
    <t>21:0001:000191</t>
  </si>
  <si>
    <t>21:0001:000191:0005:0001:00</t>
  </si>
  <si>
    <t>454.8</t>
  </si>
  <si>
    <t>20.4</t>
  </si>
  <si>
    <t>93DU0705</t>
  </si>
  <si>
    <t>21:0295:000056</t>
  </si>
  <si>
    <t>21:0001:000196</t>
  </si>
  <si>
    <t>21:0001:000196:0005:0001:00</t>
  </si>
  <si>
    <t>274.7</t>
  </si>
  <si>
    <t>93KKA1003</t>
  </si>
  <si>
    <t>21:0299:000001</t>
  </si>
  <si>
    <t>21:0007:000004</t>
  </si>
  <si>
    <t>21:0007:000004:0005:0001:00</t>
  </si>
  <si>
    <t>52.1</t>
  </si>
  <si>
    <t>42.9</t>
  </si>
  <si>
    <t>33.4</t>
  </si>
  <si>
    <t>9.2</t>
  </si>
  <si>
    <t>93KKA1005</t>
  </si>
  <si>
    <t>21:0299:000002</t>
  </si>
  <si>
    <t>21:0007:000006</t>
  </si>
  <si>
    <t>21:0007:000006:0005:0001:00</t>
  </si>
  <si>
    <t>32.1</t>
  </si>
  <si>
    <t>93KKA1008</t>
  </si>
  <si>
    <t>21:0299:000003</t>
  </si>
  <si>
    <t>21:0007:000009</t>
  </si>
  <si>
    <t>21:0007:000009:0005:0001:00</t>
  </si>
  <si>
    <t>25.6</t>
  </si>
  <si>
    <t>93KKA1010</t>
  </si>
  <si>
    <t>21:0299:000004</t>
  </si>
  <si>
    <t>21:0007:000011</t>
  </si>
  <si>
    <t>21:0007:000011:0005:0001:00</t>
  </si>
  <si>
    <t>242.1</t>
  </si>
  <si>
    <t>19.5</t>
  </si>
  <si>
    <t>93KKA1013</t>
  </si>
  <si>
    <t>21:0299:000005</t>
  </si>
  <si>
    <t>21:0007:000014</t>
  </si>
  <si>
    <t>21:0007:000014:0005:0001:00</t>
  </si>
  <si>
    <t>8150</t>
  </si>
  <si>
    <t>409</t>
  </si>
  <si>
    <t>93KKA1016</t>
  </si>
  <si>
    <t>21:0299:000006</t>
  </si>
  <si>
    <t>21:0007:000017</t>
  </si>
  <si>
    <t>21:0007:000017:0005:0001:00</t>
  </si>
  <si>
    <t>201.7</t>
  </si>
  <si>
    <t>93KKA1018</t>
  </si>
  <si>
    <t>21:0299:000007</t>
  </si>
  <si>
    <t>21:0007:000019</t>
  </si>
  <si>
    <t>21:0007:000019:0005:0001:00</t>
  </si>
  <si>
    <t>9900</t>
  </si>
  <si>
    <t>218.6</t>
  </si>
  <si>
    <t>93KKA1019</t>
  </si>
  <si>
    <t>21:0299:000008</t>
  </si>
  <si>
    <t>21:0007:000020</t>
  </si>
  <si>
    <t>21:0007:000020:0005:0001:00</t>
  </si>
  <si>
    <t>212.7</t>
  </si>
  <si>
    <t>51</t>
  </si>
  <si>
    <t>39.9</t>
  </si>
  <si>
    <t>11.1</t>
  </si>
  <si>
    <t>93KKA1023</t>
  </si>
  <si>
    <t>21:0299:000009</t>
  </si>
  <si>
    <t>21:0007:000024</t>
  </si>
  <si>
    <t>21:0007:000024:0005:0001:00</t>
  </si>
  <si>
    <t>800</t>
  </si>
  <si>
    <t>217.3</t>
  </si>
  <si>
    <t>45.7</t>
  </si>
  <si>
    <t>93KKA1025</t>
  </si>
  <si>
    <t>21:0299:000010</t>
  </si>
  <si>
    <t>21:0007:000026</t>
  </si>
  <si>
    <t>21:0007:000026:0005:0001:00</t>
  </si>
  <si>
    <t>5600</t>
  </si>
  <si>
    <t>228.6</t>
  </si>
  <si>
    <t>17.1</t>
  </si>
  <si>
    <t>13.4</t>
  </si>
  <si>
    <t>93KKA1026</t>
  </si>
  <si>
    <t>21:0299:000011</t>
  </si>
  <si>
    <t>21:0007:000027</t>
  </si>
  <si>
    <t>21:0007:000027:0005:0001:00</t>
  </si>
  <si>
    <t>258.6</t>
  </si>
  <si>
    <t>93KKA1028</t>
  </si>
  <si>
    <t>21:0299:000012</t>
  </si>
  <si>
    <t>21:0007:000029</t>
  </si>
  <si>
    <t>21:0007:000029:0005:0001:00</t>
  </si>
  <si>
    <t>151.2</t>
  </si>
  <si>
    <t>93KKA1031</t>
  </si>
  <si>
    <t>21:0299:000013</t>
  </si>
  <si>
    <t>21:0007:000032</t>
  </si>
  <si>
    <t>21:0007:000032:0005:0001:00</t>
  </si>
  <si>
    <t>187.9</t>
  </si>
  <si>
    <t>40.8</t>
  </si>
  <si>
    <t>12.5</t>
  </si>
  <si>
    <t>93KKA1034</t>
  </si>
  <si>
    <t>21:0299:000014</t>
  </si>
  <si>
    <t>21:0007:000035</t>
  </si>
  <si>
    <t>21:0007:000035:0005:0001:00</t>
  </si>
  <si>
    <t>133.9</t>
  </si>
  <si>
    <t>28.7</t>
  </si>
  <si>
    <t>20.7</t>
  </si>
  <si>
    <t>93KKA1036</t>
  </si>
  <si>
    <t>21:0299:000015</t>
  </si>
  <si>
    <t>21:0007:000037</t>
  </si>
  <si>
    <t>21:0007:000037:0005:0001:00</t>
  </si>
  <si>
    <t>191.1</t>
  </si>
  <si>
    <t>16.1</t>
  </si>
  <si>
    <t>9.8</t>
  </si>
  <si>
    <t>93KKA1038</t>
  </si>
  <si>
    <t>21:0299:000016</t>
  </si>
  <si>
    <t>21:0007:000039</t>
  </si>
  <si>
    <t>21:0007:000039:0005:0001:00</t>
  </si>
  <si>
    <t>162.4</t>
  </si>
  <si>
    <t>93KKA1044</t>
  </si>
  <si>
    <t>21:0299:000017</t>
  </si>
  <si>
    <t>21:0007:000045</t>
  </si>
  <si>
    <t>21:0007:000045:0005:0001:00</t>
  </si>
  <si>
    <t>304.7</t>
  </si>
  <si>
    <t>24.8</t>
  </si>
  <si>
    <t>93KKA1046</t>
  </si>
  <si>
    <t>21:0299:000018</t>
  </si>
  <si>
    <t>21:0007:000047</t>
  </si>
  <si>
    <t>21:0007:000047:0005:0001:00</t>
  </si>
  <si>
    <t>161.4</t>
  </si>
  <si>
    <t>48.2</t>
  </si>
  <si>
    <t>39.8</t>
  </si>
  <si>
    <t>93KKA1049</t>
  </si>
  <si>
    <t>21:0299:000019</t>
  </si>
  <si>
    <t>21:0007:000050</t>
  </si>
  <si>
    <t>21:0007:000050:0005:0001:00</t>
  </si>
  <si>
    <t>8300</t>
  </si>
  <si>
    <t>139.7</t>
  </si>
  <si>
    <t>25.1</t>
  </si>
  <si>
    <t>93KKA1050</t>
  </si>
  <si>
    <t>21:0299:000020</t>
  </si>
  <si>
    <t>21:0007:000051</t>
  </si>
  <si>
    <t>21:0007:000051:0005:0001:00</t>
  </si>
  <si>
    <t>9400</t>
  </si>
  <si>
    <t>204.5</t>
  </si>
  <si>
    <t>40.1</t>
  </si>
  <si>
    <t>34.6</t>
  </si>
  <si>
    <t>93KKA1054</t>
  </si>
  <si>
    <t>21:0299:000021</t>
  </si>
  <si>
    <t>21:0007:000055</t>
  </si>
  <si>
    <t>21:0007:000055:0005:0001:00</t>
  </si>
  <si>
    <t>257.2</t>
  </si>
  <si>
    <t>39.4</t>
  </si>
  <si>
    <t>93KKA1057</t>
  </si>
  <si>
    <t>21:0299:000022</t>
  </si>
  <si>
    <t>21:0007:000058</t>
  </si>
  <si>
    <t>21:0007:000058:0005:0001:00</t>
  </si>
  <si>
    <t>306.5</t>
  </si>
  <si>
    <t>66.7</t>
  </si>
  <si>
    <t>59</t>
  </si>
  <si>
    <t>51.4</t>
  </si>
  <si>
    <t>6.4</t>
  </si>
  <si>
    <t>93KKA1059</t>
  </si>
  <si>
    <t>21:0299:000023</t>
  </si>
  <si>
    <t>21:0007:000060</t>
  </si>
  <si>
    <t>21:0007:000060:0005:0001:00</t>
  </si>
  <si>
    <t>900</t>
  </si>
  <si>
    <t>208</t>
  </si>
  <si>
    <t>93KKA1063</t>
  </si>
  <si>
    <t>21:0299:000024</t>
  </si>
  <si>
    <t>21:0007:000064</t>
  </si>
  <si>
    <t>21:0007:000064:0005:0001:00</t>
  </si>
  <si>
    <t>268.8</t>
  </si>
  <si>
    <t>33</t>
  </si>
  <si>
    <t>93KKA1064</t>
  </si>
  <si>
    <t>21:0299:000025</t>
  </si>
  <si>
    <t>21:0007:000065</t>
  </si>
  <si>
    <t>21:0007:000065:0005:0001:00</t>
  </si>
  <si>
    <t>8200</t>
  </si>
  <si>
    <t>244</t>
  </si>
  <si>
    <t>62.8</t>
  </si>
  <si>
    <t>51.7</t>
  </si>
  <si>
    <t>93KKA1066</t>
  </si>
  <si>
    <t>21:0299:000026</t>
  </si>
  <si>
    <t>21:0007:000067</t>
  </si>
  <si>
    <t>21:0007:000067:0005:0001:00</t>
  </si>
  <si>
    <t>9600</t>
  </si>
  <si>
    <t>182.3</t>
  </si>
  <si>
    <t>37.2</t>
  </si>
  <si>
    <t>93KKA1069</t>
  </si>
  <si>
    <t>21:0299:000027</t>
  </si>
  <si>
    <t>21:0007:000070</t>
  </si>
  <si>
    <t>21:0007:000070:0005:0001:00</t>
  </si>
  <si>
    <t>237.3</t>
  </si>
  <si>
    <t>58.5</t>
  </si>
  <si>
    <t>47.4</t>
  </si>
  <si>
    <t>93KKA1071</t>
  </si>
  <si>
    <t>21:0299:000028</t>
  </si>
  <si>
    <t>21:0007:000072</t>
  </si>
  <si>
    <t>21:0007:000072:0005:0001:00</t>
  </si>
  <si>
    <t>9200</t>
  </si>
  <si>
    <t>156.8</t>
  </si>
  <si>
    <t>59.5</t>
  </si>
  <si>
    <t>46.2</t>
  </si>
  <si>
    <t>13.3</t>
  </si>
  <si>
    <t>93KKA1072</t>
  </si>
  <si>
    <t>21:0299:000029</t>
  </si>
  <si>
    <t>21:0007:000073</t>
  </si>
  <si>
    <t>21:0007:000073:0005:0001:00</t>
  </si>
  <si>
    <t>4350</t>
  </si>
  <si>
    <t>4950</t>
  </si>
  <si>
    <t>250.3</t>
  </si>
  <si>
    <t>49</t>
  </si>
  <si>
    <t>93KKA1075</t>
  </si>
  <si>
    <t>21:0299:000030</t>
  </si>
  <si>
    <t>21:0007:000076</t>
  </si>
  <si>
    <t>21:0007:000076:0005:0001:00</t>
  </si>
  <si>
    <t>395.1</t>
  </si>
  <si>
    <t>61.7</t>
  </si>
  <si>
    <t>46.9</t>
  </si>
  <si>
    <t>39.3</t>
  </si>
  <si>
    <t>93KKA1078</t>
  </si>
  <si>
    <t>21:0299:000031</t>
  </si>
  <si>
    <t>21:0007:000079</t>
  </si>
  <si>
    <t>21:0007:000079:0005:0001:00</t>
  </si>
  <si>
    <t>458.4</t>
  </si>
  <si>
    <t>53.5</t>
  </si>
  <si>
    <t>37.3</t>
  </si>
  <si>
    <t>93KKA1080</t>
  </si>
  <si>
    <t>21:0299:000032</t>
  </si>
  <si>
    <t>21:0007:000081</t>
  </si>
  <si>
    <t>21:0007:000081:0005:0001:00</t>
  </si>
  <si>
    <t>8800</t>
  </si>
  <si>
    <t>363</t>
  </si>
  <si>
    <t>80.5</t>
  </si>
  <si>
    <t>66</t>
  </si>
  <si>
    <t>55.9</t>
  </si>
  <si>
    <t>14.5</t>
  </si>
  <si>
    <t>93KKA1083</t>
  </si>
  <si>
    <t>21:0299:000033</t>
  </si>
  <si>
    <t>21:0007:000084</t>
  </si>
  <si>
    <t>21:0007:000084:0005:0001:00</t>
  </si>
  <si>
    <t>270</t>
  </si>
  <si>
    <t>50.2</t>
  </si>
  <si>
    <t>13</t>
  </si>
  <si>
    <t>93KKA1085</t>
  </si>
  <si>
    <t>21:0299:000034</t>
  </si>
  <si>
    <t>21:0007:000086</t>
  </si>
  <si>
    <t>21:0007:000086:0005:0001:00</t>
  </si>
  <si>
    <t>8750</t>
  </si>
  <si>
    <t>252</t>
  </si>
  <si>
    <t>63.8</t>
  </si>
  <si>
    <t>33.9</t>
  </si>
  <si>
    <t>93KKA1087</t>
  </si>
  <si>
    <t>21:0299:000035</t>
  </si>
  <si>
    <t>21:0007:000088</t>
  </si>
  <si>
    <t>21:0007:000088:0005:0001:00</t>
  </si>
  <si>
    <t>301.8</t>
  </si>
  <si>
    <t>79.4</t>
  </si>
  <si>
    <t>52.2</t>
  </si>
  <si>
    <t>48.3</t>
  </si>
  <si>
    <t>27.2</t>
  </si>
  <si>
    <t>93KKA1090</t>
  </si>
  <si>
    <t>21:0299:000036</t>
  </si>
  <si>
    <t>21:0007:000091</t>
  </si>
  <si>
    <t>21:0007:000091:0005:0001:00</t>
  </si>
  <si>
    <t>6900</t>
  </si>
  <si>
    <t>212.9</t>
  </si>
  <si>
    <t>35.9</t>
  </si>
  <si>
    <t>8.5</t>
  </si>
  <si>
    <t>93KKA1092</t>
  </si>
  <si>
    <t>21:0299:000037</t>
  </si>
  <si>
    <t>21:0007:000093</t>
  </si>
  <si>
    <t>21:0007:000093:0005:0001:00</t>
  </si>
  <si>
    <t>9500</t>
  </si>
  <si>
    <t>222</t>
  </si>
  <si>
    <t>65.7</t>
  </si>
  <si>
    <t>40.6</t>
  </si>
  <si>
    <t>7.5</t>
  </si>
  <si>
    <t>93KKA1095</t>
  </si>
  <si>
    <t>21:0299:000038</t>
  </si>
  <si>
    <t>21:0007:000096</t>
  </si>
  <si>
    <t>21:0007:000096:0005:0001:00</t>
  </si>
  <si>
    <t>392.1</t>
  </si>
  <si>
    <t>66.2</t>
  </si>
  <si>
    <t>47.8</t>
  </si>
  <si>
    <t>18.4</t>
  </si>
  <si>
    <t>93KKA1098</t>
  </si>
  <si>
    <t>21:0299:000039</t>
  </si>
  <si>
    <t>21:0007:000099</t>
  </si>
  <si>
    <t>21:0007:000099:0005:0001:00</t>
  </si>
  <si>
    <t>271</t>
  </si>
  <si>
    <t>46.4</t>
  </si>
  <si>
    <t>93KKA1101</t>
  </si>
  <si>
    <t>21:0299:000040</t>
  </si>
  <si>
    <t>21:0007:000102</t>
  </si>
  <si>
    <t>21:0007:000102:0005:0001:00</t>
  </si>
  <si>
    <t>9300</t>
  </si>
  <si>
    <t>218</t>
  </si>
  <si>
    <t>46.3</t>
  </si>
  <si>
    <t>15.1</t>
  </si>
  <si>
    <t>93KKA1104</t>
  </si>
  <si>
    <t>21:0299:000041</t>
  </si>
  <si>
    <t>21:0007:000105</t>
  </si>
  <si>
    <t>21:0007:000105:0005:0001:00</t>
  </si>
  <si>
    <t>180.3</t>
  </si>
  <si>
    <t>24.6</t>
  </si>
  <si>
    <t>93KKA1106</t>
  </si>
  <si>
    <t>21:0299:000042</t>
  </si>
  <si>
    <t>21:0007:000107</t>
  </si>
  <si>
    <t>21:0007:000107:0005:0001:00</t>
  </si>
  <si>
    <t>5550</t>
  </si>
  <si>
    <t>171.8</t>
  </si>
  <si>
    <t>69.4</t>
  </si>
  <si>
    <t>93KKA1108</t>
  </si>
  <si>
    <t>21:0299:000043</t>
  </si>
  <si>
    <t>21:0007:000109</t>
  </si>
  <si>
    <t>21:0007:000109:0005:0001:00</t>
  </si>
  <si>
    <t>210.5</t>
  </si>
  <si>
    <t>35.1</t>
  </si>
  <si>
    <t>93KKA1110</t>
  </si>
  <si>
    <t>21:0299:000044</t>
  </si>
  <si>
    <t>21:0007:000111</t>
  </si>
  <si>
    <t>21:0007:000111:0005:0001:00</t>
  </si>
  <si>
    <t>3800</t>
  </si>
  <si>
    <t>4050</t>
  </si>
  <si>
    <t>162.9</t>
  </si>
  <si>
    <t>31.8</t>
  </si>
  <si>
    <t>15.9</t>
  </si>
  <si>
    <t>11.4</t>
  </si>
  <si>
    <t>93KKA1113</t>
  </si>
  <si>
    <t>21:0299:000045</t>
  </si>
  <si>
    <t>21:0007:000114</t>
  </si>
  <si>
    <t>21:0007:000114:0005:0001:00</t>
  </si>
  <si>
    <t>145.6</t>
  </si>
  <si>
    <t>22.5</t>
  </si>
  <si>
    <t>18.3</t>
  </si>
  <si>
    <t>93KKA1117</t>
  </si>
  <si>
    <t>21:0299:000046</t>
  </si>
  <si>
    <t>21:0007:000118</t>
  </si>
  <si>
    <t>21:0007:000118:0005:0001:00</t>
  </si>
  <si>
    <t>220</t>
  </si>
  <si>
    <t>167.3</t>
  </si>
  <si>
    <t>95.2</t>
  </si>
  <si>
    <t>83.4</t>
  </si>
  <si>
    <t>10.2</t>
  </si>
  <si>
    <t>72.1</t>
  </si>
  <si>
    <t>93KKA1119</t>
  </si>
  <si>
    <t>21:0299:000047</t>
  </si>
  <si>
    <t>21:0007:000120</t>
  </si>
  <si>
    <t>21:0007:000120:0005:0001:00</t>
  </si>
  <si>
    <t>285.1</t>
  </si>
  <si>
    <t>21.6</t>
  </si>
  <si>
    <t>13.5</t>
  </si>
  <si>
    <t>10</t>
  </si>
  <si>
    <t>93KKA1121</t>
  </si>
  <si>
    <t>21:0299:000048</t>
  </si>
  <si>
    <t>21:0007:000122</t>
  </si>
  <si>
    <t>21:0007:000122:0005:0001:00</t>
  </si>
  <si>
    <t>6350</t>
  </si>
  <si>
    <t>83</t>
  </si>
  <si>
    <t>38.4</t>
  </si>
  <si>
    <t>12.9</t>
  </si>
  <si>
    <t>93KKA1122</t>
  </si>
  <si>
    <t>21:0299:000049</t>
  </si>
  <si>
    <t>21:0007:000123</t>
  </si>
  <si>
    <t>21:0007:000123:0005:0001:00</t>
  </si>
  <si>
    <t>9650</t>
  </si>
  <si>
    <t>90</t>
  </si>
  <si>
    <t>9560</t>
  </si>
  <si>
    <t>204.7</t>
  </si>
  <si>
    <t>87.8</t>
  </si>
  <si>
    <t>69.2</t>
  </si>
  <si>
    <t>65.2</t>
  </si>
  <si>
    <t>18.6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</si>
</sst>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6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hidden="1" x14ac:dyDescent="0.3">
      <c r="A2" t="s">
        <v>24</v>
      </c>
      <c r="B2" t="s">
        <v>25</v>
      </c>
      <c r="C2" s="1" t="str">
        <f t="shared" ref="C2:C33" si="0">HYPERLINK("http://geochem.nrcan.gc.ca/cdogs/content/bdl/bdl210290_e.htm", "21:0290")</f>
        <v>21:0290</v>
      </c>
      <c r="D2" s="1" t="str">
        <f t="shared" ref="D2:D33" si="1">HYPERLINK("http://geochem.nrcan.gc.ca/cdogs/content/svy/svy210006_e.htm", "21:0006")</f>
        <v>21:0006</v>
      </c>
      <c r="E2" t="s">
        <v>26</v>
      </c>
      <c r="F2" t="s">
        <v>27</v>
      </c>
      <c r="H2">
        <v>64.168082799999993</v>
      </c>
      <c r="I2">
        <v>-111.9604842</v>
      </c>
      <c r="J2" s="1" t="str">
        <f t="shared" ref="J2:J18" si="2">HYPERLINK("http://geochem.nrcan.gc.ca/cdogs/content/kwd/kwd020044_e.htm", "Till")</f>
        <v>Till</v>
      </c>
      <c r="K2" s="1" t="str">
        <f t="shared" ref="K2:K33" si="3">HYPERLINK("http://geochem.nrcan.gc.ca/cdogs/content/kwd/kwd080035_e.htm", "HMC separation (ODM standard)")</f>
        <v>HMC separation (ODM standard)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  <c r="R2" t="s">
        <v>34</v>
      </c>
      <c r="S2" t="s">
        <v>35</v>
      </c>
      <c r="T2" t="s">
        <v>36</v>
      </c>
      <c r="U2" t="s">
        <v>37</v>
      </c>
      <c r="V2" t="s">
        <v>38</v>
      </c>
      <c r="W2" t="s">
        <v>39</v>
      </c>
      <c r="X2" t="s">
        <v>32</v>
      </c>
    </row>
    <row r="3" spans="1:24" hidden="1" x14ac:dyDescent="0.3">
      <c r="A3" t="s">
        <v>40</v>
      </c>
      <c r="B3" t="s">
        <v>41</v>
      </c>
      <c r="C3" s="1" t="str">
        <f t="shared" si="0"/>
        <v>21:0290</v>
      </c>
      <c r="D3" s="1" t="str">
        <f t="shared" si="1"/>
        <v>21:0006</v>
      </c>
      <c r="E3" t="s">
        <v>42</v>
      </c>
      <c r="F3" t="s">
        <v>43</v>
      </c>
      <c r="H3">
        <v>64.304257300000003</v>
      </c>
      <c r="I3">
        <v>-111.5284822</v>
      </c>
      <c r="J3" s="1" t="str">
        <f t="shared" si="2"/>
        <v>Till</v>
      </c>
      <c r="K3" s="1" t="str">
        <f t="shared" si="3"/>
        <v>HMC separation (ODM standard)</v>
      </c>
      <c r="L3" t="s">
        <v>28</v>
      </c>
      <c r="M3" t="s">
        <v>44</v>
      </c>
      <c r="N3" t="s">
        <v>45</v>
      </c>
      <c r="O3" t="s">
        <v>46</v>
      </c>
      <c r="P3" t="s">
        <v>32</v>
      </c>
      <c r="Q3" t="s">
        <v>47</v>
      </c>
      <c r="R3" t="s">
        <v>48</v>
      </c>
      <c r="S3" t="s">
        <v>49</v>
      </c>
      <c r="T3" t="s">
        <v>50</v>
      </c>
      <c r="U3" t="s">
        <v>51</v>
      </c>
      <c r="V3" t="s">
        <v>52</v>
      </c>
      <c r="W3" t="s">
        <v>53</v>
      </c>
      <c r="X3" t="s">
        <v>32</v>
      </c>
    </row>
    <row r="4" spans="1:24" hidden="1" x14ac:dyDescent="0.3">
      <c r="A4" t="s">
        <v>54</v>
      </c>
      <c r="B4" t="s">
        <v>55</v>
      </c>
      <c r="C4" s="1" t="str">
        <f t="shared" si="0"/>
        <v>21:0290</v>
      </c>
      <c r="D4" s="1" t="str">
        <f t="shared" si="1"/>
        <v>21:0006</v>
      </c>
      <c r="E4" t="s">
        <v>56</v>
      </c>
      <c r="F4" t="s">
        <v>57</v>
      </c>
      <c r="H4">
        <v>64.263516499999994</v>
      </c>
      <c r="I4">
        <v>-111.3119145</v>
      </c>
      <c r="J4" s="1" t="str">
        <f t="shared" si="2"/>
        <v>Till</v>
      </c>
      <c r="K4" s="1" t="str">
        <f t="shared" si="3"/>
        <v>HMC separation (ODM standard)</v>
      </c>
      <c r="L4" t="s">
        <v>28</v>
      </c>
      <c r="M4" t="s">
        <v>58</v>
      </c>
      <c r="N4" t="s">
        <v>59</v>
      </c>
      <c r="O4" t="s">
        <v>60</v>
      </c>
      <c r="P4" t="s">
        <v>32</v>
      </c>
      <c r="Q4" t="s">
        <v>61</v>
      </c>
      <c r="R4" t="s">
        <v>62</v>
      </c>
      <c r="S4" t="s">
        <v>63</v>
      </c>
      <c r="T4" t="s">
        <v>64</v>
      </c>
      <c r="U4" t="s">
        <v>65</v>
      </c>
      <c r="V4" t="s">
        <v>66</v>
      </c>
      <c r="W4" t="s">
        <v>67</v>
      </c>
      <c r="X4" t="s">
        <v>32</v>
      </c>
    </row>
    <row r="5" spans="1:24" hidden="1" x14ac:dyDescent="0.3">
      <c r="A5" t="s">
        <v>68</v>
      </c>
      <c r="B5" t="s">
        <v>69</v>
      </c>
      <c r="C5" s="1" t="str">
        <f t="shared" si="0"/>
        <v>21:0290</v>
      </c>
      <c r="D5" s="1" t="str">
        <f t="shared" si="1"/>
        <v>21:0006</v>
      </c>
      <c r="E5" t="s">
        <v>70</v>
      </c>
      <c r="F5" t="s">
        <v>71</v>
      </c>
      <c r="H5">
        <v>64.090312900000001</v>
      </c>
      <c r="I5">
        <v>-111.33807729999999</v>
      </c>
      <c r="J5" s="1" t="str">
        <f t="shared" si="2"/>
        <v>Till</v>
      </c>
      <c r="K5" s="1" t="str">
        <f t="shared" si="3"/>
        <v>HMC separation (ODM standard)</v>
      </c>
      <c r="L5" t="s">
        <v>28</v>
      </c>
      <c r="M5" t="s">
        <v>72</v>
      </c>
      <c r="N5" t="s">
        <v>73</v>
      </c>
      <c r="O5" t="s">
        <v>74</v>
      </c>
      <c r="P5" t="s">
        <v>32</v>
      </c>
      <c r="Q5" t="s">
        <v>75</v>
      </c>
      <c r="R5" t="s">
        <v>76</v>
      </c>
      <c r="S5" t="s">
        <v>77</v>
      </c>
      <c r="T5" t="s">
        <v>78</v>
      </c>
      <c r="U5" t="s">
        <v>79</v>
      </c>
      <c r="V5" t="s">
        <v>66</v>
      </c>
      <c r="W5" t="s">
        <v>80</v>
      </c>
      <c r="X5" t="s">
        <v>32</v>
      </c>
    </row>
    <row r="6" spans="1:24" hidden="1" x14ac:dyDescent="0.3">
      <c r="A6" t="s">
        <v>81</v>
      </c>
      <c r="B6" t="s">
        <v>82</v>
      </c>
      <c r="C6" s="1" t="str">
        <f t="shared" si="0"/>
        <v>21:0290</v>
      </c>
      <c r="D6" s="1" t="str">
        <f t="shared" si="1"/>
        <v>21:0006</v>
      </c>
      <c r="E6" t="s">
        <v>83</v>
      </c>
      <c r="F6" t="s">
        <v>84</v>
      </c>
      <c r="H6">
        <v>64.137941299999994</v>
      </c>
      <c r="I6">
        <v>-111.1158308</v>
      </c>
      <c r="J6" s="1" t="str">
        <f t="shared" si="2"/>
        <v>Till</v>
      </c>
      <c r="K6" s="1" t="str">
        <f t="shared" si="3"/>
        <v>HMC separation (ODM standard)</v>
      </c>
      <c r="L6" t="s">
        <v>28</v>
      </c>
      <c r="M6" t="s">
        <v>85</v>
      </c>
      <c r="N6" t="s">
        <v>86</v>
      </c>
      <c r="O6" t="s">
        <v>87</v>
      </c>
      <c r="P6" t="s">
        <v>32</v>
      </c>
      <c r="Q6" t="s">
        <v>88</v>
      </c>
      <c r="R6" t="s">
        <v>89</v>
      </c>
      <c r="S6" t="s">
        <v>90</v>
      </c>
      <c r="T6" t="s">
        <v>91</v>
      </c>
      <c r="U6" t="s">
        <v>92</v>
      </c>
      <c r="V6" t="s">
        <v>66</v>
      </c>
      <c r="W6" t="s">
        <v>93</v>
      </c>
      <c r="X6" t="s">
        <v>32</v>
      </c>
    </row>
    <row r="7" spans="1:24" hidden="1" x14ac:dyDescent="0.3">
      <c r="A7" t="s">
        <v>94</v>
      </c>
      <c r="B7" t="s">
        <v>95</v>
      </c>
      <c r="C7" s="1" t="str">
        <f t="shared" si="0"/>
        <v>21:0290</v>
      </c>
      <c r="D7" s="1" t="str">
        <f t="shared" si="1"/>
        <v>21:0006</v>
      </c>
      <c r="E7" t="s">
        <v>96</v>
      </c>
      <c r="F7" t="s">
        <v>97</v>
      </c>
      <c r="H7">
        <v>64.704834199999993</v>
      </c>
      <c r="I7">
        <v>-111.73050019999999</v>
      </c>
      <c r="J7" s="1" t="str">
        <f t="shared" si="2"/>
        <v>Till</v>
      </c>
      <c r="K7" s="1" t="str">
        <f t="shared" si="3"/>
        <v>HMC separation (ODM standard)</v>
      </c>
      <c r="L7" t="s">
        <v>28</v>
      </c>
      <c r="M7" t="s">
        <v>98</v>
      </c>
      <c r="N7" t="s">
        <v>99</v>
      </c>
      <c r="O7" t="s">
        <v>31</v>
      </c>
      <c r="P7" t="s">
        <v>32</v>
      </c>
      <c r="Q7" t="s">
        <v>100</v>
      </c>
      <c r="R7" t="s">
        <v>101</v>
      </c>
      <c r="S7" t="s">
        <v>102</v>
      </c>
      <c r="T7" t="s">
        <v>103</v>
      </c>
      <c r="U7" t="s">
        <v>104</v>
      </c>
      <c r="V7" t="s">
        <v>105</v>
      </c>
      <c r="W7" t="s">
        <v>106</v>
      </c>
      <c r="X7" t="s">
        <v>32</v>
      </c>
    </row>
    <row r="8" spans="1:24" hidden="1" x14ac:dyDescent="0.3">
      <c r="A8" t="s">
        <v>107</v>
      </c>
      <c r="B8" t="s">
        <v>108</v>
      </c>
      <c r="C8" s="1" t="str">
        <f t="shared" si="0"/>
        <v>21:0290</v>
      </c>
      <c r="D8" s="1" t="str">
        <f t="shared" si="1"/>
        <v>21:0006</v>
      </c>
      <c r="E8" t="s">
        <v>109</v>
      </c>
      <c r="F8" t="s">
        <v>110</v>
      </c>
      <c r="H8">
        <v>64.591807900000006</v>
      </c>
      <c r="I8">
        <v>-111.5129898</v>
      </c>
      <c r="J8" s="1" t="str">
        <f t="shared" si="2"/>
        <v>Till</v>
      </c>
      <c r="K8" s="1" t="str">
        <f t="shared" si="3"/>
        <v>HMC separation (ODM standard)</v>
      </c>
      <c r="L8" t="s">
        <v>28</v>
      </c>
      <c r="M8" t="s">
        <v>111</v>
      </c>
      <c r="N8" t="s">
        <v>72</v>
      </c>
      <c r="O8" t="s">
        <v>112</v>
      </c>
      <c r="P8" t="s">
        <v>32</v>
      </c>
      <c r="Q8" t="s">
        <v>113</v>
      </c>
      <c r="R8" t="s">
        <v>114</v>
      </c>
      <c r="S8" t="s">
        <v>115</v>
      </c>
      <c r="T8" t="s">
        <v>116</v>
      </c>
      <c r="U8" t="s">
        <v>65</v>
      </c>
      <c r="V8" t="s">
        <v>117</v>
      </c>
      <c r="W8" t="s">
        <v>118</v>
      </c>
      <c r="X8" t="s">
        <v>32</v>
      </c>
    </row>
    <row r="9" spans="1:24" hidden="1" x14ac:dyDescent="0.3">
      <c r="A9" t="s">
        <v>119</v>
      </c>
      <c r="B9" t="s">
        <v>120</v>
      </c>
      <c r="C9" s="1" t="str">
        <f t="shared" si="0"/>
        <v>21:0290</v>
      </c>
      <c r="D9" s="1" t="str">
        <f t="shared" si="1"/>
        <v>21:0006</v>
      </c>
      <c r="E9" t="s">
        <v>121</v>
      </c>
      <c r="F9" t="s">
        <v>122</v>
      </c>
      <c r="H9">
        <v>64.495749500000002</v>
      </c>
      <c r="I9">
        <v>-110.87790769999999</v>
      </c>
      <c r="J9" s="1" t="str">
        <f t="shared" si="2"/>
        <v>Till</v>
      </c>
      <c r="K9" s="1" t="str">
        <f t="shared" si="3"/>
        <v>HMC separation (ODM standard)</v>
      </c>
      <c r="L9" t="s">
        <v>28</v>
      </c>
      <c r="M9" t="s">
        <v>85</v>
      </c>
      <c r="N9" t="s">
        <v>123</v>
      </c>
      <c r="O9" t="s">
        <v>124</v>
      </c>
      <c r="P9" t="s">
        <v>32</v>
      </c>
      <c r="Q9" t="s">
        <v>125</v>
      </c>
      <c r="R9" t="s">
        <v>126</v>
      </c>
      <c r="S9" t="s">
        <v>127</v>
      </c>
      <c r="T9" t="s">
        <v>128</v>
      </c>
      <c r="U9" t="s">
        <v>129</v>
      </c>
      <c r="V9" t="s">
        <v>130</v>
      </c>
      <c r="W9" t="s">
        <v>131</v>
      </c>
      <c r="X9" t="s">
        <v>32</v>
      </c>
    </row>
    <row r="10" spans="1:24" hidden="1" x14ac:dyDescent="0.3">
      <c r="A10" t="s">
        <v>132</v>
      </c>
      <c r="B10" t="s">
        <v>133</v>
      </c>
      <c r="C10" s="1" t="str">
        <f t="shared" si="0"/>
        <v>21:0290</v>
      </c>
      <c r="D10" s="1" t="str">
        <f t="shared" si="1"/>
        <v>21:0006</v>
      </c>
      <c r="E10" t="s">
        <v>134</v>
      </c>
      <c r="F10" t="s">
        <v>135</v>
      </c>
      <c r="H10">
        <v>64.336008899999996</v>
      </c>
      <c r="I10">
        <v>-110.85862880000001</v>
      </c>
      <c r="J10" s="1" t="str">
        <f t="shared" si="2"/>
        <v>Till</v>
      </c>
      <c r="K10" s="1" t="str">
        <f t="shared" si="3"/>
        <v>HMC separation (ODM standard)</v>
      </c>
      <c r="L10" t="s">
        <v>28</v>
      </c>
      <c r="M10" t="s">
        <v>136</v>
      </c>
      <c r="N10" t="s">
        <v>86</v>
      </c>
      <c r="O10" t="s">
        <v>137</v>
      </c>
      <c r="P10" t="s">
        <v>32</v>
      </c>
      <c r="Q10" t="s">
        <v>138</v>
      </c>
      <c r="R10" t="s">
        <v>139</v>
      </c>
      <c r="S10" t="s">
        <v>78</v>
      </c>
      <c r="T10" t="s">
        <v>140</v>
      </c>
      <c r="U10" t="s">
        <v>141</v>
      </c>
      <c r="V10" t="s">
        <v>117</v>
      </c>
      <c r="W10" t="s">
        <v>142</v>
      </c>
      <c r="X10" t="s">
        <v>32</v>
      </c>
    </row>
    <row r="11" spans="1:24" hidden="1" x14ac:dyDescent="0.3">
      <c r="A11" t="s">
        <v>143</v>
      </c>
      <c r="B11" t="s">
        <v>144</v>
      </c>
      <c r="C11" s="1" t="str">
        <f t="shared" si="0"/>
        <v>21:0290</v>
      </c>
      <c r="D11" s="1" t="str">
        <f t="shared" si="1"/>
        <v>21:0006</v>
      </c>
      <c r="E11" t="s">
        <v>145</v>
      </c>
      <c r="F11" t="s">
        <v>146</v>
      </c>
      <c r="H11">
        <v>64.960073800000004</v>
      </c>
      <c r="I11">
        <v>-111.8621524</v>
      </c>
      <c r="J11" s="1" t="str">
        <f t="shared" si="2"/>
        <v>Till</v>
      </c>
      <c r="K11" s="1" t="str">
        <f t="shared" si="3"/>
        <v>HMC separation (ODM standard)</v>
      </c>
      <c r="L11" t="s">
        <v>28</v>
      </c>
      <c r="M11" t="s">
        <v>147</v>
      </c>
      <c r="N11" t="s">
        <v>59</v>
      </c>
      <c r="O11" t="s">
        <v>148</v>
      </c>
      <c r="P11" t="s">
        <v>32</v>
      </c>
      <c r="Q11" t="s">
        <v>149</v>
      </c>
      <c r="R11" t="s">
        <v>150</v>
      </c>
      <c r="S11" t="s">
        <v>151</v>
      </c>
      <c r="T11" t="s">
        <v>152</v>
      </c>
      <c r="U11" t="s">
        <v>153</v>
      </c>
      <c r="V11" t="s">
        <v>38</v>
      </c>
      <c r="W11" t="s">
        <v>154</v>
      </c>
      <c r="X11" t="s">
        <v>32</v>
      </c>
    </row>
    <row r="12" spans="1:24" hidden="1" x14ac:dyDescent="0.3">
      <c r="A12" t="s">
        <v>155</v>
      </c>
      <c r="B12" t="s">
        <v>156</v>
      </c>
      <c r="C12" s="1" t="str">
        <f t="shared" si="0"/>
        <v>21:0290</v>
      </c>
      <c r="D12" s="1" t="str">
        <f t="shared" si="1"/>
        <v>21:0006</v>
      </c>
      <c r="E12" t="s">
        <v>157</v>
      </c>
      <c r="F12" t="s">
        <v>158</v>
      </c>
      <c r="H12">
        <v>64.097793199999998</v>
      </c>
      <c r="I12">
        <v>-110.5121809</v>
      </c>
      <c r="J12" s="1" t="str">
        <f t="shared" si="2"/>
        <v>Till</v>
      </c>
      <c r="K12" s="1" t="str">
        <f t="shared" si="3"/>
        <v>HMC separation (ODM standard)</v>
      </c>
      <c r="L12" t="s">
        <v>28</v>
      </c>
      <c r="M12" t="s">
        <v>159</v>
      </c>
      <c r="N12" t="s">
        <v>160</v>
      </c>
      <c r="O12" t="s">
        <v>161</v>
      </c>
      <c r="P12" t="s">
        <v>32</v>
      </c>
      <c r="Q12" t="s">
        <v>162</v>
      </c>
      <c r="R12" t="s">
        <v>163</v>
      </c>
      <c r="S12" t="s">
        <v>164</v>
      </c>
      <c r="T12" t="s">
        <v>165</v>
      </c>
      <c r="U12" t="s">
        <v>166</v>
      </c>
      <c r="V12" t="s">
        <v>130</v>
      </c>
      <c r="W12" t="s">
        <v>167</v>
      </c>
      <c r="X12" t="s">
        <v>32</v>
      </c>
    </row>
    <row r="13" spans="1:24" hidden="1" x14ac:dyDescent="0.3">
      <c r="A13" t="s">
        <v>168</v>
      </c>
      <c r="B13" t="s">
        <v>169</v>
      </c>
      <c r="C13" s="1" t="str">
        <f t="shared" si="0"/>
        <v>21:0290</v>
      </c>
      <c r="D13" s="1" t="str">
        <f t="shared" si="1"/>
        <v>21:0006</v>
      </c>
      <c r="E13" t="s">
        <v>170</v>
      </c>
      <c r="F13" t="s">
        <v>171</v>
      </c>
      <c r="H13">
        <v>64.128820000000005</v>
      </c>
      <c r="I13">
        <v>-110.04659820000001</v>
      </c>
      <c r="J13" s="1" t="str">
        <f t="shared" si="2"/>
        <v>Till</v>
      </c>
      <c r="K13" s="1" t="str">
        <f t="shared" si="3"/>
        <v>HMC separation (ODM standard)</v>
      </c>
      <c r="L13" t="s">
        <v>28</v>
      </c>
      <c r="M13" t="s">
        <v>172</v>
      </c>
      <c r="N13" t="s">
        <v>72</v>
      </c>
      <c r="O13" t="s">
        <v>173</v>
      </c>
      <c r="P13" t="s">
        <v>32</v>
      </c>
      <c r="Q13" t="s">
        <v>174</v>
      </c>
      <c r="R13" t="s">
        <v>175</v>
      </c>
      <c r="S13" t="s">
        <v>176</v>
      </c>
      <c r="T13" t="s">
        <v>177</v>
      </c>
      <c r="U13" t="s">
        <v>178</v>
      </c>
      <c r="V13" t="s">
        <v>179</v>
      </c>
      <c r="W13" t="s">
        <v>180</v>
      </c>
      <c r="X13" t="s">
        <v>32</v>
      </c>
    </row>
    <row r="14" spans="1:24" hidden="1" x14ac:dyDescent="0.3">
      <c r="A14" t="s">
        <v>181</v>
      </c>
      <c r="B14" t="s">
        <v>182</v>
      </c>
      <c r="C14" s="1" t="str">
        <f t="shared" si="0"/>
        <v>21:0290</v>
      </c>
      <c r="D14" s="1" t="str">
        <f t="shared" si="1"/>
        <v>21:0006</v>
      </c>
      <c r="E14" t="s">
        <v>183</v>
      </c>
      <c r="F14" t="s">
        <v>184</v>
      </c>
      <c r="H14">
        <v>64.8331692</v>
      </c>
      <c r="I14">
        <v>-111.21217559999999</v>
      </c>
      <c r="J14" s="1" t="str">
        <f t="shared" si="2"/>
        <v>Till</v>
      </c>
      <c r="K14" s="1" t="str">
        <f t="shared" si="3"/>
        <v>HMC separation (ODM standard)</v>
      </c>
      <c r="L14" t="s">
        <v>28</v>
      </c>
      <c r="M14" t="s">
        <v>185</v>
      </c>
      <c r="N14" t="s">
        <v>186</v>
      </c>
      <c r="O14" t="s">
        <v>187</v>
      </c>
      <c r="P14" t="s">
        <v>32</v>
      </c>
      <c r="Q14" t="s">
        <v>188</v>
      </c>
      <c r="R14" t="s">
        <v>189</v>
      </c>
      <c r="S14" t="s">
        <v>190</v>
      </c>
      <c r="T14" t="s">
        <v>191</v>
      </c>
      <c r="U14" t="s">
        <v>166</v>
      </c>
      <c r="V14" t="s">
        <v>117</v>
      </c>
      <c r="W14" t="s">
        <v>129</v>
      </c>
      <c r="X14" t="s">
        <v>32</v>
      </c>
    </row>
    <row r="15" spans="1:24" hidden="1" x14ac:dyDescent="0.3">
      <c r="A15" t="s">
        <v>192</v>
      </c>
      <c r="B15" t="s">
        <v>193</v>
      </c>
      <c r="C15" s="1" t="str">
        <f t="shared" si="0"/>
        <v>21:0290</v>
      </c>
      <c r="D15" s="1" t="str">
        <f t="shared" si="1"/>
        <v>21:0006</v>
      </c>
      <c r="E15" t="s">
        <v>194</v>
      </c>
      <c r="F15" t="s">
        <v>195</v>
      </c>
      <c r="H15">
        <v>64.249792999999997</v>
      </c>
      <c r="I15">
        <v>-110.44476760000001</v>
      </c>
      <c r="J15" s="1" t="str">
        <f t="shared" si="2"/>
        <v>Till</v>
      </c>
      <c r="K15" s="1" t="str">
        <f t="shared" si="3"/>
        <v>HMC separation (ODM standard)</v>
      </c>
      <c r="L15" t="s">
        <v>28</v>
      </c>
      <c r="M15" t="s">
        <v>196</v>
      </c>
      <c r="N15" t="s">
        <v>73</v>
      </c>
      <c r="O15" t="s">
        <v>197</v>
      </c>
      <c r="P15" t="s">
        <v>32</v>
      </c>
      <c r="Q15" t="s">
        <v>198</v>
      </c>
      <c r="R15" t="s">
        <v>139</v>
      </c>
      <c r="S15" t="s">
        <v>199</v>
      </c>
      <c r="T15" t="s">
        <v>200</v>
      </c>
      <c r="U15" t="s">
        <v>51</v>
      </c>
      <c r="V15" t="s">
        <v>201</v>
      </c>
      <c r="W15" t="s">
        <v>202</v>
      </c>
      <c r="X15" t="s">
        <v>32</v>
      </c>
    </row>
    <row r="16" spans="1:24" hidden="1" x14ac:dyDescent="0.3">
      <c r="A16" t="s">
        <v>203</v>
      </c>
      <c r="B16" t="s">
        <v>204</v>
      </c>
      <c r="C16" s="1" t="str">
        <f t="shared" si="0"/>
        <v>21:0290</v>
      </c>
      <c r="D16" s="1" t="str">
        <f t="shared" si="1"/>
        <v>21:0006</v>
      </c>
      <c r="E16" t="s">
        <v>205</v>
      </c>
      <c r="F16" t="s">
        <v>206</v>
      </c>
      <c r="H16">
        <v>64.665738899999994</v>
      </c>
      <c r="I16">
        <v>-110.6742911</v>
      </c>
      <c r="J16" s="1" t="str">
        <f t="shared" si="2"/>
        <v>Till</v>
      </c>
      <c r="K16" s="1" t="str">
        <f t="shared" si="3"/>
        <v>HMC separation (ODM standard)</v>
      </c>
      <c r="L16" t="s">
        <v>28</v>
      </c>
      <c r="M16" t="s">
        <v>207</v>
      </c>
      <c r="N16" t="s">
        <v>123</v>
      </c>
      <c r="O16" t="s">
        <v>208</v>
      </c>
      <c r="P16" t="s">
        <v>32</v>
      </c>
      <c r="Q16" t="s">
        <v>209</v>
      </c>
      <c r="R16" t="s">
        <v>210</v>
      </c>
      <c r="S16" t="s">
        <v>211</v>
      </c>
      <c r="T16" t="s">
        <v>212</v>
      </c>
      <c r="U16" t="s">
        <v>213</v>
      </c>
      <c r="V16" t="s">
        <v>214</v>
      </c>
      <c r="W16" t="s">
        <v>178</v>
      </c>
      <c r="X16" t="s">
        <v>32</v>
      </c>
    </row>
    <row r="17" spans="1:24" hidden="1" x14ac:dyDescent="0.3">
      <c r="A17" t="s">
        <v>215</v>
      </c>
      <c r="B17" t="s">
        <v>216</v>
      </c>
      <c r="C17" s="1" t="str">
        <f t="shared" si="0"/>
        <v>21:0290</v>
      </c>
      <c r="D17" s="1" t="str">
        <f t="shared" si="1"/>
        <v>21:0006</v>
      </c>
      <c r="E17" t="s">
        <v>217</v>
      </c>
      <c r="F17" t="s">
        <v>218</v>
      </c>
      <c r="H17">
        <v>64.706598</v>
      </c>
      <c r="I17">
        <v>-110.69192289999999</v>
      </c>
      <c r="J17" s="1" t="str">
        <f t="shared" si="2"/>
        <v>Till</v>
      </c>
      <c r="K17" s="1" t="str">
        <f t="shared" si="3"/>
        <v>HMC separation (ODM standard)</v>
      </c>
      <c r="L17" t="s">
        <v>28</v>
      </c>
      <c r="M17" t="s">
        <v>159</v>
      </c>
      <c r="N17" t="s">
        <v>86</v>
      </c>
      <c r="O17" t="s">
        <v>219</v>
      </c>
      <c r="P17" t="s">
        <v>32</v>
      </c>
      <c r="Q17" t="s">
        <v>220</v>
      </c>
      <c r="R17" t="s">
        <v>221</v>
      </c>
      <c r="S17" t="s">
        <v>222</v>
      </c>
      <c r="T17" t="s">
        <v>223</v>
      </c>
      <c r="U17" t="s">
        <v>104</v>
      </c>
      <c r="V17" t="s">
        <v>224</v>
      </c>
      <c r="W17" t="s">
        <v>92</v>
      </c>
      <c r="X17" t="s">
        <v>32</v>
      </c>
    </row>
    <row r="18" spans="1:24" hidden="1" x14ac:dyDescent="0.3">
      <c r="A18" t="s">
        <v>225</v>
      </c>
      <c r="B18" t="s">
        <v>226</v>
      </c>
      <c r="C18" s="1" t="str">
        <f t="shared" si="0"/>
        <v>21:0290</v>
      </c>
      <c r="D18" s="1" t="str">
        <f t="shared" si="1"/>
        <v>21:0006</v>
      </c>
      <c r="E18" t="s">
        <v>227</v>
      </c>
      <c r="F18" t="s">
        <v>228</v>
      </c>
      <c r="H18">
        <v>64.723064800000003</v>
      </c>
      <c r="I18">
        <v>-110.33130439999999</v>
      </c>
      <c r="J18" s="1" t="str">
        <f t="shared" si="2"/>
        <v>Till</v>
      </c>
      <c r="K18" s="1" t="str">
        <f t="shared" si="3"/>
        <v>HMC separation (ODM standard)</v>
      </c>
      <c r="L18" t="s">
        <v>28</v>
      </c>
      <c r="M18" t="s">
        <v>229</v>
      </c>
      <c r="N18" t="s">
        <v>99</v>
      </c>
      <c r="O18" t="s">
        <v>124</v>
      </c>
      <c r="P18" t="s">
        <v>32</v>
      </c>
      <c r="Q18" t="s">
        <v>230</v>
      </c>
      <c r="R18" t="s">
        <v>231</v>
      </c>
      <c r="S18" t="s">
        <v>232</v>
      </c>
      <c r="T18" t="s">
        <v>233</v>
      </c>
      <c r="U18" t="s">
        <v>234</v>
      </c>
      <c r="V18" t="s">
        <v>117</v>
      </c>
      <c r="W18" t="s">
        <v>234</v>
      </c>
      <c r="X18" t="s">
        <v>32</v>
      </c>
    </row>
    <row r="19" spans="1:24" hidden="1" x14ac:dyDescent="0.3">
      <c r="A19" t="s">
        <v>235</v>
      </c>
      <c r="B19" t="s">
        <v>236</v>
      </c>
      <c r="C19" s="1" t="str">
        <f t="shared" si="0"/>
        <v>21:0290</v>
      </c>
      <c r="D19" s="1" t="str">
        <f t="shared" si="1"/>
        <v>21:0006</v>
      </c>
      <c r="E19" t="s">
        <v>237</v>
      </c>
      <c r="F19" t="s">
        <v>238</v>
      </c>
      <c r="H19">
        <v>64.727634899999998</v>
      </c>
      <c r="I19">
        <v>-110.3813026</v>
      </c>
      <c r="J19" s="1" t="str">
        <f>HYPERLINK("http://geochem.nrcan.gc.ca/cdogs/content/kwd/kwd020073_e.htm", "Esker")</f>
        <v>Esker</v>
      </c>
      <c r="K19" s="1" t="str">
        <f t="shared" si="3"/>
        <v>HMC separation (ODM standard)</v>
      </c>
      <c r="L19" t="s">
        <v>28</v>
      </c>
      <c r="M19" t="s">
        <v>239</v>
      </c>
      <c r="N19" t="s">
        <v>240</v>
      </c>
      <c r="O19" t="s">
        <v>172</v>
      </c>
      <c r="P19" t="s">
        <v>32</v>
      </c>
      <c r="Q19" t="s">
        <v>241</v>
      </c>
      <c r="R19" t="s">
        <v>142</v>
      </c>
      <c r="S19" t="s">
        <v>242</v>
      </c>
      <c r="T19" t="s">
        <v>117</v>
      </c>
      <c r="U19" t="s">
        <v>243</v>
      </c>
      <c r="V19" t="s">
        <v>224</v>
      </c>
      <c r="W19" t="s">
        <v>244</v>
      </c>
      <c r="X19" t="s">
        <v>32</v>
      </c>
    </row>
    <row r="20" spans="1:24" hidden="1" x14ac:dyDescent="0.3">
      <c r="A20" t="s">
        <v>245</v>
      </c>
      <c r="B20" t="s">
        <v>246</v>
      </c>
      <c r="C20" s="1" t="str">
        <f t="shared" si="0"/>
        <v>21:0290</v>
      </c>
      <c r="D20" s="1" t="str">
        <f t="shared" si="1"/>
        <v>21:0006</v>
      </c>
      <c r="E20" t="s">
        <v>247</v>
      </c>
      <c r="F20" t="s">
        <v>248</v>
      </c>
      <c r="H20">
        <v>64.7635875</v>
      </c>
      <c r="I20">
        <v>-110.29582720000001</v>
      </c>
      <c r="J20" s="1" t="str">
        <f>HYPERLINK("http://geochem.nrcan.gc.ca/cdogs/content/kwd/kwd020044_e.htm", "Till")</f>
        <v>Till</v>
      </c>
      <c r="K20" s="1" t="str">
        <f t="shared" si="3"/>
        <v>HMC separation (ODM standard)</v>
      </c>
      <c r="L20" t="s">
        <v>28</v>
      </c>
      <c r="M20" t="s">
        <v>249</v>
      </c>
      <c r="N20" t="s">
        <v>99</v>
      </c>
      <c r="O20" t="s">
        <v>250</v>
      </c>
      <c r="P20" t="s">
        <v>32</v>
      </c>
      <c r="Q20" t="s">
        <v>251</v>
      </c>
      <c r="R20" t="s">
        <v>252</v>
      </c>
      <c r="S20" t="s">
        <v>253</v>
      </c>
      <c r="T20" t="s">
        <v>254</v>
      </c>
      <c r="U20" t="s">
        <v>255</v>
      </c>
      <c r="V20" t="s">
        <v>256</v>
      </c>
      <c r="W20" t="s">
        <v>92</v>
      </c>
      <c r="X20" t="s">
        <v>32</v>
      </c>
    </row>
    <row r="21" spans="1:24" hidden="1" x14ac:dyDescent="0.3">
      <c r="A21" t="s">
        <v>257</v>
      </c>
      <c r="B21" t="s">
        <v>258</v>
      </c>
      <c r="C21" s="1" t="str">
        <f t="shared" si="0"/>
        <v>21:0290</v>
      </c>
      <c r="D21" s="1" t="str">
        <f t="shared" si="1"/>
        <v>21:0006</v>
      </c>
      <c r="E21" t="s">
        <v>259</v>
      </c>
      <c r="F21" t="s">
        <v>260</v>
      </c>
      <c r="H21">
        <v>64.411730599999999</v>
      </c>
      <c r="I21">
        <v>-110.2214427</v>
      </c>
      <c r="J21" s="1" t="str">
        <f>HYPERLINK("http://geochem.nrcan.gc.ca/cdogs/content/kwd/kwd020044_e.htm", "Till")</f>
        <v>Till</v>
      </c>
      <c r="K21" s="1" t="str">
        <f t="shared" si="3"/>
        <v>HMC separation (ODM standard)</v>
      </c>
      <c r="L21" t="s">
        <v>28</v>
      </c>
      <c r="M21" t="s">
        <v>44</v>
      </c>
      <c r="N21" t="s">
        <v>86</v>
      </c>
      <c r="O21" t="s">
        <v>60</v>
      </c>
      <c r="P21" t="s">
        <v>32</v>
      </c>
      <c r="Q21" t="s">
        <v>261</v>
      </c>
      <c r="R21" t="s">
        <v>262</v>
      </c>
      <c r="S21" t="s">
        <v>263</v>
      </c>
      <c r="T21" t="s">
        <v>264</v>
      </c>
      <c r="U21" t="s">
        <v>51</v>
      </c>
      <c r="V21" t="s">
        <v>224</v>
      </c>
      <c r="W21" t="s">
        <v>265</v>
      </c>
      <c r="X21" t="s">
        <v>32</v>
      </c>
    </row>
    <row r="22" spans="1:24" hidden="1" x14ac:dyDescent="0.3">
      <c r="A22" t="s">
        <v>266</v>
      </c>
      <c r="B22" t="s">
        <v>267</v>
      </c>
      <c r="C22" s="1" t="str">
        <f t="shared" si="0"/>
        <v>21:0290</v>
      </c>
      <c r="D22" s="1" t="str">
        <f t="shared" si="1"/>
        <v>21:0006</v>
      </c>
      <c r="E22" t="s">
        <v>268</v>
      </c>
      <c r="F22" t="s">
        <v>269</v>
      </c>
      <c r="H22">
        <v>64.595437899999993</v>
      </c>
      <c r="I22">
        <v>-110.3153044</v>
      </c>
      <c r="J22" s="1" t="str">
        <f>HYPERLINK("http://geochem.nrcan.gc.ca/cdogs/content/kwd/kwd020044_e.htm", "Till")</f>
        <v>Till</v>
      </c>
      <c r="K22" s="1" t="str">
        <f t="shared" si="3"/>
        <v>HMC separation (ODM standard)</v>
      </c>
      <c r="L22" t="s">
        <v>28</v>
      </c>
      <c r="M22" t="s">
        <v>270</v>
      </c>
      <c r="N22" t="s">
        <v>271</v>
      </c>
      <c r="O22" t="s">
        <v>272</v>
      </c>
      <c r="P22" t="s">
        <v>32</v>
      </c>
      <c r="Q22" t="s">
        <v>273</v>
      </c>
      <c r="R22" t="s">
        <v>274</v>
      </c>
      <c r="S22" t="s">
        <v>275</v>
      </c>
      <c r="T22" t="s">
        <v>276</v>
      </c>
      <c r="U22" t="s">
        <v>277</v>
      </c>
      <c r="V22" t="s">
        <v>244</v>
      </c>
      <c r="W22" t="s">
        <v>278</v>
      </c>
      <c r="X22" t="s">
        <v>32</v>
      </c>
    </row>
    <row r="23" spans="1:24" hidden="1" x14ac:dyDescent="0.3">
      <c r="A23" t="s">
        <v>279</v>
      </c>
      <c r="B23" t="s">
        <v>280</v>
      </c>
      <c r="C23" s="1" t="str">
        <f t="shared" si="0"/>
        <v>21:0290</v>
      </c>
      <c r="D23" s="1" t="str">
        <f t="shared" si="1"/>
        <v>21:0006</v>
      </c>
      <c r="E23" t="s">
        <v>281</v>
      </c>
      <c r="F23" t="s">
        <v>282</v>
      </c>
      <c r="H23">
        <v>64.600668999999996</v>
      </c>
      <c r="I23">
        <v>-110.1863713</v>
      </c>
      <c r="J23" s="1" t="str">
        <f>HYPERLINK("http://geochem.nrcan.gc.ca/cdogs/content/kwd/kwd020073_e.htm", "Esker")</f>
        <v>Esker</v>
      </c>
      <c r="K23" s="1" t="str">
        <f t="shared" si="3"/>
        <v>HMC separation (ODM standard)</v>
      </c>
      <c r="L23" t="s">
        <v>28</v>
      </c>
      <c r="M23" t="s">
        <v>283</v>
      </c>
      <c r="N23" t="s">
        <v>186</v>
      </c>
      <c r="O23" t="s">
        <v>284</v>
      </c>
      <c r="P23" t="s">
        <v>32</v>
      </c>
      <c r="Q23" t="s">
        <v>285</v>
      </c>
      <c r="R23" t="s">
        <v>286</v>
      </c>
      <c r="S23" t="s">
        <v>287</v>
      </c>
      <c r="T23" t="s">
        <v>288</v>
      </c>
      <c r="U23" t="s">
        <v>65</v>
      </c>
      <c r="V23" t="s">
        <v>66</v>
      </c>
      <c r="W23" t="s">
        <v>202</v>
      </c>
      <c r="X23" t="s">
        <v>32</v>
      </c>
    </row>
    <row r="24" spans="1:24" hidden="1" x14ac:dyDescent="0.3">
      <c r="A24" t="s">
        <v>289</v>
      </c>
      <c r="B24" t="s">
        <v>290</v>
      </c>
      <c r="C24" s="1" t="str">
        <f t="shared" si="0"/>
        <v>21:0290</v>
      </c>
      <c r="D24" s="1" t="str">
        <f t="shared" si="1"/>
        <v>21:0006</v>
      </c>
      <c r="E24" t="s">
        <v>291</v>
      </c>
      <c r="F24" t="s">
        <v>292</v>
      </c>
      <c r="H24">
        <v>64.871147800000003</v>
      </c>
      <c r="I24">
        <v>-110.42251570000001</v>
      </c>
      <c r="J24" s="1" t="str">
        <f t="shared" ref="J24:J50" si="4">HYPERLINK("http://geochem.nrcan.gc.ca/cdogs/content/kwd/kwd020044_e.htm", "Till")</f>
        <v>Till</v>
      </c>
      <c r="K24" s="1" t="str">
        <f t="shared" si="3"/>
        <v>HMC separation (ODM standard)</v>
      </c>
      <c r="L24" t="s">
        <v>28</v>
      </c>
      <c r="M24" t="s">
        <v>111</v>
      </c>
      <c r="N24" t="s">
        <v>293</v>
      </c>
      <c r="O24" t="s">
        <v>294</v>
      </c>
      <c r="P24" t="s">
        <v>32</v>
      </c>
      <c r="Q24" t="s">
        <v>295</v>
      </c>
      <c r="R24" t="s">
        <v>296</v>
      </c>
      <c r="S24" t="s">
        <v>297</v>
      </c>
      <c r="T24" t="s">
        <v>298</v>
      </c>
      <c r="U24" t="s">
        <v>299</v>
      </c>
      <c r="V24" t="s">
        <v>117</v>
      </c>
      <c r="W24" t="s">
        <v>93</v>
      </c>
      <c r="X24" t="s">
        <v>32</v>
      </c>
    </row>
    <row r="25" spans="1:24" hidden="1" x14ac:dyDescent="0.3">
      <c r="A25" t="s">
        <v>300</v>
      </c>
      <c r="B25" t="s">
        <v>301</v>
      </c>
      <c r="C25" s="1" t="str">
        <f t="shared" si="0"/>
        <v>21:0290</v>
      </c>
      <c r="D25" s="1" t="str">
        <f t="shared" si="1"/>
        <v>21:0006</v>
      </c>
      <c r="E25" t="s">
        <v>302</v>
      </c>
      <c r="F25" t="s">
        <v>303</v>
      </c>
      <c r="H25">
        <v>64.667807499999995</v>
      </c>
      <c r="I25">
        <v>-111.29538599999999</v>
      </c>
      <c r="J25" s="1" t="str">
        <f t="shared" si="4"/>
        <v>Till</v>
      </c>
      <c r="K25" s="1" t="str">
        <f t="shared" si="3"/>
        <v>HMC separation (ODM standard)</v>
      </c>
      <c r="L25" t="s">
        <v>28</v>
      </c>
      <c r="M25" t="s">
        <v>44</v>
      </c>
      <c r="N25" t="s">
        <v>72</v>
      </c>
      <c r="O25" t="s">
        <v>304</v>
      </c>
      <c r="P25" t="s">
        <v>32</v>
      </c>
      <c r="Q25" t="s">
        <v>305</v>
      </c>
      <c r="R25" t="s">
        <v>306</v>
      </c>
      <c r="S25" t="s">
        <v>307</v>
      </c>
      <c r="T25" t="s">
        <v>308</v>
      </c>
      <c r="U25" t="s">
        <v>92</v>
      </c>
      <c r="V25" t="s">
        <v>52</v>
      </c>
      <c r="W25" t="s">
        <v>79</v>
      </c>
      <c r="X25" t="s">
        <v>32</v>
      </c>
    </row>
    <row r="26" spans="1:24" hidden="1" x14ac:dyDescent="0.3">
      <c r="A26" t="s">
        <v>309</v>
      </c>
      <c r="B26" t="s">
        <v>310</v>
      </c>
      <c r="C26" s="1" t="str">
        <f t="shared" si="0"/>
        <v>21:0290</v>
      </c>
      <c r="D26" s="1" t="str">
        <f t="shared" si="1"/>
        <v>21:0006</v>
      </c>
      <c r="E26" t="s">
        <v>311</v>
      </c>
      <c r="F26" t="s">
        <v>312</v>
      </c>
      <c r="H26">
        <v>64.462154100000006</v>
      </c>
      <c r="I26">
        <v>-111.7654459</v>
      </c>
      <c r="J26" s="1" t="str">
        <f t="shared" si="4"/>
        <v>Till</v>
      </c>
      <c r="K26" s="1" t="str">
        <f t="shared" si="3"/>
        <v>HMC separation (ODM standard)</v>
      </c>
      <c r="L26" t="s">
        <v>28</v>
      </c>
      <c r="M26" t="s">
        <v>172</v>
      </c>
      <c r="N26" t="s">
        <v>123</v>
      </c>
      <c r="O26" t="s">
        <v>313</v>
      </c>
      <c r="P26" t="s">
        <v>32</v>
      </c>
      <c r="Q26" t="s">
        <v>314</v>
      </c>
      <c r="R26" t="s">
        <v>315</v>
      </c>
      <c r="S26" t="s">
        <v>176</v>
      </c>
      <c r="T26" t="s">
        <v>316</v>
      </c>
      <c r="U26" t="s">
        <v>65</v>
      </c>
      <c r="V26" t="s">
        <v>130</v>
      </c>
      <c r="W26" t="s">
        <v>317</v>
      </c>
      <c r="X26" t="s">
        <v>32</v>
      </c>
    </row>
    <row r="27" spans="1:24" hidden="1" x14ac:dyDescent="0.3">
      <c r="A27" t="s">
        <v>318</v>
      </c>
      <c r="B27" t="s">
        <v>319</v>
      </c>
      <c r="C27" s="1" t="str">
        <f t="shared" si="0"/>
        <v>21:0290</v>
      </c>
      <c r="D27" s="1" t="str">
        <f t="shared" si="1"/>
        <v>21:0006</v>
      </c>
      <c r="E27" t="s">
        <v>320</v>
      </c>
      <c r="F27" t="s">
        <v>321</v>
      </c>
      <c r="H27">
        <v>64.264507300000005</v>
      </c>
      <c r="I27">
        <v>-111.6060135</v>
      </c>
      <c r="J27" s="1" t="str">
        <f t="shared" si="4"/>
        <v>Till</v>
      </c>
      <c r="K27" s="1" t="str">
        <f t="shared" si="3"/>
        <v>HMC separation (ODM standard)</v>
      </c>
      <c r="L27" t="s">
        <v>28</v>
      </c>
      <c r="M27" t="s">
        <v>322</v>
      </c>
      <c r="N27" t="s">
        <v>160</v>
      </c>
      <c r="O27" t="s">
        <v>323</v>
      </c>
      <c r="P27" t="s">
        <v>32</v>
      </c>
      <c r="Q27" t="s">
        <v>324</v>
      </c>
      <c r="R27" t="s">
        <v>325</v>
      </c>
      <c r="S27" t="s">
        <v>326</v>
      </c>
      <c r="T27" t="s">
        <v>139</v>
      </c>
      <c r="U27" t="s">
        <v>213</v>
      </c>
      <c r="V27" t="s">
        <v>104</v>
      </c>
      <c r="W27" t="s">
        <v>327</v>
      </c>
      <c r="X27" t="s">
        <v>32</v>
      </c>
    </row>
    <row r="28" spans="1:24" hidden="1" x14ac:dyDescent="0.3">
      <c r="A28" t="s">
        <v>328</v>
      </c>
      <c r="B28" t="s">
        <v>329</v>
      </c>
      <c r="C28" s="1" t="str">
        <f t="shared" si="0"/>
        <v>21:0290</v>
      </c>
      <c r="D28" s="1" t="str">
        <f t="shared" si="1"/>
        <v>21:0006</v>
      </c>
      <c r="E28" t="s">
        <v>330</v>
      </c>
      <c r="F28" t="s">
        <v>331</v>
      </c>
      <c r="H28">
        <v>64.314165099999997</v>
      </c>
      <c r="I28">
        <v>-111.3118874</v>
      </c>
      <c r="J28" s="1" t="str">
        <f t="shared" si="4"/>
        <v>Till</v>
      </c>
      <c r="K28" s="1" t="str">
        <f t="shared" si="3"/>
        <v>HMC separation (ODM standard)</v>
      </c>
      <c r="L28" t="s">
        <v>28</v>
      </c>
      <c r="M28" t="s">
        <v>196</v>
      </c>
      <c r="N28" t="s">
        <v>72</v>
      </c>
      <c r="O28" t="s">
        <v>219</v>
      </c>
      <c r="P28" t="s">
        <v>32</v>
      </c>
      <c r="Q28" t="s">
        <v>332</v>
      </c>
      <c r="R28" t="s">
        <v>333</v>
      </c>
      <c r="S28" t="s">
        <v>334</v>
      </c>
      <c r="T28" t="s">
        <v>335</v>
      </c>
      <c r="U28" t="s">
        <v>336</v>
      </c>
      <c r="V28" t="s">
        <v>244</v>
      </c>
      <c r="W28" t="s">
        <v>93</v>
      </c>
      <c r="X28" t="s">
        <v>32</v>
      </c>
    </row>
    <row r="29" spans="1:24" hidden="1" x14ac:dyDescent="0.3">
      <c r="A29" t="s">
        <v>337</v>
      </c>
      <c r="B29" t="s">
        <v>338</v>
      </c>
      <c r="C29" s="1" t="str">
        <f t="shared" si="0"/>
        <v>21:0290</v>
      </c>
      <c r="D29" s="1" t="str">
        <f t="shared" si="1"/>
        <v>21:0006</v>
      </c>
      <c r="E29" t="s">
        <v>339</v>
      </c>
      <c r="F29" t="s">
        <v>340</v>
      </c>
      <c r="H29">
        <v>64.036426899999995</v>
      </c>
      <c r="I29">
        <v>-111.63529389999999</v>
      </c>
      <c r="J29" s="1" t="str">
        <f t="shared" si="4"/>
        <v>Till</v>
      </c>
      <c r="K29" s="1" t="str">
        <f t="shared" si="3"/>
        <v>HMC separation (ODM standard)</v>
      </c>
      <c r="L29" t="s">
        <v>28</v>
      </c>
      <c r="M29" t="s">
        <v>341</v>
      </c>
      <c r="N29" t="s">
        <v>72</v>
      </c>
      <c r="O29" t="s">
        <v>342</v>
      </c>
      <c r="P29" t="s">
        <v>32</v>
      </c>
      <c r="Q29" t="s">
        <v>343</v>
      </c>
      <c r="R29" t="s">
        <v>344</v>
      </c>
      <c r="S29" t="s">
        <v>345</v>
      </c>
      <c r="T29" t="s">
        <v>346</v>
      </c>
      <c r="U29" t="s">
        <v>51</v>
      </c>
      <c r="V29" t="s">
        <v>38</v>
      </c>
      <c r="W29" t="s">
        <v>299</v>
      </c>
      <c r="X29" t="s">
        <v>32</v>
      </c>
    </row>
    <row r="30" spans="1:24" hidden="1" x14ac:dyDescent="0.3">
      <c r="A30" t="s">
        <v>347</v>
      </c>
      <c r="B30" t="s">
        <v>348</v>
      </c>
      <c r="C30" s="1" t="str">
        <f t="shared" si="0"/>
        <v>21:0290</v>
      </c>
      <c r="D30" s="1" t="str">
        <f t="shared" si="1"/>
        <v>21:0006</v>
      </c>
      <c r="E30" t="s">
        <v>349</v>
      </c>
      <c r="F30" t="s">
        <v>350</v>
      </c>
      <c r="H30">
        <v>64.013196600000001</v>
      </c>
      <c r="I30">
        <v>-111.8227935</v>
      </c>
      <c r="J30" s="1" t="str">
        <f t="shared" si="4"/>
        <v>Till</v>
      </c>
      <c r="K30" s="1" t="str">
        <f t="shared" si="3"/>
        <v>HMC separation (ODM standard)</v>
      </c>
      <c r="L30" t="s">
        <v>28</v>
      </c>
      <c r="M30" t="s">
        <v>351</v>
      </c>
      <c r="N30" t="s">
        <v>73</v>
      </c>
      <c r="O30" t="s">
        <v>352</v>
      </c>
      <c r="P30" t="s">
        <v>32</v>
      </c>
      <c r="Q30" t="s">
        <v>353</v>
      </c>
      <c r="R30" t="s">
        <v>354</v>
      </c>
      <c r="S30" t="s">
        <v>355</v>
      </c>
      <c r="T30" t="s">
        <v>191</v>
      </c>
      <c r="U30" t="s">
        <v>79</v>
      </c>
      <c r="V30" t="s">
        <v>66</v>
      </c>
      <c r="W30" t="s">
        <v>356</v>
      </c>
      <c r="X30" t="s">
        <v>32</v>
      </c>
    </row>
    <row r="31" spans="1:24" hidden="1" x14ac:dyDescent="0.3">
      <c r="A31" t="s">
        <v>357</v>
      </c>
      <c r="B31" t="s">
        <v>358</v>
      </c>
      <c r="C31" s="1" t="str">
        <f t="shared" si="0"/>
        <v>21:0290</v>
      </c>
      <c r="D31" s="1" t="str">
        <f t="shared" si="1"/>
        <v>21:0006</v>
      </c>
      <c r="E31" t="s">
        <v>359</v>
      </c>
      <c r="F31" t="s">
        <v>360</v>
      </c>
      <c r="H31">
        <v>64.104138500000005</v>
      </c>
      <c r="I31">
        <v>-111.98063019999999</v>
      </c>
      <c r="J31" s="1" t="str">
        <f t="shared" si="4"/>
        <v>Till</v>
      </c>
      <c r="K31" s="1" t="str">
        <f t="shared" si="3"/>
        <v>HMC separation (ODM standard)</v>
      </c>
      <c r="L31" t="s">
        <v>28</v>
      </c>
      <c r="M31" t="s">
        <v>351</v>
      </c>
      <c r="N31" t="s">
        <v>160</v>
      </c>
      <c r="O31" t="s">
        <v>361</v>
      </c>
      <c r="P31" t="s">
        <v>32</v>
      </c>
      <c r="Q31" t="s">
        <v>362</v>
      </c>
      <c r="R31" t="s">
        <v>363</v>
      </c>
      <c r="S31" t="s">
        <v>364</v>
      </c>
      <c r="T31" t="s">
        <v>91</v>
      </c>
      <c r="U31" t="s">
        <v>118</v>
      </c>
      <c r="V31" t="s">
        <v>224</v>
      </c>
      <c r="W31" t="s">
        <v>365</v>
      </c>
      <c r="X31" t="s">
        <v>32</v>
      </c>
    </row>
    <row r="32" spans="1:24" hidden="1" x14ac:dyDescent="0.3">
      <c r="A32" t="s">
        <v>366</v>
      </c>
      <c r="B32" t="s">
        <v>367</v>
      </c>
      <c r="C32" s="1" t="str">
        <f t="shared" si="0"/>
        <v>21:0290</v>
      </c>
      <c r="D32" s="1" t="str">
        <f t="shared" si="1"/>
        <v>21:0006</v>
      </c>
      <c r="E32" t="s">
        <v>368</v>
      </c>
      <c r="F32" t="s">
        <v>369</v>
      </c>
      <c r="H32">
        <v>64.184999000000005</v>
      </c>
      <c r="I32">
        <v>-111.2258678</v>
      </c>
      <c r="J32" s="1" t="str">
        <f t="shared" si="4"/>
        <v>Till</v>
      </c>
      <c r="K32" s="1" t="str">
        <f t="shared" si="3"/>
        <v>HMC separation (ODM standard)</v>
      </c>
      <c r="L32" t="s">
        <v>28</v>
      </c>
      <c r="M32" t="s">
        <v>229</v>
      </c>
      <c r="N32" t="s">
        <v>45</v>
      </c>
      <c r="O32" t="s">
        <v>294</v>
      </c>
      <c r="P32" t="s">
        <v>32</v>
      </c>
      <c r="Q32" t="s">
        <v>370</v>
      </c>
      <c r="R32" t="s">
        <v>62</v>
      </c>
      <c r="S32" t="s">
        <v>63</v>
      </c>
      <c r="T32" t="s">
        <v>50</v>
      </c>
      <c r="U32" t="s">
        <v>118</v>
      </c>
      <c r="V32" t="s">
        <v>244</v>
      </c>
      <c r="W32" t="s">
        <v>67</v>
      </c>
      <c r="X32" t="s">
        <v>32</v>
      </c>
    </row>
    <row r="33" spans="1:24" hidden="1" x14ac:dyDescent="0.3">
      <c r="A33" t="s">
        <v>371</v>
      </c>
      <c r="B33" t="s">
        <v>372</v>
      </c>
      <c r="C33" s="1" t="str">
        <f t="shared" si="0"/>
        <v>21:0290</v>
      </c>
      <c r="D33" s="1" t="str">
        <f t="shared" si="1"/>
        <v>21:0006</v>
      </c>
      <c r="E33" t="s">
        <v>373</v>
      </c>
      <c r="F33" t="s">
        <v>374</v>
      </c>
      <c r="H33">
        <v>64.038677100000001</v>
      </c>
      <c r="I33">
        <v>-111.1794402</v>
      </c>
      <c r="J33" s="1" t="str">
        <f t="shared" si="4"/>
        <v>Till</v>
      </c>
      <c r="K33" s="1" t="str">
        <f t="shared" si="3"/>
        <v>HMC separation (ODM standard)</v>
      </c>
      <c r="L33" t="s">
        <v>32</v>
      </c>
      <c r="M33" t="s">
        <v>32</v>
      </c>
      <c r="N33" t="s">
        <v>32</v>
      </c>
      <c r="O33" t="s">
        <v>32</v>
      </c>
      <c r="P33" t="s">
        <v>32</v>
      </c>
      <c r="Q33" t="s">
        <v>32</v>
      </c>
      <c r="R33" t="s">
        <v>32</v>
      </c>
      <c r="S33" t="s">
        <v>32</v>
      </c>
      <c r="T33" t="s">
        <v>32</v>
      </c>
      <c r="U33" t="s">
        <v>32</v>
      </c>
      <c r="V33" t="s">
        <v>32</v>
      </c>
      <c r="W33" t="s">
        <v>32</v>
      </c>
      <c r="X33" t="s">
        <v>32</v>
      </c>
    </row>
    <row r="34" spans="1:24" hidden="1" x14ac:dyDescent="0.3">
      <c r="A34" t="s">
        <v>375</v>
      </c>
      <c r="B34" t="s">
        <v>376</v>
      </c>
      <c r="C34" s="1" t="str">
        <f t="shared" ref="C34:C61" si="5">HYPERLINK("http://geochem.nrcan.gc.ca/cdogs/content/bdl/bdl210290_e.htm", "21:0290")</f>
        <v>21:0290</v>
      </c>
      <c r="D34" s="1" t="str">
        <f t="shared" ref="D34:D61" si="6">HYPERLINK("http://geochem.nrcan.gc.ca/cdogs/content/svy/svy210006_e.htm", "21:0006")</f>
        <v>21:0006</v>
      </c>
      <c r="E34" t="s">
        <v>377</v>
      </c>
      <c r="F34" t="s">
        <v>378</v>
      </c>
      <c r="H34">
        <v>64.685241500000004</v>
      </c>
      <c r="I34">
        <v>-111.5902095</v>
      </c>
      <c r="J34" s="1" t="str">
        <f t="shared" si="4"/>
        <v>Till</v>
      </c>
      <c r="K34" s="1" t="str">
        <f t="shared" ref="K34:K65" si="7">HYPERLINK("http://geochem.nrcan.gc.ca/cdogs/content/kwd/kwd080035_e.htm", "HMC separation (ODM standard)")</f>
        <v>HMC separation (ODM standard)</v>
      </c>
      <c r="L34" t="s">
        <v>28</v>
      </c>
      <c r="M34" t="s">
        <v>379</v>
      </c>
      <c r="N34" t="s">
        <v>380</v>
      </c>
      <c r="O34" t="s">
        <v>381</v>
      </c>
      <c r="P34" t="s">
        <v>32</v>
      </c>
      <c r="Q34" t="s">
        <v>382</v>
      </c>
      <c r="R34" t="s">
        <v>264</v>
      </c>
      <c r="S34" t="s">
        <v>383</v>
      </c>
      <c r="T34" t="s">
        <v>384</v>
      </c>
      <c r="U34" t="s">
        <v>255</v>
      </c>
      <c r="V34" t="s">
        <v>52</v>
      </c>
      <c r="W34" t="s">
        <v>385</v>
      </c>
      <c r="X34" t="s">
        <v>32</v>
      </c>
    </row>
    <row r="35" spans="1:24" hidden="1" x14ac:dyDescent="0.3">
      <c r="A35" t="s">
        <v>386</v>
      </c>
      <c r="B35" t="s">
        <v>387</v>
      </c>
      <c r="C35" s="1" t="str">
        <f t="shared" si="5"/>
        <v>21:0290</v>
      </c>
      <c r="D35" s="1" t="str">
        <f t="shared" si="6"/>
        <v>21:0006</v>
      </c>
      <c r="E35" t="s">
        <v>388</v>
      </c>
      <c r="F35" t="s">
        <v>389</v>
      </c>
      <c r="H35">
        <v>64.544256399999995</v>
      </c>
      <c r="I35">
        <v>-111.9110019</v>
      </c>
      <c r="J35" s="1" t="str">
        <f t="shared" si="4"/>
        <v>Till</v>
      </c>
      <c r="K35" s="1" t="str">
        <f t="shared" si="7"/>
        <v>HMC separation (ODM standard)</v>
      </c>
      <c r="L35" t="s">
        <v>28</v>
      </c>
      <c r="M35" t="s">
        <v>390</v>
      </c>
      <c r="N35" t="s">
        <v>186</v>
      </c>
      <c r="O35" t="s">
        <v>87</v>
      </c>
      <c r="P35" t="s">
        <v>32</v>
      </c>
      <c r="Q35" t="s">
        <v>391</v>
      </c>
      <c r="R35" t="s">
        <v>392</v>
      </c>
      <c r="S35" t="s">
        <v>90</v>
      </c>
      <c r="T35" t="s">
        <v>393</v>
      </c>
      <c r="U35" t="s">
        <v>118</v>
      </c>
      <c r="V35" t="s">
        <v>201</v>
      </c>
      <c r="W35" t="s">
        <v>37</v>
      </c>
      <c r="X35" t="s">
        <v>32</v>
      </c>
    </row>
    <row r="36" spans="1:24" hidden="1" x14ac:dyDescent="0.3">
      <c r="A36" t="s">
        <v>394</v>
      </c>
      <c r="B36" t="s">
        <v>395</v>
      </c>
      <c r="C36" s="1" t="str">
        <f t="shared" si="5"/>
        <v>21:0290</v>
      </c>
      <c r="D36" s="1" t="str">
        <f t="shared" si="6"/>
        <v>21:0006</v>
      </c>
      <c r="E36" t="s">
        <v>396</v>
      </c>
      <c r="F36" t="s">
        <v>397</v>
      </c>
      <c r="H36">
        <v>64.245764899999998</v>
      </c>
      <c r="I36">
        <v>-111.8271582</v>
      </c>
      <c r="J36" s="1" t="str">
        <f t="shared" si="4"/>
        <v>Till</v>
      </c>
      <c r="K36" s="1" t="str">
        <f t="shared" si="7"/>
        <v>HMC separation (ODM standard)</v>
      </c>
      <c r="L36" t="s">
        <v>28</v>
      </c>
      <c r="M36" t="s">
        <v>136</v>
      </c>
      <c r="N36" t="s">
        <v>86</v>
      </c>
      <c r="O36" t="s">
        <v>137</v>
      </c>
      <c r="P36" t="s">
        <v>32</v>
      </c>
      <c r="Q36" t="s">
        <v>398</v>
      </c>
      <c r="R36" t="s">
        <v>399</v>
      </c>
      <c r="S36" t="s">
        <v>400</v>
      </c>
      <c r="T36" t="s">
        <v>401</v>
      </c>
      <c r="U36" t="s">
        <v>327</v>
      </c>
      <c r="V36" t="s">
        <v>402</v>
      </c>
      <c r="W36" t="s">
        <v>403</v>
      </c>
      <c r="X36" t="s">
        <v>32</v>
      </c>
    </row>
    <row r="37" spans="1:24" hidden="1" x14ac:dyDescent="0.3">
      <c r="A37" t="s">
        <v>404</v>
      </c>
      <c r="B37" t="s">
        <v>405</v>
      </c>
      <c r="C37" s="1" t="str">
        <f t="shared" si="5"/>
        <v>21:0290</v>
      </c>
      <c r="D37" s="1" t="str">
        <f t="shared" si="6"/>
        <v>21:0006</v>
      </c>
      <c r="E37" t="s">
        <v>406</v>
      </c>
      <c r="F37" t="s">
        <v>407</v>
      </c>
      <c r="H37">
        <v>64.453235599999999</v>
      </c>
      <c r="I37">
        <v>-111.0806619</v>
      </c>
      <c r="J37" s="1" t="str">
        <f t="shared" si="4"/>
        <v>Till</v>
      </c>
      <c r="K37" s="1" t="str">
        <f t="shared" si="7"/>
        <v>HMC separation (ODM standard)</v>
      </c>
      <c r="L37" t="s">
        <v>28</v>
      </c>
      <c r="M37" t="s">
        <v>249</v>
      </c>
      <c r="N37" t="s">
        <v>160</v>
      </c>
      <c r="O37" t="s">
        <v>272</v>
      </c>
      <c r="P37" t="s">
        <v>32</v>
      </c>
      <c r="Q37" t="s">
        <v>408</v>
      </c>
      <c r="R37" t="s">
        <v>409</v>
      </c>
      <c r="S37" t="s">
        <v>410</v>
      </c>
      <c r="T37" t="s">
        <v>200</v>
      </c>
      <c r="U37" t="s">
        <v>153</v>
      </c>
      <c r="V37" t="s">
        <v>224</v>
      </c>
      <c r="W37" t="s">
        <v>213</v>
      </c>
      <c r="X37" t="s">
        <v>32</v>
      </c>
    </row>
    <row r="38" spans="1:24" hidden="1" x14ac:dyDescent="0.3">
      <c r="A38" t="s">
        <v>411</v>
      </c>
      <c r="B38" t="s">
        <v>412</v>
      </c>
      <c r="C38" s="1" t="str">
        <f t="shared" si="5"/>
        <v>21:0290</v>
      </c>
      <c r="D38" s="1" t="str">
        <f t="shared" si="6"/>
        <v>21:0006</v>
      </c>
      <c r="E38" t="s">
        <v>413</v>
      </c>
      <c r="F38" t="s">
        <v>414</v>
      </c>
      <c r="H38">
        <v>64.439137299999999</v>
      </c>
      <c r="I38">
        <v>-110.9050184</v>
      </c>
      <c r="J38" s="1" t="str">
        <f t="shared" si="4"/>
        <v>Till</v>
      </c>
      <c r="K38" s="1" t="str">
        <f t="shared" si="7"/>
        <v>HMC separation (ODM standard)</v>
      </c>
      <c r="L38" t="s">
        <v>28</v>
      </c>
      <c r="M38" t="s">
        <v>341</v>
      </c>
      <c r="N38" t="s">
        <v>99</v>
      </c>
      <c r="O38" t="s">
        <v>148</v>
      </c>
      <c r="P38" t="s">
        <v>32</v>
      </c>
      <c r="Q38" t="s">
        <v>415</v>
      </c>
      <c r="R38" t="s">
        <v>416</v>
      </c>
      <c r="S38" t="s">
        <v>417</v>
      </c>
      <c r="T38" t="s">
        <v>418</v>
      </c>
      <c r="U38" t="s">
        <v>419</v>
      </c>
      <c r="V38" t="s">
        <v>243</v>
      </c>
      <c r="W38" t="s">
        <v>420</v>
      </c>
      <c r="X38" t="s">
        <v>32</v>
      </c>
    </row>
    <row r="39" spans="1:24" hidden="1" x14ac:dyDescent="0.3">
      <c r="A39" t="s">
        <v>421</v>
      </c>
      <c r="B39" t="s">
        <v>422</v>
      </c>
      <c r="C39" s="1" t="str">
        <f t="shared" si="5"/>
        <v>21:0290</v>
      </c>
      <c r="D39" s="1" t="str">
        <f t="shared" si="6"/>
        <v>21:0006</v>
      </c>
      <c r="E39" t="s">
        <v>423</v>
      </c>
      <c r="F39" t="s">
        <v>424</v>
      </c>
      <c r="H39">
        <v>64.8150586</v>
      </c>
      <c r="I39">
        <v>-111.970051</v>
      </c>
      <c r="J39" s="1" t="str">
        <f t="shared" si="4"/>
        <v>Till</v>
      </c>
      <c r="K39" s="1" t="str">
        <f t="shared" si="7"/>
        <v>HMC separation (ODM standard)</v>
      </c>
      <c r="L39" t="s">
        <v>28</v>
      </c>
      <c r="M39" t="s">
        <v>425</v>
      </c>
      <c r="N39" t="s">
        <v>72</v>
      </c>
      <c r="O39" t="s">
        <v>426</v>
      </c>
      <c r="P39" t="s">
        <v>32</v>
      </c>
      <c r="Q39" t="s">
        <v>427</v>
      </c>
      <c r="R39" t="s">
        <v>428</v>
      </c>
      <c r="S39" t="s">
        <v>429</v>
      </c>
      <c r="T39" t="s">
        <v>403</v>
      </c>
      <c r="U39" t="s">
        <v>106</v>
      </c>
      <c r="V39" t="s">
        <v>66</v>
      </c>
      <c r="W39" t="s">
        <v>106</v>
      </c>
      <c r="X39" t="s">
        <v>32</v>
      </c>
    </row>
    <row r="40" spans="1:24" hidden="1" x14ac:dyDescent="0.3">
      <c r="A40" t="s">
        <v>430</v>
      </c>
      <c r="B40" t="s">
        <v>431</v>
      </c>
      <c r="C40" s="1" t="str">
        <f t="shared" si="5"/>
        <v>21:0290</v>
      </c>
      <c r="D40" s="1" t="str">
        <f t="shared" si="6"/>
        <v>21:0006</v>
      </c>
      <c r="E40" t="s">
        <v>432</v>
      </c>
      <c r="F40" t="s">
        <v>433</v>
      </c>
      <c r="H40">
        <v>64.772392600000003</v>
      </c>
      <c r="I40">
        <v>-111.7204016</v>
      </c>
      <c r="J40" s="1" t="str">
        <f t="shared" si="4"/>
        <v>Till</v>
      </c>
      <c r="K40" s="1" t="str">
        <f t="shared" si="7"/>
        <v>HMC separation (ODM standard)</v>
      </c>
      <c r="L40" t="s">
        <v>28</v>
      </c>
      <c r="M40" t="s">
        <v>136</v>
      </c>
      <c r="N40" t="s">
        <v>351</v>
      </c>
      <c r="O40" t="s">
        <v>434</v>
      </c>
      <c r="P40" t="s">
        <v>32</v>
      </c>
      <c r="Q40" t="s">
        <v>435</v>
      </c>
      <c r="R40" t="s">
        <v>436</v>
      </c>
      <c r="S40" t="s">
        <v>437</v>
      </c>
      <c r="T40" t="s">
        <v>114</v>
      </c>
      <c r="U40" t="s">
        <v>438</v>
      </c>
      <c r="V40" t="s">
        <v>224</v>
      </c>
      <c r="W40" t="s">
        <v>167</v>
      </c>
      <c r="X40" t="s">
        <v>32</v>
      </c>
    </row>
    <row r="41" spans="1:24" hidden="1" x14ac:dyDescent="0.3">
      <c r="A41" t="s">
        <v>439</v>
      </c>
      <c r="B41" t="s">
        <v>440</v>
      </c>
      <c r="C41" s="1" t="str">
        <f t="shared" si="5"/>
        <v>21:0290</v>
      </c>
      <c r="D41" s="1" t="str">
        <f t="shared" si="6"/>
        <v>21:0006</v>
      </c>
      <c r="E41" t="s">
        <v>441</v>
      </c>
      <c r="F41" t="s">
        <v>442</v>
      </c>
      <c r="H41">
        <v>64.224672699999999</v>
      </c>
      <c r="I41">
        <v>-110.69699300000001</v>
      </c>
      <c r="J41" s="1" t="str">
        <f t="shared" si="4"/>
        <v>Till</v>
      </c>
      <c r="K41" s="1" t="str">
        <f t="shared" si="7"/>
        <v>HMC separation (ODM standard)</v>
      </c>
      <c r="L41" t="s">
        <v>28</v>
      </c>
      <c r="M41" t="s">
        <v>443</v>
      </c>
      <c r="N41" t="s">
        <v>271</v>
      </c>
      <c r="O41" t="s">
        <v>444</v>
      </c>
      <c r="P41" t="s">
        <v>32</v>
      </c>
      <c r="Q41" t="s">
        <v>445</v>
      </c>
      <c r="R41" t="s">
        <v>446</v>
      </c>
      <c r="S41" t="s">
        <v>152</v>
      </c>
      <c r="T41" t="s">
        <v>447</v>
      </c>
      <c r="U41" t="s">
        <v>79</v>
      </c>
      <c r="V41" t="s">
        <v>201</v>
      </c>
      <c r="W41" t="s">
        <v>202</v>
      </c>
      <c r="X41" t="s">
        <v>32</v>
      </c>
    </row>
    <row r="42" spans="1:24" hidden="1" x14ac:dyDescent="0.3">
      <c r="A42" t="s">
        <v>448</v>
      </c>
      <c r="B42" t="s">
        <v>449</v>
      </c>
      <c r="C42" s="1" t="str">
        <f t="shared" si="5"/>
        <v>21:0290</v>
      </c>
      <c r="D42" s="1" t="str">
        <f t="shared" si="6"/>
        <v>21:0006</v>
      </c>
      <c r="E42" t="s">
        <v>450</v>
      </c>
      <c r="F42" t="s">
        <v>451</v>
      </c>
      <c r="H42">
        <v>64.066635199999993</v>
      </c>
      <c r="I42">
        <v>-110.728221</v>
      </c>
      <c r="J42" s="1" t="str">
        <f t="shared" si="4"/>
        <v>Till</v>
      </c>
      <c r="K42" s="1" t="str">
        <f t="shared" si="7"/>
        <v>HMC separation (ODM standard)</v>
      </c>
      <c r="L42" t="s">
        <v>28</v>
      </c>
      <c r="M42" t="s">
        <v>452</v>
      </c>
      <c r="N42" t="s">
        <v>453</v>
      </c>
      <c r="O42" t="s">
        <v>454</v>
      </c>
      <c r="P42" t="s">
        <v>32</v>
      </c>
      <c r="Q42" t="s">
        <v>455</v>
      </c>
      <c r="R42" t="s">
        <v>456</v>
      </c>
      <c r="S42" t="s">
        <v>457</v>
      </c>
      <c r="T42" t="s">
        <v>458</v>
      </c>
      <c r="U42" t="s">
        <v>153</v>
      </c>
      <c r="V42" t="s">
        <v>224</v>
      </c>
      <c r="W42" t="s">
        <v>93</v>
      </c>
      <c r="X42" t="s">
        <v>32</v>
      </c>
    </row>
    <row r="43" spans="1:24" hidden="1" x14ac:dyDescent="0.3">
      <c r="A43" t="s">
        <v>459</v>
      </c>
      <c r="B43" t="s">
        <v>460</v>
      </c>
      <c r="C43" s="1" t="str">
        <f t="shared" si="5"/>
        <v>21:0290</v>
      </c>
      <c r="D43" s="1" t="str">
        <f t="shared" si="6"/>
        <v>21:0006</v>
      </c>
      <c r="E43" t="s">
        <v>461</v>
      </c>
      <c r="F43" t="s">
        <v>462</v>
      </c>
      <c r="H43">
        <v>64.167642000000001</v>
      </c>
      <c r="I43">
        <v>-110.431169</v>
      </c>
      <c r="J43" s="1" t="str">
        <f t="shared" si="4"/>
        <v>Till</v>
      </c>
      <c r="K43" s="1" t="str">
        <f t="shared" si="7"/>
        <v>HMC separation (ODM standard)</v>
      </c>
      <c r="L43" t="s">
        <v>28</v>
      </c>
      <c r="M43" t="s">
        <v>463</v>
      </c>
      <c r="N43" t="s">
        <v>86</v>
      </c>
      <c r="O43" t="s">
        <v>46</v>
      </c>
      <c r="P43" t="s">
        <v>32</v>
      </c>
      <c r="Q43" t="s">
        <v>464</v>
      </c>
      <c r="R43" t="s">
        <v>465</v>
      </c>
      <c r="S43" t="s">
        <v>191</v>
      </c>
      <c r="T43" t="s">
        <v>458</v>
      </c>
      <c r="U43" t="s">
        <v>466</v>
      </c>
      <c r="V43" t="s">
        <v>224</v>
      </c>
      <c r="W43" t="s">
        <v>467</v>
      </c>
      <c r="X43" t="s">
        <v>32</v>
      </c>
    </row>
    <row r="44" spans="1:24" hidden="1" x14ac:dyDescent="0.3">
      <c r="A44" t="s">
        <v>468</v>
      </c>
      <c r="B44" t="s">
        <v>469</v>
      </c>
      <c r="C44" s="1" t="str">
        <f t="shared" si="5"/>
        <v>21:0290</v>
      </c>
      <c r="D44" s="1" t="str">
        <f t="shared" si="6"/>
        <v>21:0006</v>
      </c>
      <c r="E44" t="s">
        <v>470</v>
      </c>
      <c r="F44" t="s">
        <v>471</v>
      </c>
      <c r="H44">
        <v>64.789421599999997</v>
      </c>
      <c r="I44">
        <v>-111.05480849999999</v>
      </c>
      <c r="J44" s="1" t="str">
        <f t="shared" si="4"/>
        <v>Till</v>
      </c>
      <c r="K44" s="1" t="str">
        <f t="shared" si="7"/>
        <v>HMC separation (ODM standard)</v>
      </c>
      <c r="L44" t="s">
        <v>28</v>
      </c>
      <c r="M44" t="s">
        <v>341</v>
      </c>
      <c r="N44" t="s">
        <v>123</v>
      </c>
      <c r="O44" t="s">
        <v>472</v>
      </c>
      <c r="P44" t="s">
        <v>32</v>
      </c>
      <c r="Q44" t="s">
        <v>473</v>
      </c>
      <c r="R44" t="s">
        <v>474</v>
      </c>
      <c r="S44" t="s">
        <v>475</v>
      </c>
      <c r="T44" t="s">
        <v>476</v>
      </c>
      <c r="U44" t="s">
        <v>277</v>
      </c>
      <c r="V44" t="s">
        <v>255</v>
      </c>
      <c r="W44" t="s">
        <v>167</v>
      </c>
      <c r="X44" t="s">
        <v>32</v>
      </c>
    </row>
    <row r="45" spans="1:24" hidden="1" x14ac:dyDescent="0.3">
      <c r="A45" t="s">
        <v>477</v>
      </c>
      <c r="B45" t="s">
        <v>478</v>
      </c>
      <c r="C45" s="1" t="str">
        <f t="shared" si="5"/>
        <v>21:0290</v>
      </c>
      <c r="D45" s="1" t="str">
        <f t="shared" si="6"/>
        <v>21:0006</v>
      </c>
      <c r="E45" t="s">
        <v>479</v>
      </c>
      <c r="F45" t="s">
        <v>480</v>
      </c>
      <c r="H45">
        <v>64.307506799999999</v>
      </c>
      <c r="I45">
        <v>-110.1925275</v>
      </c>
      <c r="J45" s="1" t="str">
        <f t="shared" si="4"/>
        <v>Till</v>
      </c>
      <c r="K45" s="1" t="str">
        <f t="shared" si="7"/>
        <v>HMC separation (ODM standard)</v>
      </c>
      <c r="L45" t="s">
        <v>28</v>
      </c>
      <c r="M45" t="s">
        <v>58</v>
      </c>
      <c r="N45" t="s">
        <v>481</v>
      </c>
      <c r="O45" t="s">
        <v>482</v>
      </c>
      <c r="P45" t="s">
        <v>32</v>
      </c>
      <c r="Q45" t="s">
        <v>483</v>
      </c>
      <c r="R45" t="s">
        <v>484</v>
      </c>
      <c r="S45" t="s">
        <v>485</v>
      </c>
      <c r="T45" t="s">
        <v>486</v>
      </c>
      <c r="U45" t="s">
        <v>467</v>
      </c>
      <c r="V45" t="s">
        <v>402</v>
      </c>
      <c r="W45" t="s">
        <v>317</v>
      </c>
      <c r="X45" t="s">
        <v>32</v>
      </c>
    </row>
    <row r="46" spans="1:24" hidden="1" x14ac:dyDescent="0.3">
      <c r="A46" t="s">
        <v>487</v>
      </c>
      <c r="B46" t="s">
        <v>488</v>
      </c>
      <c r="C46" s="1" t="str">
        <f t="shared" si="5"/>
        <v>21:0290</v>
      </c>
      <c r="D46" s="1" t="str">
        <f t="shared" si="6"/>
        <v>21:0006</v>
      </c>
      <c r="E46" t="s">
        <v>489</v>
      </c>
      <c r="F46" t="s">
        <v>490</v>
      </c>
      <c r="H46">
        <v>64.586989200000005</v>
      </c>
      <c r="I46">
        <v>-110.8079742</v>
      </c>
      <c r="J46" s="1" t="str">
        <f t="shared" si="4"/>
        <v>Till</v>
      </c>
      <c r="K46" s="1" t="str">
        <f t="shared" si="7"/>
        <v>HMC separation (ODM standard)</v>
      </c>
      <c r="L46" t="s">
        <v>28</v>
      </c>
      <c r="M46" t="s">
        <v>172</v>
      </c>
      <c r="N46" t="s">
        <v>160</v>
      </c>
      <c r="O46" t="s">
        <v>491</v>
      </c>
      <c r="P46" t="s">
        <v>32</v>
      </c>
      <c r="Q46" t="s">
        <v>492</v>
      </c>
      <c r="R46" t="s">
        <v>493</v>
      </c>
      <c r="S46" t="s">
        <v>437</v>
      </c>
      <c r="T46" t="s">
        <v>494</v>
      </c>
      <c r="U46" t="s">
        <v>65</v>
      </c>
      <c r="V46" t="s">
        <v>244</v>
      </c>
      <c r="W46" t="s">
        <v>495</v>
      </c>
      <c r="X46" t="s">
        <v>32</v>
      </c>
    </row>
    <row r="47" spans="1:24" hidden="1" x14ac:dyDescent="0.3">
      <c r="A47" t="s">
        <v>496</v>
      </c>
      <c r="B47" t="s">
        <v>497</v>
      </c>
      <c r="C47" s="1" t="str">
        <f t="shared" si="5"/>
        <v>21:0290</v>
      </c>
      <c r="D47" s="1" t="str">
        <f t="shared" si="6"/>
        <v>21:0006</v>
      </c>
      <c r="E47" t="s">
        <v>498</v>
      </c>
      <c r="F47" t="s">
        <v>499</v>
      </c>
      <c r="H47">
        <v>64.722633500000001</v>
      </c>
      <c r="I47">
        <v>-110.5430549</v>
      </c>
      <c r="J47" s="1" t="str">
        <f t="shared" si="4"/>
        <v>Till</v>
      </c>
      <c r="K47" s="1" t="str">
        <f t="shared" si="7"/>
        <v>HMC separation (ODM standard)</v>
      </c>
      <c r="L47" t="s">
        <v>28</v>
      </c>
      <c r="M47" t="s">
        <v>500</v>
      </c>
      <c r="N47" t="s">
        <v>501</v>
      </c>
      <c r="O47" t="s">
        <v>502</v>
      </c>
      <c r="P47" t="s">
        <v>32</v>
      </c>
      <c r="Q47" t="s">
        <v>503</v>
      </c>
      <c r="R47" t="s">
        <v>297</v>
      </c>
      <c r="S47" t="s">
        <v>212</v>
      </c>
      <c r="T47" t="s">
        <v>221</v>
      </c>
      <c r="U47" t="s">
        <v>67</v>
      </c>
      <c r="V47" t="s">
        <v>466</v>
      </c>
      <c r="W47" t="s">
        <v>504</v>
      </c>
      <c r="X47" t="s">
        <v>32</v>
      </c>
    </row>
    <row r="48" spans="1:24" hidden="1" x14ac:dyDescent="0.3">
      <c r="A48" t="s">
        <v>505</v>
      </c>
      <c r="B48" t="s">
        <v>506</v>
      </c>
      <c r="C48" s="1" t="str">
        <f t="shared" si="5"/>
        <v>21:0290</v>
      </c>
      <c r="D48" s="1" t="str">
        <f t="shared" si="6"/>
        <v>21:0006</v>
      </c>
      <c r="E48" t="s">
        <v>507</v>
      </c>
      <c r="F48" t="s">
        <v>508</v>
      </c>
      <c r="H48">
        <v>64.877625899999998</v>
      </c>
      <c r="I48">
        <v>-110.328458</v>
      </c>
      <c r="J48" s="1" t="str">
        <f t="shared" si="4"/>
        <v>Till</v>
      </c>
      <c r="K48" s="1" t="str">
        <f t="shared" si="7"/>
        <v>HMC separation (ODM standard)</v>
      </c>
      <c r="L48" t="s">
        <v>28</v>
      </c>
      <c r="M48" t="s">
        <v>270</v>
      </c>
      <c r="N48" t="s">
        <v>99</v>
      </c>
      <c r="O48" t="s">
        <v>342</v>
      </c>
      <c r="P48" t="s">
        <v>32</v>
      </c>
      <c r="Q48" t="s">
        <v>509</v>
      </c>
      <c r="R48" t="s">
        <v>510</v>
      </c>
      <c r="S48" t="s">
        <v>511</v>
      </c>
      <c r="T48" t="s">
        <v>512</v>
      </c>
      <c r="U48" t="s">
        <v>513</v>
      </c>
      <c r="V48" t="s">
        <v>130</v>
      </c>
      <c r="W48" t="s">
        <v>514</v>
      </c>
      <c r="X48" t="s">
        <v>32</v>
      </c>
    </row>
    <row r="49" spans="1:24" hidden="1" x14ac:dyDescent="0.3">
      <c r="A49" t="s">
        <v>515</v>
      </c>
      <c r="B49" t="s">
        <v>516</v>
      </c>
      <c r="C49" s="1" t="str">
        <f t="shared" si="5"/>
        <v>21:0290</v>
      </c>
      <c r="D49" s="1" t="str">
        <f t="shared" si="6"/>
        <v>21:0006</v>
      </c>
      <c r="E49" t="s">
        <v>517</v>
      </c>
      <c r="F49" t="s">
        <v>518</v>
      </c>
      <c r="H49">
        <v>64.849729400000001</v>
      </c>
      <c r="I49">
        <v>-110.1274183</v>
      </c>
      <c r="J49" s="1" t="str">
        <f t="shared" si="4"/>
        <v>Till</v>
      </c>
      <c r="K49" s="1" t="str">
        <f t="shared" si="7"/>
        <v>HMC separation (ODM standard)</v>
      </c>
      <c r="L49" t="s">
        <v>28</v>
      </c>
      <c r="M49" t="s">
        <v>519</v>
      </c>
      <c r="N49" t="s">
        <v>186</v>
      </c>
      <c r="O49" t="s">
        <v>520</v>
      </c>
      <c r="P49" t="s">
        <v>32</v>
      </c>
      <c r="Q49" t="s">
        <v>521</v>
      </c>
      <c r="R49" t="s">
        <v>465</v>
      </c>
      <c r="S49" t="s">
        <v>522</v>
      </c>
      <c r="T49" t="s">
        <v>523</v>
      </c>
      <c r="U49" t="s">
        <v>178</v>
      </c>
      <c r="V49" t="s">
        <v>402</v>
      </c>
      <c r="W49" t="s">
        <v>129</v>
      </c>
      <c r="X49" t="s">
        <v>32</v>
      </c>
    </row>
    <row r="50" spans="1:24" hidden="1" x14ac:dyDescent="0.3">
      <c r="A50" t="s">
        <v>524</v>
      </c>
      <c r="B50" t="s">
        <v>525</v>
      </c>
      <c r="C50" s="1" t="str">
        <f t="shared" si="5"/>
        <v>21:0290</v>
      </c>
      <c r="D50" s="1" t="str">
        <f t="shared" si="6"/>
        <v>21:0006</v>
      </c>
      <c r="E50" t="s">
        <v>526</v>
      </c>
      <c r="F50" t="s">
        <v>527</v>
      </c>
      <c r="H50">
        <v>64.757830600000005</v>
      </c>
      <c r="I50">
        <v>-110.149761</v>
      </c>
      <c r="J50" s="1" t="str">
        <f t="shared" si="4"/>
        <v>Till</v>
      </c>
      <c r="K50" s="1" t="str">
        <f t="shared" si="7"/>
        <v>HMC separation (ODM standard)</v>
      </c>
      <c r="L50" t="s">
        <v>28</v>
      </c>
      <c r="M50" t="s">
        <v>379</v>
      </c>
      <c r="N50" t="s">
        <v>59</v>
      </c>
      <c r="O50" t="s">
        <v>528</v>
      </c>
      <c r="P50" t="s">
        <v>32</v>
      </c>
      <c r="Q50" t="s">
        <v>529</v>
      </c>
      <c r="R50" t="s">
        <v>191</v>
      </c>
      <c r="S50" t="s">
        <v>530</v>
      </c>
      <c r="T50" t="s">
        <v>307</v>
      </c>
      <c r="U50" t="s">
        <v>438</v>
      </c>
      <c r="V50" t="s">
        <v>130</v>
      </c>
      <c r="W50" t="s">
        <v>129</v>
      </c>
      <c r="X50" t="s">
        <v>32</v>
      </c>
    </row>
    <row r="51" spans="1:24" hidden="1" x14ac:dyDescent="0.3">
      <c r="A51" t="s">
        <v>531</v>
      </c>
      <c r="B51" t="s">
        <v>532</v>
      </c>
      <c r="C51" s="1" t="str">
        <f t="shared" si="5"/>
        <v>21:0290</v>
      </c>
      <c r="D51" s="1" t="str">
        <f t="shared" si="6"/>
        <v>21:0006</v>
      </c>
      <c r="E51" t="s">
        <v>533</v>
      </c>
      <c r="F51" t="s">
        <v>534</v>
      </c>
      <c r="H51">
        <v>64.753159600000004</v>
      </c>
      <c r="I51">
        <v>-110.2995868</v>
      </c>
      <c r="J51" s="1" t="str">
        <f>HYPERLINK("http://geochem.nrcan.gc.ca/cdogs/content/kwd/kwd020073_e.htm", "Esker")</f>
        <v>Esker</v>
      </c>
      <c r="K51" s="1" t="str">
        <f t="shared" si="7"/>
        <v>HMC separation (ODM standard)</v>
      </c>
      <c r="L51" t="s">
        <v>28</v>
      </c>
      <c r="M51" t="s">
        <v>535</v>
      </c>
      <c r="N51" t="s">
        <v>536</v>
      </c>
      <c r="O51" t="s">
        <v>537</v>
      </c>
      <c r="P51" t="s">
        <v>32</v>
      </c>
      <c r="Q51" t="s">
        <v>538</v>
      </c>
      <c r="R51" t="s">
        <v>539</v>
      </c>
      <c r="S51" t="s">
        <v>540</v>
      </c>
      <c r="T51" t="s">
        <v>254</v>
      </c>
      <c r="U51" t="s">
        <v>365</v>
      </c>
      <c r="V51" t="s">
        <v>51</v>
      </c>
      <c r="W51" t="s">
        <v>167</v>
      </c>
      <c r="X51" t="s">
        <v>32</v>
      </c>
    </row>
    <row r="52" spans="1:24" hidden="1" x14ac:dyDescent="0.3">
      <c r="A52" t="s">
        <v>541</v>
      </c>
      <c r="B52" t="s">
        <v>542</v>
      </c>
      <c r="C52" s="1" t="str">
        <f t="shared" si="5"/>
        <v>21:0290</v>
      </c>
      <c r="D52" s="1" t="str">
        <f t="shared" si="6"/>
        <v>21:0006</v>
      </c>
      <c r="E52" t="s">
        <v>543</v>
      </c>
      <c r="F52" t="s">
        <v>544</v>
      </c>
      <c r="H52">
        <v>64.591807200000005</v>
      </c>
      <c r="I52">
        <v>-110.1490563</v>
      </c>
      <c r="J52" s="1" t="str">
        <f t="shared" ref="J52:J83" si="8">HYPERLINK("http://geochem.nrcan.gc.ca/cdogs/content/kwd/kwd020044_e.htm", "Till")</f>
        <v>Till</v>
      </c>
      <c r="K52" s="1" t="str">
        <f t="shared" si="7"/>
        <v>HMC separation (ODM standard)</v>
      </c>
      <c r="L52" t="s">
        <v>28</v>
      </c>
      <c r="M52" t="s">
        <v>545</v>
      </c>
      <c r="N52" t="s">
        <v>160</v>
      </c>
      <c r="O52" t="s">
        <v>546</v>
      </c>
      <c r="P52" t="s">
        <v>32</v>
      </c>
      <c r="Q52" t="s">
        <v>547</v>
      </c>
      <c r="R52" t="s">
        <v>548</v>
      </c>
      <c r="S52" t="s">
        <v>549</v>
      </c>
      <c r="T52" t="s">
        <v>550</v>
      </c>
      <c r="U52" t="s">
        <v>356</v>
      </c>
      <c r="V52" t="s">
        <v>214</v>
      </c>
      <c r="W52" t="s">
        <v>79</v>
      </c>
      <c r="X52" t="s">
        <v>32</v>
      </c>
    </row>
    <row r="53" spans="1:24" hidden="1" x14ac:dyDescent="0.3">
      <c r="A53" t="s">
        <v>551</v>
      </c>
      <c r="B53" t="s">
        <v>552</v>
      </c>
      <c r="C53" s="1" t="str">
        <f t="shared" si="5"/>
        <v>21:0290</v>
      </c>
      <c r="D53" s="1" t="str">
        <f t="shared" si="6"/>
        <v>21:0006</v>
      </c>
      <c r="E53" t="s">
        <v>553</v>
      </c>
      <c r="F53" t="s">
        <v>554</v>
      </c>
      <c r="H53">
        <v>64.588883600000003</v>
      </c>
      <c r="I53">
        <v>-110.2056468</v>
      </c>
      <c r="J53" s="1" t="str">
        <f t="shared" si="8"/>
        <v>Till</v>
      </c>
      <c r="K53" s="1" t="str">
        <f t="shared" si="7"/>
        <v>HMC separation (ODM standard)</v>
      </c>
      <c r="L53" t="s">
        <v>28</v>
      </c>
      <c r="M53" t="s">
        <v>351</v>
      </c>
      <c r="N53" t="s">
        <v>45</v>
      </c>
      <c r="O53" t="s">
        <v>555</v>
      </c>
      <c r="P53" t="s">
        <v>32</v>
      </c>
      <c r="Q53" t="s">
        <v>556</v>
      </c>
      <c r="R53" t="s">
        <v>557</v>
      </c>
      <c r="S53" t="s">
        <v>63</v>
      </c>
      <c r="T53" t="s">
        <v>558</v>
      </c>
      <c r="U53" t="s">
        <v>106</v>
      </c>
      <c r="V53" t="s">
        <v>66</v>
      </c>
      <c r="W53" t="s">
        <v>242</v>
      </c>
      <c r="X53" t="s">
        <v>32</v>
      </c>
    </row>
    <row r="54" spans="1:24" hidden="1" x14ac:dyDescent="0.3">
      <c r="A54" t="s">
        <v>559</v>
      </c>
      <c r="B54" t="s">
        <v>560</v>
      </c>
      <c r="C54" s="1" t="str">
        <f t="shared" si="5"/>
        <v>21:0290</v>
      </c>
      <c r="D54" s="1" t="str">
        <f t="shared" si="6"/>
        <v>21:0006</v>
      </c>
      <c r="E54" t="s">
        <v>561</v>
      </c>
      <c r="F54" t="s">
        <v>562</v>
      </c>
      <c r="H54">
        <v>64.863397800000001</v>
      </c>
      <c r="I54">
        <v>-110.883619</v>
      </c>
      <c r="J54" s="1" t="str">
        <f t="shared" si="8"/>
        <v>Till</v>
      </c>
      <c r="K54" s="1" t="str">
        <f t="shared" si="7"/>
        <v>HMC separation (ODM standard)</v>
      </c>
      <c r="L54" t="s">
        <v>563</v>
      </c>
      <c r="M54" t="s">
        <v>390</v>
      </c>
      <c r="N54" t="s">
        <v>123</v>
      </c>
      <c r="O54" t="s">
        <v>124</v>
      </c>
      <c r="P54" t="s">
        <v>32</v>
      </c>
      <c r="Q54" t="s">
        <v>564</v>
      </c>
      <c r="R54" t="s">
        <v>565</v>
      </c>
      <c r="S54" t="s">
        <v>566</v>
      </c>
      <c r="T54" t="s">
        <v>316</v>
      </c>
      <c r="U54" t="s">
        <v>265</v>
      </c>
      <c r="V54" t="s">
        <v>224</v>
      </c>
      <c r="W54" t="s">
        <v>504</v>
      </c>
      <c r="X54" t="s">
        <v>32</v>
      </c>
    </row>
    <row r="55" spans="1:24" hidden="1" x14ac:dyDescent="0.3">
      <c r="A55" t="s">
        <v>567</v>
      </c>
      <c r="B55" t="s">
        <v>568</v>
      </c>
      <c r="C55" s="1" t="str">
        <f t="shared" si="5"/>
        <v>21:0290</v>
      </c>
      <c r="D55" s="1" t="str">
        <f t="shared" si="6"/>
        <v>21:0006</v>
      </c>
      <c r="E55" t="s">
        <v>569</v>
      </c>
      <c r="F55" t="s">
        <v>570</v>
      </c>
      <c r="H55">
        <v>64.932587699999999</v>
      </c>
      <c r="I55">
        <v>-110.7406028</v>
      </c>
      <c r="J55" s="1" t="str">
        <f t="shared" si="8"/>
        <v>Till</v>
      </c>
      <c r="K55" s="1" t="str">
        <f t="shared" si="7"/>
        <v>HMC separation (ODM standard)</v>
      </c>
      <c r="L55" t="s">
        <v>28</v>
      </c>
      <c r="M55" t="s">
        <v>207</v>
      </c>
      <c r="N55" t="s">
        <v>186</v>
      </c>
      <c r="O55" t="s">
        <v>571</v>
      </c>
      <c r="P55" t="s">
        <v>32</v>
      </c>
      <c r="Q55" t="s">
        <v>572</v>
      </c>
      <c r="R55" t="s">
        <v>573</v>
      </c>
      <c r="S55" t="s">
        <v>176</v>
      </c>
      <c r="T55" t="s">
        <v>574</v>
      </c>
      <c r="U55" t="s">
        <v>166</v>
      </c>
      <c r="V55" t="s">
        <v>38</v>
      </c>
      <c r="W55" t="s">
        <v>504</v>
      </c>
      <c r="X55" t="s">
        <v>32</v>
      </c>
    </row>
    <row r="56" spans="1:24" hidden="1" x14ac:dyDescent="0.3">
      <c r="A56" t="s">
        <v>575</v>
      </c>
      <c r="B56" t="s">
        <v>576</v>
      </c>
      <c r="C56" s="1" t="str">
        <f t="shared" si="5"/>
        <v>21:0290</v>
      </c>
      <c r="D56" s="1" t="str">
        <f t="shared" si="6"/>
        <v>21:0006</v>
      </c>
      <c r="E56" t="s">
        <v>577</v>
      </c>
      <c r="F56" t="s">
        <v>578</v>
      </c>
      <c r="H56">
        <v>64.479702399999994</v>
      </c>
      <c r="I56">
        <v>-110.0046262</v>
      </c>
      <c r="J56" s="1" t="str">
        <f t="shared" si="8"/>
        <v>Till</v>
      </c>
      <c r="K56" s="1" t="str">
        <f t="shared" si="7"/>
        <v>HMC separation (ODM standard)</v>
      </c>
      <c r="L56" t="s">
        <v>124</v>
      </c>
      <c r="M56" t="s">
        <v>579</v>
      </c>
      <c r="N56" t="s">
        <v>293</v>
      </c>
      <c r="O56" t="s">
        <v>472</v>
      </c>
      <c r="P56" t="s">
        <v>32</v>
      </c>
      <c r="Q56" t="s">
        <v>580</v>
      </c>
      <c r="R56" t="s">
        <v>581</v>
      </c>
      <c r="S56" t="s">
        <v>484</v>
      </c>
      <c r="T56" t="s">
        <v>582</v>
      </c>
      <c r="U56" t="s">
        <v>278</v>
      </c>
      <c r="V56" t="s">
        <v>117</v>
      </c>
      <c r="W56" t="s">
        <v>65</v>
      </c>
      <c r="X56" t="s">
        <v>32</v>
      </c>
    </row>
    <row r="57" spans="1:24" hidden="1" x14ac:dyDescent="0.3">
      <c r="A57" t="s">
        <v>583</v>
      </c>
      <c r="B57" t="s">
        <v>584</v>
      </c>
      <c r="C57" s="1" t="str">
        <f t="shared" si="5"/>
        <v>21:0290</v>
      </c>
      <c r="D57" s="1" t="str">
        <f t="shared" si="6"/>
        <v>21:0006</v>
      </c>
      <c r="E57" t="s">
        <v>585</v>
      </c>
      <c r="F57" t="s">
        <v>586</v>
      </c>
      <c r="H57">
        <v>64.750862400000003</v>
      </c>
      <c r="I57">
        <v>-111.30219289999999</v>
      </c>
      <c r="J57" s="1" t="str">
        <f t="shared" si="8"/>
        <v>Till</v>
      </c>
      <c r="K57" s="1" t="str">
        <f t="shared" si="7"/>
        <v>HMC separation (ODM standard)</v>
      </c>
      <c r="L57" t="s">
        <v>28</v>
      </c>
      <c r="M57" t="s">
        <v>587</v>
      </c>
      <c r="N57" t="s">
        <v>186</v>
      </c>
      <c r="O57" t="s">
        <v>588</v>
      </c>
      <c r="P57" t="s">
        <v>32</v>
      </c>
      <c r="Q57" t="s">
        <v>589</v>
      </c>
      <c r="R57" t="s">
        <v>456</v>
      </c>
      <c r="S57" t="s">
        <v>590</v>
      </c>
      <c r="T57" t="s">
        <v>591</v>
      </c>
      <c r="U57" t="s">
        <v>141</v>
      </c>
      <c r="V57" t="s">
        <v>117</v>
      </c>
      <c r="W57" t="s">
        <v>153</v>
      </c>
      <c r="X57" t="s">
        <v>32</v>
      </c>
    </row>
    <row r="58" spans="1:24" hidden="1" x14ac:dyDescent="0.3">
      <c r="A58" t="s">
        <v>592</v>
      </c>
      <c r="B58" t="s">
        <v>593</v>
      </c>
      <c r="C58" s="1" t="str">
        <f t="shared" si="5"/>
        <v>21:0290</v>
      </c>
      <c r="D58" s="1" t="str">
        <f t="shared" si="6"/>
        <v>21:0006</v>
      </c>
      <c r="E58" t="s">
        <v>594</v>
      </c>
      <c r="F58" t="s">
        <v>595</v>
      </c>
      <c r="H58">
        <v>64.613872400000005</v>
      </c>
      <c r="I58">
        <v>-111.3189476</v>
      </c>
      <c r="J58" s="1" t="str">
        <f t="shared" si="8"/>
        <v>Till</v>
      </c>
      <c r="K58" s="1" t="str">
        <f t="shared" si="7"/>
        <v>HMC separation (ODM standard)</v>
      </c>
      <c r="L58" t="s">
        <v>28</v>
      </c>
      <c r="M58" t="s">
        <v>44</v>
      </c>
      <c r="N58" t="s">
        <v>160</v>
      </c>
      <c r="O58" t="s">
        <v>596</v>
      </c>
      <c r="P58" t="s">
        <v>32</v>
      </c>
      <c r="Q58" t="s">
        <v>597</v>
      </c>
      <c r="R58" t="s">
        <v>598</v>
      </c>
      <c r="S58" t="s">
        <v>599</v>
      </c>
      <c r="T58" t="s">
        <v>600</v>
      </c>
      <c r="U58" t="s">
        <v>466</v>
      </c>
      <c r="V58" t="s">
        <v>117</v>
      </c>
      <c r="W58" t="s">
        <v>178</v>
      </c>
      <c r="X58" t="s">
        <v>32</v>
      </c>
    </row>
    <row r="59" spans="1:24" hidden="1" x14ac:dyDescent="0.3">
      <c r="A59" t="s">
        <v>601</v>
      </c>
      <c r="B59" t="s">
        <v>602</v>
      </c>
      <c r="C59" s="1" t="str">
        <f t="shared" si="5"/>
        <v>21:0290</v>
      </c>
      <c r="D59" s="1" t="str">
        <f t="shared" si="6"/>
        <v>21:0006</v>
      </c>
      <c r="E59" t="s">
        <v>603</v>
      </c>
      <c r="F59" t="s">
        <v>604</v>
      </c>
      <c r="H59">
        <v>64.501668199999997</v>
      </c>
      <c r="I59">
        <v>-110.10899310000001</v>
      </c>
      <c r="J59" s="1" t="str">
        <f t="shared" si="8"/>
        <v>Till</v>
      </c>
      <c r="K59" s="1" t="str">
        <f t="shared" si="7"/>
        <v>HMC separation (ODM standard)</v>
      </c>
      <c r="L59" t="s">
        <v>28</v>
      </c>
      <c r="M59" t="s">
        <v>111</v>
      </c>
      <c r="N59" t="s">
        <v>45</v>
      </c>
      <c r="O59" t="s">
        <v>124</v>
      </c>
      <c r="P59" t="s">
        <v>32</v>
      </c>
      <c r="Q59" t="s">
        <v>605</v>
      </c>
      <c r="R59" t="s">
        <v>606</v>
      </c>
      <c r="S59" t="s">
        <v>607</v>
      </c>
      <c r="T59" t="s">
        <v>608</v>
      </c>
      <c r="U59" t="s">
        <v>514</v>
      </c>
      <c r="V59" t="s">
        <v>179</v>
      </c>
      <c r="W59" t="s">
        <v>213</v>
      </c>
      <c r="X59" t="s">
        <v>32</v>
      </c>
    </row>
    <row r="60" spans="1:24" hidden="1" x14ac:dyDescent="0.3">
      <c r="A60" t="s">
        <v>609</v>
      </c>
      <c r="B60" t="s">
        <v>610</v>
      </c>
      <c r="C60" s="1" t="str">
        <f t="shared" si="5"/>
        <v>21:0290</v>
      </c>
      <c r="D60" s="1" t="str">
        <f t="shared" si="6"/>
        <v>21:0006</v>
      </c>
      <c r="E60" t="s">
        <v>611</v>
      </c>
      <c r="F60" t="s">
        <v>612</v>
      </c>
      <c r="H60">
        <v>64.482443099999998</v>
      </c>
      <c r="I60">
        <v>-110.1402454</v>
      </c>
      <c r="J60" s="1" t="str">
        <f t="shared" si="8"/>
        <v>Till</v>
      </c>
      <c r="K60" s="1" t="str">
        <f t="shared" si="7"/>
        <v>HMC separation (ODM standard)</v>
      </c>
      <c r="L60" t="s">
        <v>28</v>
      </c>
      <c r="M60" t="s">
        <v>159</v>
      </c>
      <c r="N60" t="s">
        <v>186</v>
      </c>
      <c r="O60" t="s">
        <v>46</v>
      </c>
      <c r="P60" t="s">
        <v>32</v>
      </c>
      <c r="Q60" t="s">
        <v>613</v>
      </c>
      <c r="R60" t="s">
        <v>614</v>
      </c>
      <c r="S60" t="s">
        <v>615</v>
      </c>
      <c r="T60" t="s">
        <v>616</v>
      </c>
      <c r="U60" t="s">
        <v>467</v>
      </c>
      <c r="V60" t="s">
        <v>179</v>
      </c>
      <c r="W60" t="s">
        <v>278</v>
      </c>
      <c r="X60" t="s">
        <v>32</v>
      </c>
    </row>
    <row r="61" spans="1:24" hidden="1" x14ac:dyDescent="0.3">
      <c r="A61" t="s">
        <v>617</v>
      </c>
      <c r="B61" t="s">
        <v>618</v>
      </c>
      <c r="C61" s="1" t="str">
        <f t="shared" si="5"/>
        <v>21:0290</v>
      </c>
      <c r="D61" s="1" t="str">
        <f t="shared" si="6"/>
        <v>21:0006</v>
      </c>
      <c r="E61" t="s">
        <v>619</v>
      </c>
      <c r="F61" t="s">
        <v>620</v>
      </c>
      <c r="H61">
        <v>64.319178300000004</v>
      </c>
      <c r="I61">
        <v>-110.6964706</v>
      </c>
      <c r="J61" s="1" t="str">
        <f t="shared" si="8"/>
        <v>Till</v>
      </c>
      <c r="K61" s="1" t="str">
        <f t="shared" si="7"/>
        <v>HMC separation (ODM standard)</v>
      </c>
      <c r="L61" t="s">
        <v>28</v>
      </c>
      <c r="M61" t="s">
        <v>587</v>
      </c>
      <c r="N61" t="s">
        <v>72</v>
      </c>
      <c r="O61" t="s">
        <v>621</v>
      </c>
      <c r="P61" t="s">
        <v>32</v>
      </c>
      <c r="Q61" t="s">
        <v>622</v>
      </c>
      <c r="R61" t="s">
        <v>623</v>
      </c>
      <c r="S61" t="s">
        <v>624</v>
      </c>
      <c r="T61" t="s">
        <v>62</v>
      </c>
      <c r="U61" t="s">
        <v>419</v>
      </c>
      <c r="V61" t="s">
        <v>402</v>
      </c>
      <c r="W61" t="s">
        <v>356</v>
      </c>
      <c r="X61" t="s">
        <v>32</v>
      </c>
    </row>
    <row r="62" spans="1:24" hidden="1" x14ac:dyDescent="0.3">
      <c r="A62" t="s">
        <v>625</v>
      </c>
      <c r="B62" t="s">
        <v>626</v>
      </c>
      <c r="C62" s="1" t="str">
        <f t="shared" ref="C62:C93" si="9">HYPERLINK("http://geochem.nrcan.gc.ca/cdogs/content/bdl/bdl210295_e.htm", "21:0295")</f>
        <v>21:0295</v>
      </c>
      <c r="D62" s="1" t="str">
        <f t="shared" ref="D62:D93" si="10">HYPERLINK("http://geochem.nrcan.gc.ca/cdogs/content/svy/svy210001_e.htm", "21:0001")</f>
        <v>21:0001</v>
      </c>
      <c r="E62" t="s">
        <v>627</v>
      </c>
      <c r="F62" t="s">
        <v>628</v>
      </c>
      <c r="H62">
        <v>64.777536100000006</v>
      </c>
      <c r="I62">
        <v>-109.7221184</v>
      </c>
      <c r="J62" s="1" t="str">
        <f t="shared" si="8"/>
        <v>Till</v>
      </c>
      <c r="K62" s="1" t="str">
        <f t="shared" si="7"/>
        <v>HMC separation (ODM standard)</v>
      </c>
      <c r="L62" t="s">
        <v>28</v>
      </c>
      <c r="M62" t="s">
        <v>629</v>
      </c>
      <c r="N62" t="s">
        <v>73</v>
      </c>
      <c r="O62" t="s">
        <v>630</v>
      </c>
      <c r="P62" t="s">
        <v>32</v>
      </c>
      <c r="Q62" t="s">
        <v>631</v>
      </c>
      <c r="R62" t="s">
        <v>632</v>
      </c>
      <c r="S62" t="s">
        <v>90</v>
      </c>
      <c r="T62" t="s">
        <v>151</v>
      </c>
      <c r="U62" t="s">
        <v>255</v>
      </c>
      <c r="V62" t="s">
        <v>201</v>
      </c>
      <c r="W62" t="s">
        <v>51</v>
      </c>
      <c r="X62" t="s">
        <v>32</v>
      </c>
    </row>
    <row r="63" spans="1:24" hidden="1" x14ac:dyDescent="0.3">
      <c r="A63" t="s">
        <v>633</v>
      </c>
      <c r="B63" t="s">
        <v>634</v>
      </c>
      <c r="C63" s="1" t="str">
        <f t="shared" si="9"/>
        <v>21:0295</v>
      </c>
      <c r="D63" s="1" t="str">
        <f t="shared" si="10"/>
        <v>21:0001</v>
      </c>
      <c r="E63" t="s">
        <v>635</v>
      </c>
      <c r="F63" t="s">
        <v>636</v>
      </c>
      <c r="H63">
        <v>64.9740793</v>
      </c>
      <c r="I63">
        <v>-109.82585520000001</v>
      </c>
      <c r="J63" s="1" t="str">
        <f t="shared" si="8"/>
        <v>Till</v>
      </c>
      <c r="K63" s="1" t="str">
        <f t="shared" si="7"/>
        <v>HMC separation (ODM standard)</v>
      </c>
      <c r="L63" t="s">
        <v>28</v>
      </c>
      <c r="M63" t="s">
        <v>637</v>
      </c>
      <c r="N63" t="s">
        <v>160</v>
      </c>
      <c r="O63" t="s">
        <v>313</v>
      </c>
      <c r="P63" t="s">
        <v>32</v>
      </c>
      <c r="Q63" t="s">
        <v>638</v>
      </c>
      <c r="R63" t="s">
        <v>639</v>
      </c>
      <c r="S63" t="s">
        <v>616</v>
      </c>
      <c r="T63" t="s">
        <v>176</v>
      </c>
      <c r="U63" t="s">
        <v>513</v>
      </c>
      <c r="V63" t="s">
        <v>38</v>
      </c>
      <c r="W63" t="s">
        <v>467</v>
      </c>
      <c r="X63" t="s">
        <v>32</v>
      </c>
    </row>
    <row r="64" spans="1:24" hidden="1" x14ac:dyDescent="0.3">
      <c r="A64" t="s">
        <v>640</v>
      </c>
      <c r="B64" t="s">
        <v>641</v>
      </c>
      <c r="C64" s="1" t="str">
        <f t="shared" si="9"/>
        <v>21:0295</v>
      </c>
      <c r="D64" s="1" t="str">
        <f t="shared" si="10"/>
        <v>21:0001</v>
      </c>
      <c r="E64" t="s">
        <v>642</v>
      </c>
      <c r="F64" t="s">
        <v>643</v>
      </c>
      <c r="H64">
        <v>64.924414499999997</v>
      </c>
      <c r="I64">
        <v>-109.56477409999999</v>
      </c>
      <c r="J64" s="1" t="str">
        <f t="shared" si="8"/>
        <v>Till</v>
      </c>
      <c r="K64" s="1" t="str">
        <f t="shared" si="7"/>
        <v>HMC separation (ODM standard)</v>
      </c>
      <c r="L64" t="s">
        <v>28</v>
      </c>
      <c r="M64" t="s">
        <v>425</v>
      </c>
      <c r="N64" t="s">
        <v>271</v>
      </c>
      <c r="O64" t="s">
        <v>197</v>
      </c>
      <c r="P64" t="s">
        <v>32</v>
      </c>
      <c r="Q64" t="s">
        <v>644</v>
      </c>
      <c r="R64" t="s">
        <v>645</v>
      </c>
      <c r="S64" t="s">
        <v>646</v>
      </c>
      <c r="T64" t="s">
        <v>275</v>
      </c>
      <c r="U64" t="s">
        <v>166</v>
      </c>
      <c r="V64" t="s">
        <v>201</v>
      </c>
      <c r="W64" t="s">
        <v>129</v>
      </c>
      <c r="X64" t="s">
        <v>32</v>
      </c>
    </row>
    <row r="65" spans="1:24" hidden="1" x14ac:dyDescent="0.3">
      <c r="A65" t="s">
        <v>647</v>
      </c>
      <c r="B65" t="s">
        <v>648</v>
      </c>
      <c r="C65" s="1" t="str">
        <f t="shared" si="9"/>
        <v>21:0295</v>
      </c>
      <c r="D65" s="1" t="str">
        <f t="shared" si="10"/>
        <v>21:0001</v>
      </c>
      <c r="E65" t="s">
        <v>649</v>
      </c>
      <c r="F65" t="s">
        <v>650</v>
      </c>
      <c r="H65">
        <v>64.682369800000004</v>
      </c>
      <c r="I65">
        <v>-109.6924575</v>
      </c>
      <c r="J65" s="1" t="str">
        <f t="shared" si="8"/>
        <v>Till</v>
      </c>
      <c r="K65" s="1" t="str">
        <f t="shared" si="7"/>
        <v>HMC separation (ODM standard)</v>
      </c>
      <c r="L65" t="s">
        <v>32</v>
      </c>
      <c r="M65" t="s">
        <v>32</v>
      </c>
      <c r="N65" t="s">
        <v>32</v>
      </c>
      <c r="O65" t="s">
        <v>32</v>
      </c>
      <c r="P65" t="s">
        <v>32</v>
      </c>
      <c r="Q65" t="s">
        <v>32</v>
      </c>
      <c r="R65" t="s">
        <v>32</v>
      </c>
      <c r="S65" t="s">
        <v>32</v>
      </c>
      <c r="T65" t="s">
        <v>32</v>
      </c>
      <c r="U65" t="s">
        <v>32</v>
      </c>
      <c r="V65" t="s">
        <v>32</v>
      </c>
      <c r="W65" t="s">
        <v>32</v>
      </c>
      <c r="X65" t="s">
        <v>32</v>
      </c>
    </row>
    <row r="66" spans="1:24" hidden="1" x14ac:dyDescent="0.3">
      <c r="A66" t="s">
        <v>651</v>
      </c>
      <c r="B66" t="s">
        <v>652</v>
      </c>
      <c r="C66" s="1" t="str">
        <f t="shared" si="9"/>
        <v>21:0295</v>
      </c>
      <c r="D66" s="1" t="str">
        <f t="shared" si="10"/>
        <v>21:0001</v>
      </c>
      <c r="E66" t="s">
        <v>653</v>
      </c>
      <c r="F66" t="s">
        <v>654</v>
      </c>
      <c r="H66">
        <v>64.707932200000002</v>
      </c>
      <c r="I66">
        <v>-109.5779489</v>
      </c>
      <c r="J66" s="1" t="str">
        <f t="shared" si="8"/>
        <v>Till</v>
      </c>
      <c r="K66" s="1" t="str">
        <f t="shared" ref="K66:K97" si="11">HYPERLINK("http://geochem.nrcan.gc.ca/cdogs/content/kwd/kwd080035_e.htm", "HMC separation (ODM standard)")</f>
        <v>HMC separation (ODM standard)</v>
      </c>
      <c r="L66" t="s">
        <v>28</v>
      </c>
      <c r="M66" t="s">
        <v>185</v>
      </c>
      <c r="N66" t="s">
        <v>72</v>
      </c>
      <c r="O66" t="s">
        <v>655</v>
      </c>
      <c r="P66" t="s">
        <v>32</v>
      </c>
      <c r="Q66" t="s">
        <v>656</v>
      </c>
      <c r="R66" t="s">
        <v>140</v>
      </c>
      <c r="S66" t="s">
        <v>657</v>
      </c>
      <c r="T66" t="s">
        <v>658</v>
      </c>
      <c r="U66" t="s">
        <v>234</v>
      </c>
      <c r="V66" t="s">
        <v>117</v>
      </c>
      <c r="W66" t="s">
        <v>214</v>
      </c>
      <c r="X66" t="s">
        <v>32</v>
      </c>
    </row>
    <row r="67" spans="1:24" hidden="1" x14ac:dyDescent="0.3">
      <c r="A67" t="s">
        <v>659</v>
      </c>
      <c r="B67" t="s">
        <v>660</v>
      </c>
      <c r="C67" s="1" t="str">
        <f t="shared" si="9"/>
        <v>21:0295</v>
      </c>
      <c r="D67" s="1" t="str">
        <f t="shared" si="10"/>
        <v>21:0001</v>
      </c>
      <c r="E67" t="s">
        <v>661</v>
      </c>
      <c r="F67" t="s">
        <v>662</v>
      </c>
      <c r="H67">
        <v>64.263522600000002</v>
      </c>
      <c r="I67">
        <v>-109.48510159999999</v>
      </c>
      <c r="J67" s="1" t="str">
        <f t="shared" si="8"/>
        <v>Till</v>
      </c>
      <c r="K67" s="1" t="str">
        <f t="shared" si="11"/>
        <v>HMC separation (ODM standard)</v>
      </c>
      <c r="L67" t="s">
        <v>28</v>
      </c>
      <c r="M67" t="s">
        <v>443</v>
      </c>
      <c r="N67" t="s">
        <v>73</v>
      </c>
      <c r="O67" t="s">
        <v>663</v>
      </c>
      <c r="P67" t="s">
        <v>32</v>
      </c>
      <c r="Q67" t="s">
        <v>664</v>
      </c>
      <c r="R67" t="s">
        <v>665</v>
      </c>
      <c r="S67" t="s">
        <v>286</v>
      </c>
      <c r="T67" t="s">
        <v>666</v>
      </c>
      <c r="U67" t="s">
        <v>299</v>
      </c>
      <c r="V67" t="s">
        <v>117</v>
      </c>
      <c r="W67" t="s">
        <v>419</v>
      </c>
      <c r="X67" t="s">
        <v>32</v>
      </c>
    </row>
    <row r="68" spans="1:24" hidden="1" x14ac:dyDescent="0.3">
      <c r="A68" t="s">
        <v>667</v>
      </c>
      <c r="B68" t="s">
        <v>668</v>
      </c>
      <c r="C68" s="1" t="str">
        <f t="shared" si="9"/>
        <v>21:0295</v>
      </c>
      <c r="D68" s="1" t="str">
        <f t="shared" si="10"/>
        <v>21:0001</v>
      </c>
      <c r="E68" t="s">
        <v>669</v>
      </c>
      <c r="F68" t="s">
        <v>670</v>
      </c>
      <c r="H68">
        <v>64.391314199999997</v>
      </c>
      <c r="I68">
        <v>-109.7378626</v>
      </c>
      <c r="J68" s="1" t="str">
        <f t="shared" si="8"/>
        <v>Till</v>
      </c>
      <c r="K68" s="1" t="str">
        <f t="shared" si="11"/>
        <v>HMC separation (ODM standard)</v>
      </c>
      <c r="L68" t="s">
        <v>28</v>
      </c>
      <c r="M68" t="s">
        <v>172</v>
      </c>
      <c r="N68" t="s">
        <v>72</v>
      </c>
      <c r="O68" t="s">
        <v>173</v>
      </c>
      <c r="P68" t="s">
        <v>32</v>
      </c>
      <c r="Q68" t="s">
        <v>671</v>
      </c>
      <c r="R68" t="s">
        <v>212</v>
      </c>
      <c r="S68" t="s">
        <v>672</v>
      </c>
      <c r="T68" t="s">
        <v>657</v>
      </c>
      <c r="U68" t="s">
        <v>242</v>
      </c>
      <c r="V68" t="s">
        <v>402</v>
      </c>
      <c r="W68" t="s">
        <v>265</v>
      </c>
      <c r="X68" t="s">
        <v>32</v>
      </c>
    </row>
    <row r="69" spans="1:24" hidden="1" x14ac:dyDescent="0.3">
      <c r="A69" t="s">
        <v>673</v>
      </c>
      <c r="B69" t="s">
        <v>674</v>
      </c>
      <c r="C69" s="1" t="str">
        <f t="shared" si="9"/>
        <v>21:0295</v>
      </c>
      <c r="D69" s="1" t="str">
        <f t="shared" si="10"/>
        <v>21:0001</v>
      </c>
      <c r="E69" t="s">
        <v>675</v>
      </c>
      <c r="F69" t="s">
        <v>676</v>
      </c>
      <c r="H69">
        <v>64.143014199999996</v>
      </c>
      <c r="I69">
        <v>-109.9114543</v>
      </c>
      <c r="J69" s="1" t="str">
        <f t="shared" si="8"/>
        <v>Till</v>
      </c>
      <c r="K69" s="1" t="str">
        <f t="shared" si="11"/>
        <v>HMC separation (ODM standard)</v>
      </c>
      <c r="L69" t="s">
        <v>28</v>
      </c>
      <c r="M69" t="s">
        <v>229</v>
      </c>
      <c r="N69" t="s">
        <v>86</v>
      </c>
      <c r="O69" t="s">
        <v>677</v>
      </c>
      <c r="P69" t="s">
        <v>32</v>
      </c>
      <c r="Q69" t="s">
        <v>678</v>
      </c>
      <c r="R69" t="s">
        <v>679</v>
      </c>
      <c r="S69" t="s">
        <v>666</v>
      </c>
      <c r="T69" t="s">
        <v>680</v>
      </c>
      <c r="U69" t="s">
        <v>65</v>
      </c>
      <c r="V69" t="s">
        <v>130</v>
      </c>
      <c r="W69" t="s">
        <v>514</v>
      </c>
      <c r="X69" t="s">
        <v>32</v>
      </c>
    </row>
    <row r="70" spans="1:24" hidden="1" x14ac:dyDescent="0.3">
      <c r="A70" t="s">
        <v>681</v>
      </c>
      <c r="B70" t="s">
        <v>682</v>
      </c>
      <c r="C70" s="1" t="str">
        <f t="shared" si="9"/>
        <v>21:0295</v>
      </c>
      <c r="D70" s="1" t="str">
        <f t="shared" si="10"/>
        <v>21:0001</v>
      </c>
      <c r="E70" t="s">
        <v>683</v>
      </c>
      <c r="F70" t="s">
        <v>684</v>
      </c>
      <c r="H70">
        <v>64.106233500000002</v>
      </c>
      <c r="I70">
        <v>-109.75654919999999</v>
      </c>
      <c r="J70" s="1" t="str">
        <f t="shared" si="8"/>
        <v>Till</v>
      </c>
      <c r="K70" s="1" t="str">
        <f t="shared" si="11"/>
        <v>HMC separation (ODM standard)</v>
      </c>
      <c r="L70" t="s">
        <v>28</v>
      </c>
      <c r="M70" t="s">
        <v>85</v>
      </c>
      <c r="N70" t="s">
        <v>86</v>
      </c>
      <c r="O70" t="s">
        <v>87</v>
      </c>
      <c r="P70" t="s">
        <v>32</v>
      </c>
      <c r="Q70" t="s">
        <v>685</v>
      </c>
      <c r="R70" t="s">
        <v>686</v>
      </c>
      <c r="S70" t="s">
        <v>486</v>
      </c>
      <c r="T70" t="s">
        <v>522</v>
      </c>
      <c r="U70" t="s">
        <v>166</v>
      </c>
      <c r="V70" t="s">
        <v>130</v>
      </c>
      <c r="W70" t="s">
        <v>356</v>
      </c>
      <c r="X70" t="s">
        <v>32</v>
      </c>
    </row>
    <row r="71" spans="1:24" hidden="1" x14ac:dyDescent="0.3">
      <c r="A71" t="s">
        <v>687</v>
      </c>
      <c r="B71" t="s">
        <v>688</v>
      </c>
      <c r="C71" s="1" t="str">
        <f t="shared" si="9"/>
        <v>21:0295</v>
      </c>
      <c r="D71" s="1" t="str">
        <f t="shared" si="10"/>
        <v>21:0001</v>
      </c>
      <c r="E71" t="s">
        <v>689</v>
      </c>
      <c r="F71" t="s">
        <v>690</v>
      </c>
      <c r="H71">
        <v>64.150997399999994</v>
      </c>
      <c r="I71">
        <v>-109.5125393</v>
      </c>
      <c r="J71" s="1" t="str">
        <f t="shared" si="8"/>
        <v>Till</v>
      </c>
      <c r="K71" s="1" t="str">
        <f t="shared" si="11"/>
        <v>HMC separation (ODM standard)</v>
      </c>
      <c r="L71" t="s">
        <v>28</v>
      </c>
      <c r="M71" t="s">
        <v>111</v>
      </c>
      <c r="N71" t="s">
        <v>160</v>
      </c>
      <c r="O71" t="s">
        <v>691</v>
      </c>
      <c r="P71" t="s">
        <v>32</v>
      </c>
      <c r="Q71" t="s">
        <v>692</v>
      </c>
      <c r="R71" t="s">
        <v>693</v>
      </c>
      <c r="S71" t="s">
        <v>297</v>
      </c>
      <c r="T71" t="s">
        <v>286</v>
      </c>
      <c r="U71" t="s">
        <v>242</v>
      </c>
      <c r="V71" t="s">
        <v>38</v>
      </c>
      <c r="W71" t="s">
        <v>694</v>
      </c>
      <c r="X71" t="s">
        <v>32</v>
      </c>
    </row>
    <row r="72" spans="1:24" hidden="1" x14ac:dyDescent="0.3">
      <c r="A72" t="s">
        <v>695</v>
      </c>
      <c r="B72" t="s">
        <v>696</v>
      </c>
      <c r="C72" s="1" t="str">
        <f t="shared" si="9"/>
        <v>21:0295</v>
      </c>
      <c r="D72" s="1" t="str">
        <f t="shared" si="10"/>
        <v>21:0001</v>
      </c>
      <c r="E72" t="s">
        <v>697</v>
      </c>
      <c r="F72" t="s">
        <v>698</v>
      </c>
      <c r="H72">
        <v>64.161269599999997</v>
      </c>
      <c r="I72">
        <v>-108.56334680000001</v>
      </c>
      <c r="J72" s="1" t="str">
        <f t="shared" si="8"/>
        <v>Till</v>
      </c>
      <c r="K72" s="1" t="str">
        <f t="shared" si="11"/>
        <v>HMC separation (ODM standard)</v>
      </c>
      <c r="L72" t="s">
        <v>28</v>
      </c>
      <c r="M72" t="s">
        <v>443</v>
      </c>
      <c r="N72" t="s">
        <v>45</v>
      </c>
      <c r="O72" t="s">
        <v>677</v>
      </c>
      <c r="P72" t="s">
        <v>32</v>
      </c>
      <c r="Q72" t="s">
        <v>699</v>
      </c>
      <c r="R72" t="s">
        <v>700</v>
      </c>
      <c r="S72" t="s">
        <v>457</v>
      </c>
      <c r="T72" t="s">
        <v>50</v>
      </c>
      <c r="U72" t="s">
        <v>242</v>
      </c>
      <c r="V72" t="s">
        <v>256</v>
      </c>
      <c r="W72" t="s">
        <v>514</v>
      </c>
      <c r="X72" t="s">
        <v>32</v>
      </c>
    </row>
    <row r="73" spans="1:24" hidden="1" x14ac:dyDescent="0.3">
      <c r="A73" t="s">
        <v>701</v>
      </c>
      <c r="B73" t="s">
        <v>702</v>
      </c>
      <c r="C73" s="1" t="str">
        <f t="shared" si="9"/>
        <v>21:0295</v>
      </c>
      <c r="D73" s="1" t="str">
        <f t="shared" si="10"/>
        <v>21:0001</v>
      </c>
      <c r="E73" t="s">
        <v>703</v>
      </c>
      <c r="F73" t="s">
        <v>704</v>
      </c>
      <c r="H73">
        <v>64.356345500000003</v>
      </c>
      <c r="I73">
        <v>-108.3211731</v>
      </c>
      <c r="J73" s="1" t="str">
        <f t="shared" si="8"/>
        <v>Till</v>
      </c>
      <c r="K73" s="1" t="str">
        <f t="shared" si="11"/>
        <v>HMC separation (ODM standard)</v>
      </c>
      <c r="L73" t="s">
        <v>28</v>
      </c>
      <c r="M73" t="s">
        <v>545</v>
      </c>
      <c r="N73" t="s">
        <v>72</v>
      </c>
      <c r="O73" t="s">
        <v>124</v>
      </c>
      <c r="P73" t="s">
        <v>32</v>
      </c>
      <c r="Q73" t="s">
        <v>705</v>
      </c>
      <c r="R73" t="s">
        <v>706</v>
      </c>
      <c r="S73" t="s">
        <v>707</v>
      </c>
      <c r="T73" t="s">
        <v>223</v>
      </c>
      <c r="U73" t="s">
        <v>385</v>
      </c>
      <c r="V73" t="s">
        <v>52</v>
      </c>
      <c r="W73" t="s">
        <v>65</v>
      </c>
      <c r="X73" t="s">
        <v>32</v>
      </c>
    </row>
    <row r="74" spans="1:24" hidden="1" x14ac:dyDescent="0.3">
      <c r="A74" t="s">
        <v>708</v>
      </c>
      <c r="B74" t="s">
        <v>709</v>
      </c>
      <c r="C74" s="1" t="str">
        <f t="shared" si="9"/>
        <v>21:0295</v>
      </c>
      <c r="D74" s="1" t="str">
        <f t="shared" si="10"/>
        <v>21:0001</v>
      </c>
      <c r="E74" t="s">
        <v>710</v>
      </c>
      <c r="F74" t="s">
        <v>711</v>
      </c>
      <c r="H74">
        <v>64.552146699999994</v>
      </c>
      <c r="I74">
        <v>-109.479574</v>
      </c>
      <c r="J74" s="1" t="str">
        <f t="shared" si="8"/>
        <v>Till</v>
      </c>
      <c r="K74" s="1" t="str">
        <f t="shared" si="11"/>
        <v>HMC separation (ODM standard)</v>
      </c>
      <c r="L74" t="s">
        <v>28</v>
      </c>
      <c r="M74" t="s">
        <v>159</v>
      </c>
      <c r="N74" t="s">
        <v>45</v>
      </c>
      <c r="O74" t="s">
        <v>60</v>
      </c>
      <c r="P74" t="s">
        <v>32</v>
      </c>
      <c r="Q74" t="s">
        <v>712</v>
      </c>
      <c r="R74" t="s">
        <v>713</v>
      </c>
      <c r="S74" t="s">
        <v>707</v>
      </c>
      <c r="T74" t="s">
        <v>714</v>
      </c>
      <c r="U74" t="s">
        <v>214</v>
      </c>
      <c r="V74" t="s">
        <v>52</v>
      </c>
      <c r="W74" t="s">
        <v>242</v>
      </c>
      <c r="X74" t="s">
        <v>32</v>
      </c>
    </row>
    <row r="75" spans="1:24" hidden="1" x14ac:dyDescent="0.3">
      <c r="A75" t="s">
        <v>715</v>
      </c>
      <c r="B75" t="s">
        <v>716</v>
      </c>
      <c r="C75" s="1" t="str">
        <f t="shared" si="9"/>
        <v>21:0295</v>
      </c>
      <c r="D75" s="1" t="str">
        <f t="shared" si="10"/>
        <v>21:0001</v>
      </c>
      <c r="E75" t="s">
        <v>717</v>
      </c>
      <c r="F75" t="s">
        <v>718</v>
      </c>
      <c r="H75">
        <v>64.6219258</v>
      </c>
      <c r="I75">
        <v>-109.14525639999999</v>
      </c>
      <c r="J75" s="1" t="str">
        <f t="shared" si="8"/>
        <v>Till</v>
      </c>
      <c r="K75" s="1" t="str">
        <f t="shared" si="11"/>
        <v>HMC separation (ODM standard)</v>
      </c>
      <c r="L75" t="s">
        <v>28</v>
      </c>
      <c r="M75" t="s">
        <v>136</v>
      </c>
      <c r="N75" t="s">
        <v>45</v>
      </c>
      <c r="O75" t="s">
        <v>426</v>
      </c>
      <c r="P75" t="s">
        <v>32</v>
      </c>
      <c r="Q75" t="s">
        <v>719</v>
      </c>
      <c r="R75" t="s">
        <v>720</v>
      </c>
      <c r="S75" t="s">
        <v>721</v>
      </c>
      <c r="T75" t="s">
        <v>722</v>
      </c>
      <c r="U75" t="s">
        <v>51</v>
      </c>
      <c r="V75" t="s">
        <v>66</v>
      </c>
      <c r="W75" t="s">
        <v>213</v>
      </c>
      <c r="X75" t="s">
        <v>32</v>
      </c>
    </row>
    <row r="76" spans="1:24" hidden="1" x14ac:dyDescent="0.3">
      <c r="A76" t="s">
        <v>723</v>
      </c>
      <c r="B76" t="s">
        <v>724</v>
      </c>
      <c r="C76" s="1" t="str">
        <f t="shared" si="9"/>
        <v>21:0295</v>
      </c>
      <c r="D76" s="1" t="str">
        <f t="shared" si="10"/>
        <v>21:0001</v>
      </c>
      <c r="E76" t="s">
        <v>725</v>
      </c>
      <c r="F76" t="s">
        <v>726</v>
      </c>
      <c r="H76">
        <v>64.887986900000001</v>
      </c>
      <c r="I76">
        <v>-108.45828</v>
      </c>
      <c r="J76" s="1" t="str">
        <f t="shared" si="8"/>
        <v>Till</v>
      </c>
      <c r="K76" s="1" t="str">
        <f t="shared" si="11"/>
        <v>HMC separation (ODM standard)</v>
      </c>
      <c r="L76" t="s">
        <v>28</v>
      </c>
      <c r="M76" t="s">
        <v>425</v>
      </c>
      <c r="N76" t="s">
        <v>186</v>
      </c>
      <c r="O76" t="s">
        <v>313</v>
      </c>
      <c r="P76" t="s">
        <v>32</v>
      </c>
      <c r="Q76" t="s">
        <v>727</v>
      </c>
      <c r="R76" t="s">
        <v>632</v>
      </c>
      <c r="S76" t="s">
        <v>728</v>
      </c>
      <c r="T76" t="s">
        <v>729</v>
      </c>
      <c r="U76" t="s">
        <v>336</v>
      </c>
      <c r="V76" t="s">
        <v>117</v>
      </c>
      <c r="W76" t="s">
        <v>299</v>
      </c>
      <c r="X76" t="s">
        <v>32</v>
      </c>
    </row>
    <row r="77" spans="1:24" hidden="1" x14ac:dyDescent="0.3">
      <c r="A77" t="s">
        <v>730</v>
      </c>
      <c r="B77" t="s">
        <v>731</v>
      </c>
      <c r="C77" s="1" t="str">
        <f t="shared" si="9"/>
        <v>21:0295</v>
      </c>
      <c r="D77" s="1" t="str">
        <f t="shared" si="10"/>
        <v>21:0001</v>
      </c>
      <c r="E77" t="s">
        <v>732</v>
      </c>
      <c r="F77" t="s">
        <v>733</v>
      </c>
      <c r="H77">
        <v>64.608925499999998</v>
      </c>
      <c r="I77">
        <v>-108.978812</v>
      </c>
      <c r="J77" s="1" t="str">
        <f t="shared" si="8"/>
        <v>Till</v>
      </c>
      <c r="K77" s="1" t="str">
        <f t="shared" si="11"/>
        <v>HMC separation (ODM standard)</v>
      </c>
      <c r="L77" t="s">
        <v>28</v>
      </c>
      <c r="M77" t="s">
        <v>734</v>
      </c>
      <c r="N77" t="s">
        <v>45</v>
      </c>
      <c r="O77" t="s">
        <v>491</v>
      </c>
      <c r="P77" t="s">
        <v>32</v>
      </c>
      <c r="Q77" t="s">
        <v>735</v>
      </c>
      <c r="R77" t="s">
        <v>416</v>
      </c>
      <c r="S77" t="s">
        <v>189</v>
      </c>
      <c r="T77" t="s">
        <v>297</v>
      </c>
      <c r="U77" t="s">
        <v>142</v>
      </c>
      <c r="V77" t="s">
        <v>201</v>
      </c>
      <c r="W77" t="s">
        <v>356</v>
      </c>
      <c r="X77" t="s">
        <v>32</v>
      </c>
    </row>
    <row r="78" spans="1:24" hidden="1" x14ac:dyDescent="0.3">
      <c r="A78" t="s">
        <v>736</v>
      </c>
      <c r="B78" t="s">
        <v>737</v>
      </c>
      <c r="C78" s="1" t="str">
        <f t="shared" si="9"/>
        <v>21:0295</v>
      </c>
      <c r="D78" s="1" t="str">
        <f t="shared" si="10"/>
        <v>21:0001</v>
      </c>
      <c r="E78" t="s">
        <v>738</v>
      </c>
      <c r="F78" t="s">
        <v>739</v>
      </c>
      <c r="H78">
        <v>64.271797000000007</v>
      </c>
      <c r="I78">
        <v>-109.1715165</v>
      </c>
      <c r="J78" s="1" t="str">
        <f t="shared" si="8"/>
        <v>Till</v>
      </c>
      <c r="K78" s="1" t="str">
        <f t="shared" si="11"/>
        <v>HMC separation (ODM standard)</v>
      </c>
      <c r="L78" t="s">
        <v>28</v>
      </c>
      <c r="M78" t="s">
        <v>519</v>
      </c>
      <c r="N78" t="s">
        <v>186</v>
      </c>
      <c r="O78" t="s">
        <v>520</v>
      </c>
      <c r="P78" t="s">
        <v>32</v>
      </c>
      <c r="Q78" t="s">
        <v>740</v>
      </c>
      <c r="R78" t="s">
        <v>679</v>
      </c>
      <c r="S78" t="s">
        <v>666</v>
      </c>
      <c r="T78" t="s">
        <v>231</v>
      </c>
      <c r="U78" t="s">
        <v>299</v>
      </c>
      <c r="V78" t="s">
        <v>402</v>
      </c>
      <c r="W78" t="s">
        <v>514</v>
      </c>
      <c r="X78" t="s">
        <v>32</v>
      </c>
    </row>
    <row r="79" spans="1:24" hidden="1" x14ac:dyDescent="0.3">
      <c r="A79" t="s">
        <v>741</v>
      </c>
      <c r="B79" t="s">
        <v>742</v>
      </c>
      <c r="C79" s="1" t="str">
        <f t="shared" si="9"/>
        <v>21:0295</v>
      </c>
      <c r="D79" s="1" t="str">
        <f t="shared" si="10"/>
        <v>21:0001</v>
      </c>
      <c r="E79" t="s">
        <v>743</v>
      </c>
      <c r="F79" t="s">
        <v>744</v>
      </c>
      <c r="H79">
        <v>64.676370199999994</v>
      </c>
      <c r="I79">
        <v>-108.4873295</v>
      </c>
      <c r="J79" s="1" t="str">
        <f t="shared" si="8"/>
        <v>Till</v>
      </c>
      <c r="K79" s="1" t="str">
        <f t="shared" si="11"/>
        <v>HMC separation (ODM standard)</v>
      </c>
      <c r="L79" t="s">
        <v>28</v>
      </c>
      <c r="M79" t="s">
        <v>322</v>
      </c>
      <c r="N79" t="s">
        <v>45</v>
      </c>
      <c r="O79" t="s">
        <v>546</v>
      </c>
      <c r="P79" t="s">
        <v>32</v>
      </c>
      <c r="Q79" t="s">
        <v>745</v>
      </c>
      <c r="R79" t="s">
        <v>746</v>
      </c>
      <c r="S79" t="s">
        <v>747</v>
      </c>
      <c r="T79" t="s">
        <v>363</v>
      </c>
      <c r="U79" t="s">
        <v>278</v>
      </c>
      <c r="V79" t="s">
        <v>402</v>
      </c>
      <c r="W79" t="s">
        <v>748</v>
      </c>
      <c r="X79" t="s">
        <v>32</v>
      </c>
    </row>
    <row r="80" spans="1:24" hidden="1" x14ac:dyDescent="0.3">
      <c r="A80" t="s">
        <v>749</v>
      </c>
      <c r="B80" t="s">
        <v>750</v>
      </c>
      <c r="C80" s="1" t="str">
        <f t="shared" si="9"/>
        <v>21:0295</v>
      </c>
      <c r="D80" s="1" t="str">
        <f t="shared" si="10"/>
        <v>21:0001</v>
      </c>
      <c r="E80" t="s">
        <v>751</v>
      </c>
      <c r="F80" t="s">
        <v>752</v>
      </c>
      <c r="H80">
        <v>64.4646221</v>
      </c>
      <c r="I80">
        <v>-108.2975428</v>
      </c>
      <c r="J80" s="1" t="str">
        <f t="shared" si="8"/>
        <v>Till</v>
      </c>
      <c r="K80" s="1" t="str">
        <f t="shared" si="11"/>
        <v>HMC separation (ODM standard)</v>
      </c>
      <c r="L80" t="s">
        <v>28</v>
      </c>
      <c r="M80" t="s">
        <v>753</v>
      </c>
      <c r="N80" t="s">
        <v>123</v>
      </c>
      <c r="O80" t="s">
        <v>46</v>
      </c>
      <c r="P80" t="s">
        <v>32</v>
      </c>
      <c r="Q80" t="s">
        <v>754</v>
      </c>
      <c r="R80" t="s">
        <v>286</v>
      </c>
      <c r="S80" t="s">
        <v>287</v>
      </c>
      <c r="T80" t="s">
        <v>657</v>
      </c>
      <c r="U80" t="s">
        <v>178</v>
      </c>
      <c r="V80" t="s">
        <v>755</v>
      </c>
      <c r="W80" t="s">
        <v>202</v>
      </c>
      <c r="X80" t="s">
        <v>32</v>
      </c>
    </row>
    <row r="81" spans="1:24" hidden="1" x14ac:dyDescent="0.3">
      <c r="A81" t="s">
        <v>756</v>
      </c>
      <c r="B81" t="s">
        <v>757</v>
      </c>
      <c r="C81" s="1" t="str">
        <f t="shared" si="9"/>
        <v>21:0295</v>
      </c>
      <c r="D81" s="1" t="str">
        <f t="shared" si="10"/>
        <v>21:0001</v>
      </c>
      <c r="E81" t="s">
        <v>758</v>
      </c>
      <c r="F81" t="s">
        <v>759</v>
      </c>
      <c r="H81">
        <v>64.038719700000001</v>
      </c>
      <c r="I81">
        <v>-109.1154997</v>
      </c>
      <c r="J81" s="1" t="str">
        <f t="shared" si="8"/>
        <v>Till</v>
      </c>
      <c r="K81" s="1" t="str">
        <f t="shared" si="11"/>
        <v>HMC separation (ODM standard)</v>
      </c>
      <c r="L81" t="s">
        <v>28</v>
      </c>
      <c r="M81" t="s">
        <v>734</v>
      </c>
      <c r="N81" t="s">
        <v>186</v>
      </c>
      <c r="O81" t="s">
        <v>173</v>
      </c>
      <c r="P81" t="s">
        <v>32</v>
      </c>
      <c r="Q81" t="s">
        <v>760</v>
      </c>
      <c r="R81" t="s">
        <v>761</v>
      </c>
      <c r="S81" t="s">
        <v>608</v>
      </c>
      <c r="T81" t="s">
        <v>326</v>
      </c>
      <c r="U81" t="s">
        <v>514</v>
      </c>
      <c r="V81" t="s">
        <v>38</v>
      </c>
      <c r="W81" t="s">
        <v>384</v>
      </c>
      <c r="X81" t="s">
        <v>32</v>
      </c>
    </row>
    <row r="82" spans="1:24" hidden="1" x14ac:dyDescent="0.3">
      <c r="A82" t="s">
        <v>762</v>
      </c>
      <c r="B82" t="s">
        <v>763</v>
      </c>
      <c r="C82" s="1" t="str">
        <f t="shared" si="9"/>
        <v>21:0295</v>
      </c>
      <c r="D82" s="1" t="str">
        <f t="shared" si="10"/>
        <v>21:0001</v>
      </c>
      <c r="E82" t="s">
        <v>764</v>
      </c>
      <c r="F82" t="s">
        <v>765</v>
      </c>
      <c r="H82">
        <v>64.204257299999995</v>
      </c>
      <c r="I82">
        <v>-109.0440766</v>
      </c>
      <c r="J82" s="1" t="str">
        <f t="shared" si="8"/>
        <v>Till</v>
      </c>
      <c r="K82" s="1" t="str">
        <f t="shared" si="11"/>
        <v>HMC separation (ODM standard)</v>
      </c>
      <c r="L82" t="s">
        <v>28</v>
      </c>
      <c r="M82" t="s">
        <v>579</v>
      </c>
      <c r="N82" t="s">
        <v>45</v>
      </c>
      <c r="O82" t="s">
        <v>87</v>
      </c>
      <c r="P82" t="s">
        <v>32</v>
      </c>
      <c r="Q82" t="s">
        <v>766</v>
      </c>
      <c r="R82" t="s">
        <v>410</v>
      </c>
      <c r="S82" t="s">
        <v>288</v>
      </c>
      <c r="T82" t="s">
        <v>308</v>
      </c>
      <c r="U82" t="s">
        <v>79</v>
      </c>
      <c r="V82" t="s">
        <v>66</v>
      </c>
      <c r="W82" t="s">
        <v>202</v>
      </c>
      <c r="X82" t="s">
        <v>32</v>
      </c>
    </row>
    <row r="83" spans="1:24" hidden="1" x14ac:dyDescent="0.3">
      <c r="A83" t="s">
        <v>767</v>
      </c>
      <c r="B83" t="s">
        <v>768</v>
      </c>
      <c r="C83" s="1" t="str">
        <f t="shared" si="9"/>
        <v>21:0295</v>
      </c>
      <c r="D83" s="1" t="str">
        <f t="shared" si="10"/>
        <v>21:0001</v>
      </c>
      <c r="E83" t="s">
        <v>769</v>
      </c>
      <c r="F83" t="s">
        <v>770</v>
      </c>
      <c r="H83">
        <v>64.345826599999995</v>
      </c>
      <c r="I83">
        <v>-108.7624807</v>
      </c>
      <c r="J83" s="1" t="str">
        <f t="shared" si="8"/>
        <v>Till</v>
      </c>
      <c r="K83" s="1" t="str">
        <f t="shared" si="11"/>
        <v>HMC separation (ODM standard)</v>
      </c>
      <c r="L83" t="s">
        <v>28</v>
      </c>
      <c r="M83" t="s">
        <v>186</v>
      </c>
      <c r="N83" t="s">
        <v>86</v>
      </c>
      <c r="O83" t="s">
        <v>771</v>
      </c>
      <c r="P83" t="s">
        <v>32</v>
      </c>
      <c r="Q83" t="s">
        <v>772</v>
      </c>
      <c r="R83" t="s">
        <v>713</v>
      </c>
      <c r="S83" t="s">
        <v>707</v>
      </c>
      <c r="T83" t="s">
        <v>773</v>
      </c>
      <c r="U83" t="s">
        <v>130</v>
      </c>
      <c r="V83" t="s">
        <v>105</v>
      </c>
      <c r="W83" t="s">
        <v>242</v>
      </c>
      <c r="X83" t="s">
        <v>32</v>
      </c>
    </row>
    <row r="84" spans="1:24" hidden="1" x14ac:dyDescent="0.3">
      <c r="A84" t="s">
        <v>774</v>
      </c>
      <c r="B84" t="s">
        <v>775</v>
      </c>
      <c r="C84" s="1" t="str">
        <f t="shared" si="9"/>
        <v>21:0295</v>
      </c>
      <c r="D84" s="1" t="str">
        <f t="shared" si="10"/>
        <v>21:0001</v>
      </c>
      <c r="E84" t="s">
        <v>776</v>
      </c>
      <c r="F84" t="s">
        <v>777</v>
      </c>
      <c r="H84">
        <v>64.448292100000003</v>
      </c>
      <c r="I84">
        <v>-108.6780316</v>
      </c>
      <c r="J84" s="1" t="str">
        <f t="shared" ref="J84:J112" si="12">HYPERLINK("http://geochem.nrcan.gc.ca/cdogs/content/kwd/kwd020044_e.htm", "Till")</f>
        <v>Till</v>
      </c>
      <c r="K84" s="1" t="str">
        <f t="shared" si="11"/>
        <v>HMC separation (ODM standard)</v>
      </c>
      <c r="L84" t="s">
        <v>28</v>
      </c>
      <c r="M84" t="s">
        <v>172</v>
      </c>
      <c r="N84" t="s">
        <v>72</v>
      </c>
      <c r="O84" t="s">
        <v>173</v>
      </c>
      <c r="P84" t="s">
        <v>32</v>
      </c>
      <c r="Q84" t="s">
        <v>778</v>
      </c>
      <c r="R84" t="s">
        <v>276</v>
      </c>
      <c r="S84" t="s">
        <v>494</v>
      </c>
      <c r="T84" t="s">
        <v>550</v>
      </c>
      <c r="U84" t="s">
        <v>118</v>
      </c>
      <c r="V84" t="s">
        <v>130</v>
      </c>
      <c r="W84" t="s">
        <v>80</v>
      </c>
      <c r="X84" t="s">
        <v>32</v>
      </c>
    </row>
    <row r="85" spans="1:24" hidden="1" x14ac:dyDescent="0.3">
      <c r="A85" t="s">
        <v>779</v>
      </c>
      <c r="B85" t="s">
        <v>780</v>
      </c>
      <c r="C85" s="1" t="str">
        <f t="shared" si="9"/>
        <v>21:0295</v>
      </c>
      <c r="D85" s="1" t="str">
        <f t="shared" si="10"/>
        <v>21:0001</v>
      </c>
      <c r="E85" t="s">
        <v>781</v>
      </c>
      <c r="F85" t="s">
        <v>782</v>
      </c>
      <c r="H85">
        <v>64.793106499999993</v>
      </c>
      <c r="I85">
        <v>-109.5438918</v>
      </c>
      <c r="J85" s="1" t="str">
        <f t="shared" si="12"/>
        <v>Till</v>
      </c>
      <c r="K85" s="1" t="str">
        <f t="shared" si="11"/>
        <v>HMC separation (ODM standard)</v>
      </c>
      <c r="L85" t="s">
        <v>28</v>
      </c>
      <c r="M85" t="s">
        <v>322</v>
      </c>
      <c r="N85" t="s">
        <v>72</v>
      </c>
      <c r="O85" t="s">
        <v>691</v>
      </c>
      <c r="P85" t="s">
        <v>32</v>
      </c>
      <c r="Q85" t="s">
        <v>783</v>
      </c>
      <c r="R85" t="s">
        <v>784</v>
      </c>
      <c r="S85" t="s">
        <v>785</v>
      </c>
      <c r="T85" t="s">
        <v>786</v>
      </c>
      <c r="U85" t="s">
        <v>419</v>
      </c>
      <c r="V85" t="s">
        <v>255</v>
      </c>
      <c r="W85" t="s">
        <v>514</v>
      </c>
      <c r="X85" t="s">
        <v>32</v>
      </c>
    </row>
    <row r="86" spans="1:24" hidden="1" x14ac:dyDescent="0.3">
      <c r="A86" t="s">
        <v>787</v>
      </c>
      <c r="B86" t="s">
        <v>788</v>
      </c>
      <c r="C86" s="1" t="str">
        <f t="shared" si="9"/>
        <v>21:0295</v>
      </c>
      <c r="D86" s="1" t="str">
        <f t="shared" si="10"/>
        <v>21:0001</v>
      </c>
      <c r="E86" t="s">
        <v>789</v>
      </c>
      <c r="F86" t="s">
        <v>790</v>
      </c>
      <c r="H86">
        <v>64.402321799999996</v>
      </c>
      <c r="I86">
        <v>-109.534594</v>
      </c>
      <c r="J86" s="1" t="str">
        <f t="shared" si="12"/>
        <v>Till</v>
      </c>
      <c r="K86" s="1" t="str">
        <f t="shared" si="11"/>
        <v>HMC separation (ODM standard)</v>
      </c>
      <c r="L86" t="s">
        <v>791</v>
      </c>
      <c r="M86" t="s">
        <v>792</v>
      </c>
      <c r="N86" t="s">
        <v>72</v>
      </c>
      <c r="O86" t="s">
        <v>793</v>
      </c>
      <c r="P86" t="s">
        <v>32</v>
      </c>
      <c r="Q86" t="s">
        <v>794</v>
      </c>
      <c r="R86" t="s">
        <v>795</v>
      </c>
      <c r="S86" t="s">
        <v>796</v>
      </c>
      <c r="T86" t="s">
        <v>797</v>
      </c>
      <c r="U86" t="s">
        <v>214</v>
      </c>
      <c r="V86" t="s">
        <v>224</v>
      </c>
      <c r="W86" t="s">
        <v>129</v>
      </c>
      <c r="X86" t="s">
        <v>32</v>
      </c>
    </row>
    <row r="87" spans="1:24" hidden="1" x14ac:dyDescent="0.3">
      <c r="A87" t="s">
        <v>798</v>
      </c>
      <c r="B87" t="s">
        <v>799</v>
      </c>
      <c r="C87" s="1" t="str">
        <f t="shared" si="9"/>
        <v>21:0295</v>
      </c>
      <c r="D87" s="1" t="str">
        <f t="shared" si="10"/>
        <v>21:0001</v>
      </c>
      <c r="E87" t="s">
        <v>800</v>
      </c>
      <c r="F87" t="s">
        <v>801</v>
      </c>
      <c r="H87">
        <v>64.280309599999995</v>
      </c>
      <c r="I87">
        <v>-109.7202568</v>
      </c>
      <c r="J87" s="1" t="str">
        <f t="shared" si="12"/>
        <v>Till</v>
      </c>
      <c r="K87" s="1" t="str">
        <f t="shared" si="11"/>
        <v>HMC separation (ODM standard)</v>
      </c>
      <c r="L87" t="s">
        <v>28</v>
      </c>
      <c r="M87" t="s">
        <v>545</v>
      </c>
      <c r="N87" t="s">
        <v>86</v>
      </c>
      <c r="O87" t="s">
        <v>323</v>
      </c>
      <c r="P87" t="s">
        <v>32</v>
      </c>
      <c r="Q87" t="s">
        <v>802</v>
      </c>
      <c r="R87" t="s">
        <v>325</v>
      </c>
      <c r="S87" t="s">
        <v>456</v>
      </c>
      <c r="T87" t="s">
        <v>63</v>
      </c>
      <c r="U87" t="s">
        <v>265</v>
      </c>
      <c r="V87" t="s">
        <v>130</v>
      </c>
      <c r="W87" t="s">
        <v>504</v>
      </c>
      <c r="X87" t="s">
        <v>32</v>
      </c>
    </row>
    <row r="88" spans="1:24" hidden="1" x14ac:dyDescent="0.3">
      <c r="A88" t="s">
        <v>803</v>
      </c>
      <c r="B88" t="s">
        <v>804</v>
      </c>
      <c r="C88" s="1" t="str">
        <f t="shared" si="9"/>
        <v>21:0295</v>
      </c>
      <c r="D88" s="1" t="str">
        <f t="shared" si="10"/>
        <v>21:0001</v>
      </c>
      <c r="E88" t="s">
        <v>805</v>
      </c>
      <c r="F88" t="s">
        <v>806</v>
      </c>
      <c r="H88">
        <v>64.863999500000006</v>
      </c>
      <c r="I88">
        <v>-109.3433489</v>
      </c>
      <c r="J88" s="1" t="str">
        <f t="shared" si="12"/>
        <v>Till</v>
      </c>
      <c r="K88" s="1" t="str">
        <f t="shared" si="11"/>
        <v>HMC separation (ODM standard)</v>
      </c>
      <c r="L88" t="s">
        <v>28</v>
      </c>
      <c r="M88" t="s">
        <v>159</v>
      </c>
      <c r="N88" t="s">
        <v>72</v>
      </c>
      <c r="O88" t="s">
        <v>596</v>
      </c>
      <c r="P88" t="s">
        <v>32</v>
      </c>
      <c r="Q88" t="s">
        <v>807</v>
      </c>
      <c r="R88" t="s">
        <v>808</v>
      </c>
      <c r="S88" t="s">
        <v>809</v>
      </c>
      <c r="T88" t="s">
        <v>810</v>
      </c>
      <c r="U88" t="s">
        <v>277</v>
      </c>
      <c r="V88" t="s">
        <v>130</v>
      </c>
      <c r="W88" t="s">
        <v>365</v>
      </c>
      <c r="X88" t="s">
        <v>32</v>
      </c>
    </row>
    <row r="89" spans="1:24" hidden="1" x14ac:dyDescent="0.3">
      <c r="A89" t="s">
        <v>811</v>
      </c>
      <c r="B89" t="s">
        <v>812</v>
      </c>
      <c r="C89" s="1" t="str">
        <f t="shared" si="9"/>
        <v>21:0295</v>
      </c>
      <c r="D89" s="1" t="str">
        <f t="shared" si="10"/>
        <v>21:0001</v>
      </c>
      <c r="E89" t="s">
        <v>813</v>
      </c>
      <c r="F89" t="s">
        <v>814</v>
      </c>
      <c r="H89">
        <v>64.9626296</v>
      </c>
      <c r="I89">
        <v>-109.2300242</v>
      </c>
      <c r="J89" s="1" t="str">
        <f t="shared" si="12"/>
        <v>Till</v>
      </c>
      <c r="K89" s="1" t="str">
        <f t="shared" si="11"/>
        <v>HMC separation (ODM standard)</v>
      </c>
      <c r="L89" t="s">
        <v>815</v>
      </c>
      <c r="M89" t="s">
        <v>322</v>
      </c>
      <c r="N89" t="s">
        <v>293</v>
      </c>
      <c r="O89" t="s">
        <v>272</v>
      </c>
      <c r="P89" t="s">
        <v>32</v>
      </c>
      <c r="Q89" t="s">
        <v>816</v>
      </c>
      <c r="R89" t="s">
        <v>817</v>
      </c>
      <c r="S89" t="s">
        <v>818</v>
      </c>
      <c r="T89" t="s">
        <v>819</v>
      </c>
      <c r="U89" t="s">
        <v>202</v>
      </c>
      <c r="V89" t="s">
        <v>244</v>
      </c>
      <c r="W89" t="s">
        <v>202</v>
      </c>
      <c r="X89" t="s">
        <v>32</v>
      </c>
    </row>
    <row r="90" spans="1:24" hidden="1" x14ac:dyDescent="0.3">
      <c r="A90" t="s">
        <v>820</v>
      </c>
      <c r="B90" t="s">
        <v>821</v>
      </c>
      <c r="C90" s="1" t="str">
        <f t="shared" si="9"/>
        <v>21:0295</v>
      </c>
      <c r="D90" s="1" t="str">
        <f t="shared" si="10"/>
        <v>21:0001</v>
      </c>
      <c r="E90" t="s">
        <v>822</v>
      </c>
      <c r="F90" t="s">
        <v>823</v>
      </c>
      <c r="H90">
        <v>64.065072400000005</v>
      </c>
      <c r="I90">
        <v>-108.1015419</v>
      </c>
      <c r="J90" s="1" t="str">
        <f t="shared" si="12"/>
        <v>Till</v>
      </c>
      <c r="K90" s="1" t="str">
        <f t="shared" si="11"/>
        <v>HMC separation (ODM standard)</v>
      </c>
      <c r="L90" t="s">
        <v>28</v>
      </c>
      <c r="M90" t="s">
        <v>463</v>
      </c>
      <c r="N90" t="s">
        <v>123</v>
      </c>
      <c r="O90" t="s">
        <v>588</v>
      </c>
      <c r="P90" t="s">
        <v>32</v>
      </c>
      <c r="Q90" t="s">
        <v>824</v>
      </c>
      <c r="R90" t="s">
        <v>825</v>
      </c>
      <c r="S90" t="s">
        <v>826</v>
      </c>
      <c r="T90" t="s">
        <v>827</v>
      </c>
      <c r="U90" t="s">
        <v>420</v>
      </c>
      <c r="V90" t="s">
        <v>79</v>
      </c>
      <c r="W90" t="s">
        <v>103</v>
      </c>
      <c r="X90" t="s">
        <v>32</v>
      </c>
    </row>
    <row r="91" spans="1:24" hidden="1" x14ac:dyDescent="0.3">
      <c r="A91" t="s">
        <v>828</v>
      </c>
      <c r="B91" t="s">
        <v>829</v>
      </c>
      <c r="C91" s="1" t="str">
        <f t="shared" si="9"/>
        <v>21:0295</v>
      </c>
      <c r="D91" s="1" t="str">
        <f t="shared" si="10"/>
        <v>21:0001</v>
      </c>
      <c r="E91" t="s">
        <v>830</v>
      </c>
      <c r="F91" t="s">
        <v>831</v>
      </c>
      <c r="H91">
        <v>64.252189000000001</v>
      </c>
      <c r="I91">
        <v>-108.1109713</v>
      </c>
      <c r="J91" s="1" t="str">
        <f t="shared" si="12"/>
        <v>Till</v>
      </c>
      <c r="K91" s="1" t="str">
        <f t="shared" si="11"/>
        <v>HMC separation (ODM standard)</v>
      </c>
      <c r="L91" t="s">
        <v>28</v>
      </c>
      <c r="M91" t="s">
        <v>390</v>
      </c>
      <c r="N91" t="s">
        <v>72</v>
      </c>
      <c r="O91" t="s">
        <v>677</v>
      </c>
      <c r="P91" t="s">
        <v>32</v>
      </c>
      <c r="Q91" t="s">
        <v>832</v>
      </c>
      <c r="R91" t="s">
        <v>833</v>
      </c>
      <c r="S91" t="s">
        <v>834</v>
      </c>
      <c r="T91" t="s">
        <v>835</v>
      </c>
      <c r="U91" t="s">
        <v>202</v>
      </c>
      <c r="V91" t="s">
        <v>130</v>
      </c>
      <c r="W91" t="s">
        <v>154</v>
      </c>
      <c r="X91" t="s">
        <v>32</v>
      </c>
    </row>
    <row r="92" spans="1:24" hidden="1" x14ac:dyDescent="0.3">
      <c r="A92" t="s">
        <v>836</v>
      </c>
      <c r="B92" t="s">
        <v>837</v>
      </c>
      <c r="C92" s="1" t="str">
        <f t="shared" si="9"/>
        <v>21:0295</v>
      </c>
      <c r="D92" s="1" t="str">
        <f t="shared" si="10"/>
        <v>21:0001</v>
      </c>
      <c r="E92" t="s">
        <v>838</v>
      </c>
      <c r="F92" t="s">
        <v>839</v>
      </c>
      <c r="H92">
        <v>64.415641800000003</v>
      </c>
      <c r="I92">
        <v>-108.57223310000001</v>
      </c>
      <c r="J92" s="1" t="str">
        <f t="shared" si="12"/>
        <v>Till</v>
      </c>
      <c r="K92" s="1" t="str">
        <f t="shared" si="11"/>
        <v>HMC separation (ODM standard)</v>
      </c>
      <c r="L92" t="s">
        <v>28</v>
      </c>
      <c r="M92" t="s">
        <v>452</v>
      </c>
      <c r="N92" t="s">
        <v>186</v>
      </c>
      <c r="O92" t="s">
        <v>677</v>
      </c>
      <c r="P92" t="s">
        <v>32</v>
      </c>
      <c r="Q92" t="s">
        <v>840</v>
      </c>
      <c r="R92" t="s">
        <v>581</v>
      </c>
      <c r="S92" t="s">
        <v>841</v>
      </c>
      <c r="T92" t="s">
        <v>354</v>
      </c>
      <c r="U92" t="s">
        <v>93</v>
      </c>
      <c r="V92" t="s">
        <v>243</v>
      </c>
      <c r="W92" t="s">
        <v>180</v>
      </c>
      <c r="X92" t="s">
        <v>32</v>
      </c>
    </row>
    <row r="93" spans="1:24" hidden="1" x14ac:dyDescent="0.3">
      <c r="A93" t="s">
        <v>842</v>
      </c>
      <c r="B93" t="s">
        <v>843</v>
      </c>
      <c r="C93" s="1" t="str">
        <f t="shared" si="9"/>
        <v>21:0295</v>
      </c>
      <c r="D93" s="1" t="str">
        <f t="shared" si="10"/>
        <v>21:0001</v>
      </c>
      <c r="E93" t="s">
        <v>844</v>
      </c>
      <c r="F93" t="s">
        <v>845</v>
      </c>
      <c r="H93">
        <v>64.8396951</v>
      </c>
      <c r="I93">
        <v>-109.18218760000001</v>
      </c>
      <c r="J93" s="1" t="str">
        <f t="shared" si="12"/>
        <v>Till</v>
      </c>
      <c r="K93" s="1" t="str">
        <f t="shared" si="11"/>
        <v>HMC separation (ODM standard)</v>
      </c>
      <c r="L93" t="s">
        <v>28</v>
      </c>
      <c r="M93" t="s">
        <v>58</v>
      </c>
      <c r="N93" t="s">
        <v>45</v>
      </c>
      <c r="O93" t="s">
        <v>197</v>
      </c>
      <c r="P93" t="s">
        <v>32</v>
      </c>
      <c r="Q93" t="s">
        <v>138</v>
      </c>
      <c r="R93" t="s">
        <v>846</v>
      </c>
      <c r="S93" t="s">
        <v>847</v>
      </c>
      <c r="T93" t="s">
        <v>848</v>
      </c>
      <c r="U93" t="s">
        <v>419</v>
      </c>
      <c r="V93" t="s">
        <v>244</v>
      </c>
      <c r="W93" t="s">
        <v>384</v>
      </c>
      <c r="X93" t="s">
        <v>32</v>
      </c>
    </row>
    <row r="94" spans="1:24" hidden="1" x14ac:dyDescent="0.3">
      <c r="A94" t="s">
        <v>849</v>
      </c>
      <c r="B94" t="s">
        <v>850</v>
      </c>
      <c r="C94" s="1" t="str">
        <f t="shared" ref="C94:C117" si="13">HYPERLINK("http://geochem.nrcan.gc.ca/cdogs/content/bdl/bdl210295_e.htm", "21:0295")</f>
        <v>21:0295</v>
      </c>
      <c r="D94" s="1" t="str">
        <f t="shared" ref="D94:D117" si="14">HYPERLINK("http://geochem.nrcan.gc.ca/cdogs/content/svy/svy210001_e.htm", "21:0001")</f>
        <v>21:0001</v>
      </c>
      <c r="E94" t="s">
        <v>851</v>
      </c>
      <c r="F94" t="s">
        <v>852</v>
      </c>
      <c r="H94">
        <v>64.765640899999994</v>
      </c>
      <c r="I94">
        <v>-109.2985364</v>
      </c>
      <c r="J94" s="1" t="str">
        <f t="shared" si="12"/>
        <v>Till</v>
      </c>
      <c r="K94" s="1" t="str">
        <f t="shared" si="11"/>
        <v>HMC separation (ODM standard)</v>
      </c>
      <c r="L94" t="s">
        <v>28</v>
      </c>
      <c r="M94" t="s">
        <v>536</v>
      </c>
      <c r="N94" t="s">
        <v>99</v>
      </c>
      <c r="O94" t="s">
        <v>520</v>
      </c>
      <c r="P94" t="s">
        <v>32</v>
      </c>
      <c r="Q94" t="s">
        <v>853</v>
      </c>
      <c r="R94" t="s">
        <v>854</v>
      </c>
      <c r="S94" t="s">
        <v>855</v>
      </c>
      <c r="T94" t="s">
        <v>856</v>
      </c>
      <c r="U94" t="s">
        <v>102</v>
      </c>
      <c r="V94" t="s">
        <v>104</v>
      </c>
      <c r="W94" t="s">
        <v>233</v>
      </c>
      <c r="X94" t="s">
        <v>32</v>
      </c>
    </row>
    <row r="95" spans="1:24" hidden="1" x14ac:dyDescent="0.3">
      <c r="A95" t="s">
        <v>857</v>
      </c>
      <c r="B95" t="s">
        <v>858</v>
      </c>
      <c r="C95" s="1" t="str">
        <f t="shared" si="13"/>
        <v>21:0295</v>
      </c>
      <c r="D95" s="1" t="str">
        <f t="shared" si="14"/>
        <v>21:0001</v>
      </c>
      <c r="E95" t="s">
        <v>859</v>
      </c>
      <c r="F95" t="s">
        <v>860</v>
      </c>
      <c r="H95">
        <v>64.842645099999999</v>
      </c>
      <c r="I95">
        <v>-108.5453382</v>
      </c>
      <c r="J95" s="1" t="str">
        <f t="shared" si="12"/>
        <v>Till</v>
      </c>
      <c r="K95" s="1" t="str">
        <f t="shared" si="11"/>
        <v>HMC separation (ODM standard)</v>
      </c>
      <c r="L95" t="s">
        <v>28</v>
      </c>
      <c r="M95" t="s">
        <v>861</v>
      </c>
      <c r="N95" t="s">
        <v>123</v>
      </c>
      <c r="O95" t="s">
        <v>862</v>
      </c>
      <c r="P95" t="s">
        <v>32</v>
      </c>
      <c r="Q95" t="s">
        <v>863</v>
      </c>
      <c r="R95" t="s">
        <v>864</v>
      </c>
      <c r="S95" t="s">
        <v>865</v>
      </c>
      <c r="T95" t="s">
        <v>866</v>
      </c>
      <c r="U95" t="s">
        <v>867</v>
      </c>
      <c r="V95" t="s">
        <v>466</v>
      </c>
      <c r="W95" t="s">
        <v>253</v>
      </c>
      <c r="X95" t="s">
        <v>32</v>
      </c>
    </row>
    <row r="96" spans="1:24" hidden="1" x14ac:dyDescent="0.3">
      <c r="A96" t="s">
        <v>868</v>
      </c>
      <c r="B96" t="s">
        <v>869</v>
      </c>
      <c r="C96" s="1" t="str">
        <f t="shared" si="13"/>
        <v>21:0295</v>
      </c>
      <c r="D96" s="1" t="str">
        <f t="shared" si="14"/>
        <v>21:0001</v>
      </c>
      <c r="E96" t="s">
        <v>870</v>
      </c>
      <c r="F96" t="s">
        <v>871</v>
      </c>
      <c r="H96">
        <v>64.930532299999996</v>
      </c>
      <c r="I96">
        <v>-108.2072632</v>
      </c>
      <c r="J96" s="1" t="str">
        <f t="shared" si="12"/>
        <v>Till</v>
      </c>
      <c r="K96" s="1" t="str">
        <f t="shared" si="11"/>
        <v>HMC separation (ODM standard)</v>
      </c>
      <c r="L96" t="s">
        <v>28</v>
      </c>
      <c r="M96" t="s">
        <v>207</v>
      </c>
      <c r="N96" t="s">
        <v>72</v>
      </c>
      <c r="O96" t="s">
        <v>872</v>
      </c>
      <c r="P96" t="s">
        <v>32</v>
      </c>
      <c r="Q96" t="s">
        <v>873</v>
      </c>
      <c r="R96" t="s">
        <v>874</v>
      </c>
      <c r="S96" t="s">
        <v>875</v>
      </c>
      <c r="T96" t="s">
        <v>876</v>
      </c>
      <c r="U96" t="s">
        <v>877</v>
      </c>
      <c r="V96" t="s">
        <v>214</v>
      </c>
      <c r="W96" t="s">
        <v>504</v>
      </c>
      <c r="X96" t="s">
        <v>32</v>
      </c>
    </row>
    <row r="97" spans="1:24" hidden="1" x14ac:dyDescent="0.3">
      <c r="A97" t="s">
        <v>878</v>
      </c>
      <c r="B97" t="s">
        <v>879</v>
      </c>
      <c r="C97" s="1" t="str">
        <f t="shared" si="13"/>
        <v>21:0295</v>
      </c>
      <c r="D97" s="1" t="str">
        <f t="shared" si="14"/>
        <v>21:0001</v>
      </c>
      <c r="E97" t="s">
        <v>880</v>
      </c>
      <c r="F97" t="s">
        <v>881</v>
      </c>
      <c r="H97">
        <v>64.795881699999995</v>
      </c>
      <c r="I97">
        <v>-108.1566772</v>
      </c>
      <c r="J97" s="1" t="str">
        <f t="shared" si="12"/>
        <v>Till</v>
      </c>
      <c r="K97" s="1" t="str">
        <f t="shared" si="11"/>
        <v>HMC separation (ODM standard)</v>
      </c>
      <c r="L97" t="s">
        <v>28</v>
      </c>
      <c r="M97" t="s">
        <v>29</v>
      </c>
      <c r="N97" t="s">
        <v>72</v>
      </c>
      <c r="O97" t="s">
        <v>520</v>
      </c>
      <c r="P97" t="s">
        <v>32</v>
      </c>
      <c r="Q97" t="s">
        <v>882</v>
      </c>
      <c r="R97" t="s">
        <v>522</v>
      </c>
      <c r="S97" t="s">
        <v>883</v>
      </c>
      <c r="T97" t="s">
        <v>344</v>
      </c>
      <c r="U97" t="s">
        <v>51</v>
      </c>
      <c r="V97" t="s">
        <v>38</v>
      </c>
      <c r="W97" t="s">
        <v>202</v>
      </c>
      <c r="X97" t="s">
        <v>32</v>
      </c>
    </row>
    <row r="98" spans="1:24" hidden="1" x14ac:dyDescent="0.3">
      <c r="A98" t="s">
        <v>884</v>
      </c>
      <c r="B98" t="s">
        <v>885</v>
      </c>
      <c r="C98" s="1" t="str">
        <f t="shared" si="13"/>
        <v>21:0295</v>
      </c>
      <c r="D98" s="1" t="str">
        <f t="shared" si="14"/>
        <v>21:0001</v>
      </c>
      <c r="E98" t="s">
        <v>886</v>
      </c>
      <c r="F98" t="s">
        <v>887</v>
      </c>
      <c r="H98">
        <v>64.716163300000005</v>
      </c>
      <c r="I98">
        <v>-108.9572714</v>
      </c>
      <c r="J98" s="1" t="str">
        <f t="shared" si="12"/>
        <v>Till</v>
      </c>
      <c r="K98" s="1" t="str">
        <f t="shared" ref="K98:K129" si="15">HYPERLINK("http://geochem.nrcan.gc.ca/cdogs/content/kwd/kwd080035_e.htm", "HMC separation (ODM standard)")</f>
        <v>HMC separation (ODM standard)</v>
      </c>
      <c r="L98" t="s">
        <v>28</v>
      </c>
      <c r="M98" t="s">
        <v>58</v>
      </c>
      <c r="N98" t="s">
        <v>160</v>
      </c>
      <c r="O98" t="s">
        <v>112</v>
      </c>
      <c r="P98" t="s">
        <v>32</v>
      </c>
      <c r="Q98" t="s">
        <v>888</v>
      </c>
      <c r="R98" t="s">
        <v>889</v>
      </c>
      <c r="S98" t="s">
        <v>890</v>
      </c>
      <c r="T98" t="s">
        <v>891</v>
      </c>
      <c r="U98" t="s">
        <v>419</v>
      </c>
      <c r="V98" t="s">
        <v>38</v>
      </c>
      <c r="W98" t="s">
        <v>892</v>
      </c>
      <c r="X98" t="s">
        <v>32</v>
      </c>
    </row>
    <row r="99" spans="1:24" hidden="1" x14ac:dyDescent="0.3">
      <c r="A99" t="s">
        <v>893</v>
      </c>
      <c r="B99" t="s">
        <v>894</v>
      </c>
      <c r="C99" s="1" t="str">
        <f t="shared" si="13"/>
        <v>21:0295</v>
      </c>
      <c r="D99" s="1" t="str">
        <f t="shared" si="14"/>
        <v>21:0001</v>
      </c>
      <c r="E99" t="s">
        <v>895</v>
      </c>
      <c r="F99" t="s">
        <v>896</v>
      </c>
      <c r="H99">
        <v>64.830945099999994</v>
      </c>
      <c r="I99">
        <v>-108.692605</v>
      </c>
      <c r="J99" s="1" t="str">
        <f t="shared" si="12"/>
        <v>Till</v>
      </c>
      <c r="K99" s="1" t="str">
        <f t="shared" si="15"/>
        <v>HMC separation (ODM standard)</v>
      </c>
      <c r="L99" t="s">
        <v>28</v>
      </c>
      <c r="M99" t="s">
        <v>185</v>
      </c>
      <c r="N99" t="s">
        <v>72</v>
      </c>
      <c r="O99" t="s">
        <v>655</v>
      </c>
      <c r="P99" t="s">
        <v>32</v>
      </c>
      <c r="Q99" t="s">
        <v>897</v>
      </c>
      <c r="R99" t="s">
        <v>581</v>
      </c>
      <c r="S99" t="s">
        <v>573</v>
      </c>
      <c r="T99" t="s">
        <v>898</v>
      </c>
      <c r="U99" t="s">
        <v>242</v>
      </c>
      <c r="V99" t="s">
        <v>256</v>
      </c>
      <c r="W99" t="s">
        <v>899</v>
      </c>
      <c r="X99" t="s">
        <v>32</v>
      </c>
    </row>
    <row r="100" spans="1:24" hidden="1" x14ac:dyDescent="0.3">
      <c r="A100" t="s">
        <v>900</v>
      </c>
      <c r="B100" t="s">
        <v>901</v>
      </c>
      <c r="C100" s="1" t="str">
        <f t="shared" si="13"/>
        <v>21:0295</v>
      </c>
      <c r="D100" s="1" t="str">
        <f t="shared" si="14"/>
        <v>21:0001</v>
      </c>
      <c r="E100" t="s">
        <v>902</v>
      </c>
      <c r="F100" t="s">
        <v>903</v>
      </c>
      <c r="H100">
        <v>64.751068000000004</v>
      </c>
      <c r="I100">
        <v>-108.5809434</v>
      </c>
      <c r="J100" s="1" t="str">
        <f t="shared" si="12"/>
        <v>Till</v>
      </c>
      <c r="K100" s="1" t="str">
        <f t="shared" si="15"/>
        <v>HMC separation (ODM standard)</v>
      </c>
      <c r="L100" t="s">
        <v>28</v>
      </c>
      <c r="M100" t="s">
        <v>904</v>
      </c>
      <c r="N100" t="s">
        <v>45</v>
      </c>
      <c r="O100" t="s">
        <v>621</v>
      </c>
      <c r="P100" t="s">
        <v>32</v>
      </c>
      <c r="Q100" t="s">
        <v>905</v>
      </c>
      <c r="R100" t="s">
        <v>906</v>
      </c>
      <c r="S100" t="s">
        <v>485</v>
      </c>
      <c r="T100" t="s">
        <v>598</v>
      </c>
      <c r="U100" t="s">
        <v>513</v>
      </c>
      <c r="V100" t="s">
        <v>117</v>
      </c>
      <c r="W100" t="s">
        <v>892</v>
      </c>
      <c r="X100" t="s">
        <v>32</v>
      </c>
    </row>
    <row r="101" spans="1:24" hidden="1" x14ac:dyDescent="0.3">
      <c r="A101" t="s">
        <v>907</v>
      </c>
      <c r="B101" t="s">
        <v>908</v>
      </c>
      <c r="C101" s="1" t="str">
        <f t="shared" si="13"/>
        <v>21:0295</v>
      </c>
      <c r="D101" s="1" t="str">
        <f t="shared" si="14"/>
        <v>21:0001</v>
      </c>
      <c r="E101" t="s">
        <v>909</v>
      </c>
      <c r="F101" t="s">
        <v>910</v>
      </c>
      <c r="H101">
        <v>64.510218600000002</v>
      </c>
      <c r="I101">
        <v>-109.03948870000001</v>
      </c>
      <c r="J101" s="1" t="str">
        <f t="shared" si="12"/>
        <v>Till</v>
      </c>
      <c r="K101" s="1" t="str">
        <f t="shared" si="15"/>
        <v>HMC separation (ODM standard)</v>
      </c>
      <c r="L101" t="s">
        <v>28</v>
      </c>
      <c r="M101" t="s">
        <v>463</v>
      </c>
      <c r="N101" t="s">
        <v>72</v>
      </c>
      <c r="O101" t="s">
        <v>434</v>
      </c>
      <c r="P101" t="s">
        <v>32</v>
      </c>
      <c r="Q101" t="s">
        <v>911</v>
      </c>
      <c r="R101" t="s">
        <v>912</v>
      </c>
      <c r="S101" t="s">
        <v>913</v>
      </c>
      <c r="T101" t="s">
        <v>672</v>
      </c>
      <c r="U101" t="s">
        <v>79</v>
      </c>
      <c r="V101" t="s">
        <v>256</v>
      </c>
      <c r="W101" t="s">
        <v>438</v>
      </c>
      <c r="X101" t="s">
        <v>32</v>
      </c>
    </row>
    <row r="102" spans="1:24" hidden="1" x14ac:dyDescent="0.3">
      <c r="A102" t="s">
        <v>914</v>
      </c>
      <c r="B102" t="s">
        <v>915</v>
      </c>
      <c r="C102" s="1" t="str">
        <f t="shared" si="13"/>
        <v>21:0295</v>
      </c>
      <c r="D102" s="1" t="str">
        <f t="shared" si="14"/>
        <v>21:0001</v>
      </c>
      <c r="E102" t="s">
        <v>916</v>
      </c>
      <c r="F102" t="s">
        <v>917</v>
      </c>
      <c r="H102">
        <v>64.432255799999993</v>
      </c>
      <c r="I102">
        <v>-109.2750592</v>
      </c>
      <c r="J102" s="1" t="str">
        <f t="shared" si="12"/>
        <v>Till</v>
      </c>
      <c r="K102" s="1" t="str">
        <f t="shared" si="15"/>
        <v>HMC separation (ODM standard)</v>
      </c>
      <c r="L102" t="s">
        <v>28</v>
      </c>
      <c r="M102" t="s">
        <v>136</v>
      </c>
      <c r="N102" t="s">
        <v>72</v>
      </c>
      <c r="O102" t="s">
        <v>313</v>
      </c>
      <c r="P102" t="s">
        <v>32</v>
      </c>
      <c r="Q102" t="s">
        <v>918</v>
      </c>
      <c r="R102" t="s">
        <v>919</v>
      </c>
      <c r="S102" t="s">
        <v>392</v>
      </c>
      <c r="T102" t="s">
        <v>316</v>
      </c>
      <c r="U102" t="s">
        <v>65</v>
      </c>
      <c r="V102" t="s">
        <v>224</v>
      </c>
      <c r="W102" t="s">
        <v>920</v>
      </c>
      <c r="X102" t="s">
        <v>32</v>
      </c>
    </row>
    <row r="103" spans="1:24" hidden="1" x14ac:dyDescent="0.3">
      <c r="A103" t="s">
        <v>921</v>
      </c>
      <c r="B103" t="s">
        <v>922</v>
      </c>
      <c r="C103" s="1" t="str">
        <f t="shared" si="13"/>
        <v>21:0295</v>
      </c>
      <c r="D103" s="1" t="str">
        <f t="shared" si="14"/>
        <v>21:0001</v>
      </c>
      <c r="E103" t="s">
        <v>923</v>
      </c>
      <c r="F103" t="s">
        <v>924</v>
      </c>
      <c r="H103">
        <v>64.351084700000001</v>
      </c>
      <c r="I103">
        <v>-109.1850812</v>
      </c>
      <c r="J103" s="1" t="str">
        <f t="shared" si="12"/>
        <v>Till</v>
      </c>
      <c r="K103" s="1" t="str">
        <f t="shared" si="15"/>
        <v>HMC separation (ODM standard)</v>
      </c>
      <c r="L103" t="s">
        <v>28</v>
      </c>
      <c r="M103" t="s">
        <v>44</v>
      </c>
      <c r="N103" t="s">
        <v>186</v>
      </c>
      <c r="O103" t="s">
        <v>925</v>
      </c>
      <c r="P103" t="s">
        <v>32</v>
      </c>
      <c r="Q103" t="s">
        <v>926</v>
      </c>
      <c r="R103" t="s">
        <v>927</v>
      </c>
      <c r="S103" t="s">
        <v>928</v>
      </c>
      <c r="T103" t="s">
        <v>929</v>
      </c>
      <c r="U103" t="s">
        <v>278</v>
      </c>
      <c r="V103" t="s">
        <v>255</v>
      </c>
      <c r="W103" t="s">
        <v>930</v>
      </c>
      <c r="X103" t="s">
        <v>32</v>
      </c>
    </row>
    <row r="104" spans="1:24" hidden="1" x14ac:dyDescent="0.3">
      <c r="A104" t="s">
        <v>931</v>
      </c>
      <c r="B104" t="s">
        <v>932</v>
      </c>
      <c r="C104" s="1" t="str">
        <f t="shared" si="13"/>
        <v>21:0295</v>
      </c>
      <c r="D104" s="1" t="str">
        <f t="shared" si="14"/>
        <v>21:0001</v>
      </c>
      <c r="E104" t="s">
        <v>933</v>
      </c>
      <c r="F104" t="s">
        <v>934</v>
      </c>
      <c r="H104">
        <v>64.698163300000004</v>
      </c>
      <c r="I104">
        <v>-108.1396531</v>
      </c>
      <c r="J104" s="1" t="str">
        <f t="shared" si="12"/>
        <v>Till</v>
      </c>
      <c r="K104" s="1" t="str">
        <f t="shared" si="15"/>
        <v>HMC separation (ODM standard)</v>
      </c>
      <c r="L104" t="s">
        <v>28</v>
      </c>
      <c r="M104" t="s">
        <v>935</v>
      </c>
      <c r="N104" t="s">
        <v>123</v>
      </c>
      <c r="O104" t="s">
        <v>342</v>
      </c>
      <c r="P104" t="s">
        <v>32</v>
      </c>
      <c r="Q104" t="s">
        <v>936</v>
      </c>
      <c r="R104" t="s">
        <v>937</v>
      </c>
      <c r="S104" t="s">
        <v>938</v>
      </c>
      <c r="T104" t="s">
        <v>939</v>
      </c>
      <c r="U104" t="s">
        <v>504</v>
      </c>
      <c r="V104" t="s">
        <v>940</v>
      </c>
      <c r="W104" t="s">
        <v>403</v>
      </c>
      <c r="X104" t="s">
        <v>32</v>
      </c>
    </row>
    <row r="105" spans="1:24" hidden="1" x14ac:dyDescent="0.3">
      <c r="A105" t="s">
        <v>941</v>
      </c>
      <c r="B105" t="s">
        <v>942</v>
      </c>
      <c r="C105" s="1" t="str">
        <f t="shared" si="13"/>
        <v>21:0295</v>
      </c>
      <c r="D105" s="1" t="str">
        <f t="shared" si="14"/>
        <v>21:0001</v>
      </c>
      <c r="E105" t="s">
        <v>943</v>
      </c>
      <c r="F105" t="s">
        <v>944</v>
      </c>
      <c r="H105">
        <v>64.5821155</v>
      </c>
      <c r="I105">
        <v>-108.15625420000001</v>
      </c>
      <c r="J105" s="1" t="str">
        <f t="shared" si="12"/>
        <v>Till</v>
      </c>
      <c r="K105" s="1" t="str">
        <f t="shared" si="15"/>
        <v>HMC separation (ODM standard)</v>
      </c>
      <c r="L105" t="s">
        <v>28</v>
      </c>
      <c r="M105" t="s">
        <v>519</v>
      </c>
      <c r="N105" t="s">
        <v>45</v>
      </c>
      <c r="O105" t="s">
        <v>208</v>
      </c>
      <c r="P105" t="s">
        <v>32</v>
      </c>
      <c r="Q105" t="s">
        <v>945</v>
      </c>
      <c r="R105" t="s">
        <v>163</v>
      </c>
      <c r="S105" t="s">
        <v>946</v>
      </c>
      <c r="T105" t="s">
        <v>91</v>
      </c>
      <c r="U105" t="s">
        <v>129</v>
      </c>
      <c r="V105" t="s">
        <v>214</v>
      </c>
      <c r="W105" t="s">
        <v>93</v>
      </c>
      <c r="X105" t="s">
        <v>32</v>
      </c>
    </row>
    <row r="106" spans="1:24" hidden="1" x14ac:dyDescent="0.3">
      <c r="A106" t="s">
        <v>947</v>
      </c>
      <c r="B106" t="s">
        <v>948</v>
      </c>
      <c r="C106" s="1" t="str">
        <f t="shared" si="13"/>
        <v>21:0295</v>
      </c>
      <c r="D106" s="1" t="str">
        <f t="shared" si="14"/>
        <v>21:0001</v>
      </c>
      <c r="E106" t="s">
        <v>949</v>
      </c>
      <c r="F106" t="s">
        <v>950</v>
      </c>
      <c r="H106">
        <v>64.034894300000005</v>
      </c>
      <c r="I106">
        <v>-109.020844</v>
      </c>
      <c r="J106" s="1" t="str">
        <f t="shared" si="12"/>
        <v>Till</v>
      </c>
      <c r="K106" s="1" t="str">
        <f t="shared" si="15"/>
        <v>HMC separation (ODM standard)</v>
      </c>
      <c r="L106" t="s">
        <v>28</v>
      </c>
      <c r="M106" t="s">
        <v>452</v>
      </c>
      <c r="N106" t="s">
        <v>271</v>
      </c>
      <c r="O106" t="s">
        <v>663</v>
      </c>
      <c r="P106" t="s">
        <v>32</v>
      </c>
      <c r="Q106" t="s">
        <v>951</v>
      </c>
      <c r="R106" t="s">
        <v>952</v>
      </c>
      <c r="S106" t="s">
        <v>953</v>
      </c>
      <c r="T106" t="s">
        <v>954</v>
      </c>
      <c r="U106" t="s">
        <v>178</v>
      </c>
      <c r="V106" t="s">
        <v>179</v>
      </c>
      <c r="W106" t="s">
        <v>384</v>
      </c>
      <c r="X106" t="s">
        <v>32</v>
      </c>
    </row>
    <row r="107" spans="1:24" hidden="1" x14ac:dyDescent="0.3">
      <c r="A107" t="s">
        <v>955</v>
      </c>
      <c r="B107" t="s">
        <v>956</v>
      </c>
      <c r="C107" s="1" t="str">
        <f t="shared" si="13"/>
        <v>21:0295</v>
      </c>
      <c r="D107" s="1" t="str">
        <f t="shared" si="14"/>
        <v>21:0001</v>
      </c>
      <c r="E107" t="s">
        <v>957</v>
      </c>
      <c r="F107" t="s">
        <v>958</v>
      </c>
      <c r="H107">
        <v>64.186428000000006</v>
      </c>
      <c r="I107">
        <v>-108.80598929999999</v>
      </c>
      <c r="J107" s="1" t="str">
        <f t="shared" si="12"/>
        <v>Till</v>
      </c>
      <c r="K107" s="1" t="str">
        <f t="shared" si="15"/>
        <v>HMC separation (ODM standard)</v>
      </c>
      <c r="L107" t="s">
        <v>28</v>
      </c>
      <c r="M107" t="s">
        <v>959</v>
      </c>
      <c r="N107" t="s">
        <v>186</v>
      </c>
      <c r="O107" t="s">
        <v>304</v>
      </c>
      <c r="P107" t="s">
        <v>32</v>
      </c>
      <c r="Q107" t="s">
        <v>960</v>
      </c>
      <c r="R107" t="s">
        <v>961</v>
      </c>
      <c r="S107" t="s">
        <v>856</v>
      </c>
      <c r="T107" t="s">
        <v>962</v>
      </c>
      <c r="U107" t="s">
        <v>504</v>
      </c>
      <c r="V107" t="s">
        <v>244</v>
      </c>
      <c r="W107" t="s">
        <v>403</v>
      </c>
      <c r="X107" t="s">
        <v>32</v>
      </c>
    </row>
    <row r="108" spans="1:24" hidden="1" x14ac:dyDescent="0.3">
      <c r="A108" t="s">
        <v>963</v>
      </c>
      <c r="B108" t="s">
        <v>964</v>
      </c>
      <c r="C108" s="1" t="str">
        <f t="shared" si="13"/>
        <v>21:0295</v>
      </c>
      <c r="D108" s="1" t="str">
        <f t="shared" si="14"/>
        <v>21:0001</v>
      </c>
      <c r="E108" t="s">
        <v>965</v>
      </c>
      <c r="F108" t="s">
        <v>966</v>
      </c>
      <c r="H108">
        <v>64.318048300000001</v>
      </c>
      <c r="I108">
        <v>-108.88693000000001</v>
      </c>
      <c r="J108" s="1" t="str">
        <f t="shared" si="12"/>
        <v>Till</v>
      </c>
      <c r="K108" s="1" t="str">
        <f t="shared" si="15"/>
        <v>HMC separation (ODM standard)</v>
      </c>
      <c r="L108" t="s">
        <v>28</v>
      </c>
      <c r="M108" t="s">
        <v>136</v>
      </c>
      <c r="N108" t="s">
        <v>72</v>
      </c>
      <c r="O108" t="s">
        <v>313</v>
      </c>
      <c r="P108" t="s">
        <v>32</v>
      </c>
      <c r="Q108" t="s">
        <v>967</v>
      </c>
      <c r="R108" t="s">
        <v>968</v>
      </c>
      <c r="S108" t="s">
        <v>969</v>
      </c>
      <c r="T108" t="s">
        <v>76</v>
      </c>
      <c r="U108" t="s">
        <v>53</v>
      </c>
      <c r="V108" t="s">
        <v>243</v>
      </c>
      <c r="W108" t="s">
        <v>970</v>
      </c>
      <c r="X108" t="s">
        <v>32</v>
      </c>
    </row>
    <row r="109" spans="1:24" hidden="1" x14ac:dyDescent="0.3">
      <c r="A109" t="s">
        <v>971</v>
      </c>
      <c r="B109" t="s">
        <v>972</v>
      </c>
      <c r="C109" s="1" t="str">
        <f t="shared" si="13"/>
        <v>21:0295</v>
      </c>
      <c r="D109" s="1" t="str">
        <f t="shared" si="14"/>
        <v>21:0001</v>
      </c>
      <c r="E109" t="s">
        <v>973</v>
      </c>
      <c r="F109" t="s">
        <v>974</v>
      </c>
      <c r="H109">
        <v>64.314281500000007</v>
      </c>
      <c r="I109">
        <v>-108.86922149999999</v>
      </c>
      <c r="J109" s="1" t="str">
        <f t="shared" si="12"/>
        <v>Till</v>
      </c>
      <c r="K109" s="1" t="str">
        <f t="shared" si="15"/>
        <v>HMC separation (ODM standard)</v>
      </c>
      <c r="L109" t="s">
        <v>187</v>
      </c>
      <c r="M109" t="s">
        <v>975</v>
      </c>
      <c r="N109" t="s">
        <v>976</v>
      </c>
      <c r="O109" t="s">
        <v>977</v>
      </c>
      <c r="P109" t="s">
        <v>32</v>
      </c>
      <c r="Q109" t="s">
        <v>978</v>
      </c>
      <c r="R109" t="s">
        <v>979</v>
      </c>
      <c r="S109" t="s">
        <v>980</v>
      </c>
      <c r="T109" t="s">
        <v>981</v>
      </c>
      <c r="U109" t="s">
        <v>141</v>
      </c>
      <c r="V109" t="s">
        <v>255</v>
      </c>
      <c r="W109" t="s">
        <v>167</v>
      </c>
      <c r="X109" t="s">
        <v>32</v>
      </c>
    </row>
    <row r="110" spans="1:24" hidden="1" x14ac:dyDescent="0.3">
      <c r="A110" t="s">
        <v>982</v>
      </c>
      <c r="B110" t="s">
        <v>983</v>
      </c>
      <c r="C110" s="1" t="str">
        <f t="shared" si="13"/>
        <v>21:0295</v>
      </c>
      <c r="D110" s="1" t="str">
        <f t="shared" si="14"/>
        <v>21:0001</v>
      </c>
      <c r="E110" t="s">
        <v>984</v>
      </c>
      <c r="F110" t="s">
        <v>985</v>
      </c>
      <c r="H110">
        <v>64.193328100000002</v>
      </c>
      <c r="I110">
        <v>-109.31748589999999</v>
      </c>
      <c r="J110" s="1" t="str">
        <f t="shared" si="12"/>
        <v>Till</v>
      </c>
      <c r="K110" s="1" t="str">
        <f t="shared" si="15"/>
        <v>HMC separation (ODM standard)</v>
      </c>
      <c r="L110" t="s">
        <v>28</v>
      </c>
      <c r="M110" t="s">
        <v>425</v>
      </c>
      <c r="N110" t="s">
        <v>186</v>
      </c>
      <c r="O110" t="s">
        <v>313</v>
      </c>
      <c r="P110" t="s">
        <v>32</v>
      </c>
      <c r="Q110" t="s">
        <v>986</v>
      </c>
      <c r="R110" t="s">
        <v>89</v>
      </c>
      <c r="S110" t="s">
        <v>139</v>
      </c>
      <c r="T110" t="s">
        <v>987</v>
      </c>
      <c r="U110" t="s">
        <v>166</v>
      </c>
      <c r="V110" t="s">
        <v>130</v>
      </c>
      <c r="W110" t="s">
        <v>80</v>
      </c>
      <c r="X110" t="s">
        <v>32</v>
      </c>
    </row>
    <row r="111" spans="1:24" hidden="1" x14ac:dyDescent="0.3">
      <c r="A111" t="s">
        <v>988</v>
      </c>
      <c r="B111" t="s">
        <v>989</v>
      </c>
      <c r="C111" s="1" t="str">
        <f t="shared" si="13"/>
        <v>21:0295</v>
      </c>
      <c r="D111" s="1" t="str">
        <f t="shared" si="14"/>
        <v>21:0001</v>
      </c>
      <c r="E111" t="s">
        <v>990</v>
      </c>
      <c r="F111" t="s">
        <v>991</v>
      </c>
      <c r="H111">
        <v>64.0688052</v>
      </c>
      <c r="I111">
        <v>-109.34851569999999</v>
      </c>
      <c r="J111" s="1" t="str">
        <f t="shared" si="12"/>
        <v>Till</v>
      </c>
      <c r="K111" s="1" t="str">
        <f t="shared" si="15"/>
        <v>HMC separation (ODM standard)</v>
      </c>
      <c r="L111" t="s">
        <v>74</v>
      </c>
      <c r="M111" t="s">
        <v>501</v>
      </c>
      <c r="N111" t="s">
        <v>992</v>
      </c>
      <c r="O111" t="s">
        <v>197</v>
      </c>
      <c r="P111" t="s">
        <v>32</v>
      </c>
      <c r="Q111" t="s">
        <v>993</v>
      </c>
      <c r="R111" t="s">
        <v>994</v>
      </c>
      <c r="S111" t="s">
        <v>995</v>
      </c>
      <c r="T111" t="s">
        <v>954</v>
      </c>
      <c r="U111" t="s">
        <v>242</v>
      </c>
      <c r="V111" t="s">
        <v>38</v>
      </c>
      <c r="W111" t="s">
        <v>365</v>
      </c>
      <c r="X111" t="s">
        <v>32</v>
      </c>
    </row>
    <row r="112" spans="1:24" hidden="1" x14ac:dyDescent="0.3">
      <c r="A112" t="s">
        <v>996</v>
      </c>
      <c r="B112" t="s">
        <v>997</v>
      </c>
      <c r="C112" s="1" t="str">
        <f t="shared" si="13"/>
        <v>21:0295</v>
      </c>
      <c r="D112" s="1" t="str">
        <f t="shared" si="14"/>
        <v>21:0001</v>
      </c>
      <c r="E112" t="s">
        <v>998</v>
      </c>
      <c r="F112" t="s">
        <v>999</v>
      </c>
      <c r="H112">
        <v>64.421893299999994</v>
      </c>
      <c r="I112">
        <v>-108.8927699</v>
      </c>
      <c r="J112" s="1" t="str">
        <f t="shared" si="12"/>
        <v>Till</v>
      </c>
      <c r="K112" s="1" t="str">
        <f t="shared" si="15"/>
        <v>HMC separation (ODM standard)</v>
      </c>
      <c r="L112" t="s">
        <v>28</v>
      </c>
      <c r="M112" t="s">
        <v>1000</v>
      </c>
      <c r="N112" t="s">
        <v>123</v>
      </c>
      <c r="O112" t="s">
        <v>1001</v>
      </c>
      <c r="P112" t="s">
        <v>32</v>
      </c>
      <c r="Q112" t="s">
        <v>1002</v>
      </c>
      <c r="R112" t="s">
        <v>418</v>
      </c>
      <c r="S112" t="s">
        <v>1003</v>
      </c>
      <c r="T112" t="s">
        <v>721</v>
      </c>
      <c r="U112" t="s">
        <v>940</v>
      </c>
      <c r="V112" t="s">
        <v>117</v>
      </c>
      <c r="W112" t="s">
        <v>213</v>
      </c>
      <c r="X112" t="s">
        <v>32</v>
      </c>
    </row>
    <row r="113" spans="1:24" hidden="1" x14ac:dyDescent="0.3">
      <c r="A113" t="s">
        <v>1004</v>
      </c>
      <c r="B113" t="s">
        <v>1005</v>
      </c>
      <c r="C113" s="1" t="str">
        <f t="shared" si="13"/>
        <v>21:0295</v>
      </c>
      <c r="D113" s="1" t="str">
        <f t="shared" si="14"/>
        <v>21:0001</v>
      </c>
      <c r="E113" t="s">
        <v>1006</v>
      </c>
      <c r="F113" t="s">
        <v>1007</v>
      </c>
      <c r="H113">
        <v>64.595807300000004</v>
      </c>
      <c r="I113">
        <v>-108.6874694</v>
      </c>
      <c r="J113" s="1" t="str">
        <f>HYPERLINK("http://geochem.nrcan.gc.ca/cdogs/content/kwd/kwd020073_e.htm", "Esker")</f>
        <v>Esker</v>
      </c>
      <c r="K113" s="1" t="str">
        <f t="shared" si="15"/>
        <v>HMC separation (ODM standard)</v>
      </c>
      <c r="L113" t="s">
        <v>28</v>
      </c>
      <c r="M113" t="s">
        <v>1008</v>
      </c>
      <c r="N113" t="s">
        <v>1009</v>
      </c>
      <c r="O113" t="s">
        <v>1010</v>
      </c>
      <c r="P113" t="s">
        <v>32</v>
      </c>
      <c r="Q113" t="s">
        <v>1011</v>
      </c>
      <c r="R113" t="s">
        <v>1012</v>
      </c>
      <c r="S113" t="s">
        <v>1013</v>
      </c>
      <c r="T113" t="s">
        <v>1014</v>
      </c>
      <c r="U113" t="s">
        <v>66</v>
      </c>
      <c r="V113" t="s">
        <v>1015</v>
      </c>
      <c r="W113" t="s">
        <v>154</v>
      </c>
      <c r="X113" t="s">
        <v>32</v>
      </c>
    </row>
    <row r="114" spans="1:24" hidden="1" x14ac:dyDescent="0.3">
      <c r="A114" t="s">
        <v>1016</v>
      </c>
      <c r="B114" t="s">
        <v>1017</v>
      </c>
      <c r="C114" s="1" t="str">
        <f t="shared" si="13"/>
        <v>21:0295</v>
      </c>
      <c r="D114" s="1" t="str">
        <f t="shared" si="14"/>
        <v>21:0001</v>
      </c>
      <c r="E114" t="s">
        <v>1018</v>
      </c>
      <c r="F114" t="s">
        <v>1019</v>
      </c>
      <c r="H114">
        <v>64.479456900000002</v>
      </c>
      <c r="I114">
        <v>-108.7298978</v>
      </c>
      <c r="J114" s="1" t="str">
        <f t="shared" ref="J114:J145" si="16">HYPERLINK("http://geochem.nrcan.gc.ca/cdogs/content/kwd/kwd020044_e.htm", "Till")</f>
        <v>Till</v>
      </c>
      <c r="K114" s="1" t="str">
        <f t="shared" si="15"/>
        <v>HMC separation (ODM standard)</v>
      </c>
      <c r="L114" t="s">
        <v>815</v>
      </c>
      <c r="M114" t="s">
        <v>44</v>
      </c>
      <c r="N114" t="s">
        <v>271</v>
      </c>
      <c r="O114" t="s">
        <v>1020</v>
      </c>
      <c r="P114" t="s">
        <v>32</v>
      </c>
      <c r="Q114" t="s">
        <v>1021</v>
      </c>
      <c r="R114" t="s">
        <v>606</v>
      </c>
      <c r="S114" t="s">
        <v>994</v>
      </c>
      <c r="T114" t="s">
        <v>493</v>
      </c>
      <c r="U114" t="s">
        <v>495</v>
      </c>
      <c r="V114" t="s">
        <v>255</v>
      </c>
      <c r="W114" t="s">
        <v>1022</v>
      </c>
      <c r="X114" t="s">
        <v>32</v>
      </c>
    </row>
    <row r="115" spans="1:24" hidden="1" x14ac:dyDescent="0.3">
      <c r="A115" t="s">
        <v>1023</v>
      </c>
      <c r="B115" t="s">
        <v>1024</v>
      </c>
      <c r="C115" s="1" t="str">
        <f t="shared" si="13"/>
        <v>21:0295</v>
      </c>
      <c r="D115" s="1" t="str">
        <f t="shared" si="14"/>
        <v>21:0001</v>
      </c>
      <c r="E115" t="s">
        <v>1025</v>
      </c>
      <c r="F115" t="s">
        <v>1026</v>
      </c>
      <c r="H115">
        <v>64.098563799999994</v>
      </c>
      <c r="I115">
        <v>-108.60459640000001</v>
      </c>
      <c r="J115" s="1" t="str">
        <f t="shared" si="16"/>
        <v>Till</v>
      </c>
      <c r="K115" s="1" t="str">
        <f t="shared" si="15"/>
        <v>HMC separation (ODM standard)</v>
      </c>
      <c r="L115" t="s">
        <v>28</v>
      </c>
      <c r="M115" t="s">
        <v>111</v>
      </c>
      <c r="N115" t="s">
        <v>160</v>
      </c>
      <c r="O115" t="s">
        <v>691</v>
      </c>
      <c r="P115" t="s">
        <v>32</v>
      </c>
      <c r="Q115" t="s">
        <v>1027</v>
      </c>
      <c r="R115" t="s">
        <v>1028</v>
      </c>
      <c r="S115" t="s">
        <v>1029</v>
      </c>
      <c r="T115" t="s">
        <v>1030</v>
      </c>
      <c r="U115" t="s">
        <v>278</v>
      </c>
      <c r="V115" t="s">
        <v>255</v>
      </c>
      <c r="W115" t="s">
        <v>1031</v>
      </c>
      <c r="X115" t="s">
        <v>32</v>
      </c>
    </row>
    <row r="116" spans="1:24" hidden="1" x14ac:dyDescent="0.3">
      <c r="A116" t="s">
        <v>1032</v>
      </c>
      <c r="B116" t="s">
        <v>1033</v>
      </c>
      <c r="C116" s="1" t="str">
        <f t="shared" si="13"/>
        <v>21:0295</v>
      </c>
      <c r="D116" s="1" t="str">
        <f t="shared" si="14"/>
        <v>21:0001</v>
      </c>
      <c r="E116" t="s">
        <v>1034</v>
      </c>
      <c r="F116" t="s">
        <v>1035</v>
      </c>
      <c r="H116">
        <v>64.200336800000002</v>
      </c>
      <c r="I116">
        <v>-108.5238964</v>
      </c>
      <c r="J116" s="1" t="str">
        <f t="shared" si="16"/>
        <v>Till</v>
      </c>
      <c r="K116" s="1" t="str">
        <f t="shared" si="15"/>
        <v>HMC separation (ODM standard)</v>
      </c>
      <c r="L116" t="s">
        <v>28</v>
      </c>
      <c r="M116" t="s">
        <v>58</v>
      </c>
      <c r="N116" t="s">
        <v>186</v>
      </c>
      <c r="O116" t="s">
        <v>137</v>
      </c>
      <c r="P116" t="s">
        <v>32</v>
      </c>
      <c r="Q116" t="s">
        <v>1036</v>
      </c>
      <c r="R116" t="s">
        <v>128</v>
      </c>
      <c r="S116" t="s">
        <v>437</v>
      </c>
      <c r="T116" t="s">
        <v>1037</v>
      </c>
      <c r="U116" t="s">
        <v>142</v>
      </c>
      <c r="V116" t="s">
        <v>130</v>
      </c>
      <c r="W116" t="s">
        <v>37</v>
      </c>
      <c r="X116" t="s">
        <v>32</v>
      </c>
    </row>
    <row r="117" spans="1:24" hidden="1" x14ac:dyDescent="0.3">
      <c r="A117" t="s">
        <v>1038</v>
      </c>
      <c r="B117" t="s">
        <v>1039</v>
      </c>
      <c r="C117" s="1" t="str">
        <f t="shared" si="13"/>
        <v>21:0295</v>
      </c>
      <c r="D117" s="1" t="str">
        <f t="shared" si="14"/>
        <v>21:0001</v>
      </c>
      <c r="E117" t="s">
        <v>1040</v>
      </c>
      <c r="F117" t="s">
        <v>1041</v>
      </c>
      <c r="H117">
        <v>64.277498399999999</v>
      </c>
      <c r="I117">
        <v>-108.3599427</v>
      </c>
      <c r="J117" s="1" t="str">
        <f t="shared" si="16"/>
        <v>Till</v>
      </c>
      <c r="K117" s="1" t="str">
        <f t="shared" si="15"/>
        <v>HMC separation (ODM standard)</v>
      </c>
      <c r="L117" t="s">
        <v>28</v>
      </c>
      <c r="M117" t="s">
        <v>753</v>
      </c>
      <c r="N117" t="s">
        <v>271</v>
      </c>
      <c r="O117" t="s">
        <v>426</v>
      </c>
      <c r="P117" t="s">
        <v>32</v>
      </c>
      <c r="Q117" t="s">
        <v>1042</v>
      </c>
      <c r="R117" t="s">
        <v>786</v>
      </c>
      <c r="S117" t="s">
        <v>953</v>
      </c>
      <c r="T117" t="s">
        <v>62</v>
      </c>
      <c r="U117" t="s">
        <v>265</v>
      </c>
      <c r="V117" t="s">
        <v>38</v>
      </c>
      <c r="W117" t="s">
        <v>278</v>
      </c>
      <c r="X117" t="s">
        <v>32</v>
      </c>
    </row>
    <row r="118" spans="1:24" x14ac:dyDescent="0.3">
      <c r="A118" t="s">
        <v>1043</v>
      </c>
      <c r="B118" t="s">
        <v>1044</v>
      </c>
      <c r="C118" s="1" t="str">
        <f t="shared" ref="C118:C149" si="17">HYPERLINK("http://geochem.nrcan.gc.ca/cdogs/content/bdl/bdl210299_e.htm", "21:0299")</f>
        <v>21:0299</v>
      </c>
      <c r="D118" s="1" t="str">
        <f t="shared" ref="D118:D149" si="18">HYPERLINK("http://geochem.nrcan.gc.ca/cdogs/content/svy/svy210007_e.htm", "21:0007")</f>
        <v>21:0007</v>
      </c>
      <c r="E118" t="s">
        <v>1045</v>
      </c>
      <c r="F118" t="s">
        <v>1046</v>
      </c>
      <c r="H118">
        <v>64.513447600000006</v>
      </c>
      <c r="I118">
        <v>-112.8060578</v>
      </c>
      <c r="J118" s="1" t="str">
        <f t="shared" si="16"/>
        <v>Till</v>
      </c>
      <c r="K118" s="1" t="str">
        <f t="shared" si="15"/>
        <v>HMC separation (ODM standard)</v>
      </c>
      <c r="L118" t="s">
        <v>28</v>
      </c>
      <c r="M118" t="s">
        <v>159</v>
      </c>
      <c r="N118" t="s">
        <v>45</v>
      </c>
      <c r="O118" t="s">
        <v>60</v>
      </c>
      <c r="P118" t="s">
        <v>32</v>
      </c>
      <c r="Q118" t="s">
        <v>538</v>
      </c>
      <c r="R118" t="s">
        <v>1047</v>
      </c>
      <c r="S118" t="s">
        <v>1048</v>
      </c>
      <c r="T118" t="s">
        <v>1049</v>
      </c>
      <c r="U118" t="s">
        <v>892</v>
      </c>
      <c r="V118" t="s">
        <v>79</v>
      </c>
      <c r="W118" t="s">
        <v>1050</v>
      </c>
      <c r="X118" t="s">
        <v>32</v>
      </c>
    </row>
    <row r="119" spans="1:24" x14ac:dyDescent="0.3">
      <c r="A119" t="s">
        <v>1051</v>
      </c>
      <c r="B119" t="s">
        <v>1052</v>
      </c>
      <c r="C119" s="1" t="str">
        <f t="shared" si="17"/>
        <v>21:0299</v>
      </c>
      <c r="D119" s="1" t="str">
        <f t="shared" si="18"/>
        <v>21:0007</v>
      </c>
      <c r="E119" t="s">
        <v>1053</v>
      </c>
      <c r="F119" t="s">
        <v>1054</v>
      </c>
      <c r="H119">
        <v>64.625411400000004</v>
      </c>
      <c r="I119">
        <v>-112.4175063</v>
      </c>
      <c r="J119" s="1" t="str">
        <f t="shared" si="16"/>
        <v>Till</v>
      </c>
      <c r="K119" s="1" t="str">
        <f t="shared" si="15"/>
        <v>HMC separation (ODM standard)</v>
      </c>
      <c r="L119" t="s">
        <v>28</v>
      </c>
      <c r="M119" t="s">
        <v>172</v>
      </c>
      <c r="N119" t="s">
        <v>160</v>
      </c>
      <c r="O119" t="s">
        <v>491</v>
      </c>
      <c r="P119" t="s">
        <v>32</v>
      </c>
      <c r="Q119" t="s">
        <v>664</v>
      </c>
      <c r="R119" t="s">
        <v>1055</v>
      </c>
      <c r="S119" t="s">
        <v>355</v>
      </c>
      <c r="T119" t="s">
        <v>558</v>
      </c>
      <c r="U119" t="s">
        <v>129</v>
      </c>
      <c r="V119" t="s">
        <v>244</v>
      </c>
      <c r="W119" t="s">
        <v>180</v>
      </c>
      <c r="X119" t="s">
        <v>32</v>
      </c>
    </row>
    <row r="120" spans="1:24" x14ac:dyDescent="0.3">
      <c r="A120" t="s">
        <v>1056</v>
      </c>
      <c r="B120" t="s">
        <v>1057</v>
      </c>
      <c r="C120" s="1" t="str">
        <f t="shared" si="17"/>
        <v>21:0299</v>
      </c>
      <c r="D120" s="1" t="str">
        <f t="shared" si="18"/>
        <v>21:0007</v>
      </c>
      <c r="E120" t="s">
        <v>1058</v>
      </c>
      <c r="F120" t="s">
        <v>1059</v>
      </c>
      <c r="H120">
        <v>64.708514800000003</v>
      </c>
      <c r="I120">
        <v>-112.0647996</v>
      </c>
      <c r="J120" s="1" t="str">
        <f t="shared" si="16"/>
        <v>Till</v>
      </c>
      <c r="K120" s="1" t="str">
        <f t="shared" si="15"/>
        <v>HMC separation (ODM standard)</v>
      </c>
      <c r="L120" t="s">
        <v>28</v>
      </c>
      <c r="M120" t="s">
        <v>904</v>
      </c>
      <c r="N120" t="s">
        <v>123</v>
      </c>
      <c r="O120" t="s">
        <v>655</v>
      </c>
      <c r="P120" t="s">
        <v>32</v>
      </c>
      <c r="Q120" t="s">
        <v>882</v>
      </c>
      <c r="R120" t="s">
        <v>1060</v>
      </c>
      <c r="S120" t="s">
        <v>152</v>
      </c>
      <c r="T120" t="s">
        <v>797</v>
      </c>
      <c r="U120" t="s">
        <v>299</v>
      </c>
      <c r="V120" t="s">
        <v>244</v>
      </c>
      <c r="W120" t="s">
        <v>102</v>
      </c>
      <c r="X120" t="s">
        <v>32</v>
      </c>
    </row>
    <row r="121" spans="1:24" x14ac:dyDescent="0.3">
      <c r="A121" t="s">
        <v>1061</v>
      </c>
      <c r="B121" t="s">
        <v>1062</v>
      </c>
      <c r="C121" s="1" t="str">
        <f t="shared" si="17"/>
        <v>21:0299</v>
      </c>
      <c r="D121" s="1" t="str">
        <f t="shared" si="18"/>
        <v>21:0007</v>
      </c>
      <c r="E121" t="s">
        <v>1063</v>
      </c>
      <c r="F121" t="s">
        <v>1064</v>
      </c>
      <c r="H121">
        <v>64.537560900000003</v>
      </c>
      <c r="I121">
        <v>-112.05002349999999</v>
      </c>
      <c r="J121" s="1" t="str">
        <f t="shared" si="16"/>
        <v>Till</v>
      </c>
      <c r="K121" s="1" t="str">
        <f t="shared" si="15"/>
        <v>HMC separation (ODM standard)</v>
      </c>
      <c r="L121" t="s">
        <v>28</v>
      </c>
      <c r="M121" t="s">
        <v>240</v>
      </c>
      <c r="N121" t="s">
        <v>45</v>
      </c>
      <c r="O121" t="s">
        <v>112</v>
      </c>
      <c r="P121" t="s">
        <v>32</v>
      </c>
      <c r="Q121" t="s">
        <v>1065</v>
      </c>
      <c r="R121" t="s">
        <v>912</v>
      </c>
      <c r="S121" t="s">
        <v>1066</v>
      </c>
      <c r="T121" t="s">
        <v>200</v>
      </c>
      <c r="U121" t="s">
        <v>466</v>
      </c>
      <c r="V121" t="s">
        <v>224</v>
      </c>
      <c r="W121" t="s">
        <v>694</v>
      </c>
      <c r="X121" t="s">
        <v>32</v>
      </c>
    </row>
    <row r="122" spans="1:24" x14ac:dyDescent="0.3">
      <c r="A122" t="s">
        <v>1067</v>
      </c>
      <c r="B122" t="s">
        <v>1068</v>
      </c>
      <c r="C122" s="1" t="str">
        <f t="shared" si="17"/>
        <v>21:0299</v>
      </c>
      <c r="D122" s="1" t="str">
        <f t="shared" si="18"/>
        <v>21:0007</v>
      </c>
      <c r="E122" t="s">
        <v>1069</v>
      </c>
      <c r="F122" t="s">
        <v>1070</v>
      </c>
      <c r="H122">
        <v>64.604332999999997</v>
      </c>
      <c r="I122">
        <v>-112.899714</v>
      </c>
      <c r="J122" s="1" t="str">
        <f t="shared" si="16"/>
        <v>Till</v>
      </c>
      <c r="K122" s="1" t="str">
        <f t="shared" si="15"/>
        <v>HMC separation (ODM standard)</v>
      </c>
      <c r="L122" t="s">
        <v>28</v>
      </c>
      <c r="M122" t="s">
        <v>380</v>
      </c>
      <c r="N122" t="s">
        <v>186</v>
      </c>
      <c r="O122" t="s">
        <v>1071</v>
      </c>
      <c r="P122" t="s">
        <v>32</v>
      </c>
      <c r="Q122" t="s">
        <v>1072</v>
      </c>
      <c r="R122" t="s">
        <v>646</v>
      </c>
      <c r="S122" t="s">
        <v>574</v>
      </c>
      <c r="T122" t="s">
        <v>913</v>
      </c>
      <c r="U122" t="s">
        <v>129</v>
      </c>
      <c r="V122" t="s">
        <v>402</v>
      </c>
      <c r="W122" t="s">
        <v>1050</v>
      </c>
      <c r="X122" t="s">
        <v>32</v>
      </c>
    </row>
    <row r="123" spans="1:24" x14ac:dyDescent="0.3">
      <c r="A123" t="s">
        <v>1073</v>
      </c>
      <c r="B123" t="s">
        <v>1074</v>
      </c>
      <c r="C123" s="1" t="str">
        <f t="shared" si="17"/>
        <v>21:0299</v>
      </c>
      <c r="D123" s="1" t="str">
        <f t="shared" si="18"/>
        <v>21:0007</v>
      </c>
      <c r="E123" t="s">
        <v>1075</v>
      </c>
      <c r="F123" t="s">
        <v>1076</v>
      </c>
      <c r="H123">
        <v>64.708667300000002</v>
      </c>
      <c r="I123">
        <v>-112.7465304</v>
      </c>
      <c r="J123" s="1" t="str">
        <f t="shared" si="16"/>
        <v>Till</v>
      </c>
      <c r="K123" s="1" t="str">
        <f t="shared" si="15"/>
        <v>HMC separation (ODM standard)</v>
      </c>
      <c r="L123" t="s">
        <v>28</v>
      </c>
      <c r="M123" t="s">
        <v>111</v>
      </c>
      <c r="N123" t="s">
        <v>45</v>
      </c>
      <c r="O123" t="s">
        <v>124</v>
      </c>
      <c r="P123" t="s">
        <v>32</v>
      </c>
      <c r="Q123" t="s">
        <v>1077</v>
      </c>
      <c r="R123" t="s">
        <v>645</v>
      </c>
      <c r="S123" t="s">
        <v>598</v>
      </c>
      <c r="T123" t="s">
        <v>457</v>
      </c>
      <c r="U123" t="s">
        <v>278</v>
      </c>
      <c r="V123" t="s">
        <v>179</v>
      </c>
      <c r="W123" t="s">
        <v>899</v>
      </c>
      <c r="X123" t="s">
        <v>32</v>
      </c>
    </row>
    <row r="124" spans="1:24" x14ac:dyDescent="0.3">
      <c r="A124" t="s">
        <v>1078</v>
      </c>
      <c r="B124" t="s">
        <v>1079</v>
      </c>
      <c r="C124" s="1" t="str">
        <f t="shared" si="17"/>
        <v>21:0299</v>
      </c>
      <c r="D124" s="1" t="str">
        <f t="shared" si="18"/>
        <v>21:0007</v>
      </c>
      <c r="E124" t="s">
        <v>1080</v>
      </c>
      <c r="F124" t="s">
        <v>1081</v>
      </c>
      <c r="H124">
        <v>64.594296999999997</v>
      </c>
      <c r="I124">
        <v>-112.5882465</v>
      </c>
      <c r="J124" s="1" t="str">
        <f t="shared" si="16"/>
        <v>Till</v>
      </c>
      <c r="K124" s="1" t="str">
        <f t="shared" si="15"/>
        <v>HMC separation (ODM standard)</v>
      </c>
      <c r="L124" t="s">
        <v>1082</v>
      </c>
      <c r="M124" t="s">
        <v>734</v>
      </c>
      <c r="N124" t="s">
        <v>45</v>
      </c>
      <c r="O124" t="s">
        <v>173</v>
      </c>
      <c r="P124" t="s">
        <v>32</v>
      </c>
      <c r="Q124" t="s">
        <v>1083</v>
      </c>
      <c r="R124" t="s">
        <v>549</v>
      </c>
      <c r="S124" t="s">
        <v>1037</v>
      </c>
      <c r="T124" t="s">
        <v>796</v>
      </c>
      <c r="U124" t="s">
        <v>299</v>
      </c>
      <c r="V124" t="s">
        <v>244</v>
      </c>
      <c r="W124" t="s">
        <v>53</v>
      </c>
      <c r="X124" t="s">
        <v>32</v>
      </c>
    </row>
    <row r="125" spans="1:24" x14ac:dyDescent="0.3">
      <c r="A125" t="s">
        <v>1084</v>
      </c>
      <c r="B125" t="s">
        <v>1085</v>
      </c>
      <c r="C125" s="1" t="str">
        <f t="shared" si="17"/>
        <v>21:0299</v>
      </c>
      <c r="D125" s="1" t="str">
        <f t="shared" si="18"/>
        <v>21:0007</v>
      </c>
      <c r="E125" t="s">
        <v>1086</v>
      </c>
      <c r="F125" t="s">
        <v>1087</v>
      </c>
      <c r="H125">
        <v>64.828267299999993</v>
      </c>
      <c r="I125">
        <v>-112.40194579999999</v>
      </c>
      <c r="J125" s="1" t="str">
        <f t="shared" si="16"/>
        <v>Till</v>
      </c>
      <c r="K125" s="1" t="str">
        <f t="shared" si="15"/>
        <v>HMC separation (ODM standard)</v>
      </c>
      <c r="L125" t="s">
        <v>361</v>
      </c>
      <c r="M125" t="s">
        <v>85</v>
      </c>
      <c r="N125" t="s">
        <v>86</v>
      </c>
      <c r="O125" t="s">
        <v>520</v>
      </c>
      <c r="P125" t="s">
        <v>32</v>
      </c>
      <c r="Q125" t="s">
        <v>1088</v>
      </c>
      <c r="R125" t="s">
        <v>1089</v>
      </c>
      <c r="S125" t="s">
        <v>1090</v>
      </c>
      <c r="T125" t="s">
        <v>608</v>
      </c>
      <c r="U125" t="s">
        <v>277</v>
      </c>
      <c r="V125" t="s">
        <v>38</v>
      </c>
      <c r="W125" t="s">
        <v>1091</v>
      </c>
      <c r="X125" t="s">
        <v>32</v>
      </c>
    </row>
    <row r="126" spans="1:24" x14ac:dyDescent="0.3">
      <c r="A126" t="s">
        <v>1092</v>
      </c>
      <c r="B126" t="s">
        <v>1093</v>
      </c>
      <c r="C126" s="1" t="str">
        <f t="shared" si="17"/>
        <v>21:0299</v>
      </c>
      <c r="D126" s="1" t="str">
        <f t="shared" si="18"/>
        <v>21:0007</v>
      </c>
      <c r="E126" t="s">
        <v>1094</v>
      </c>
      <c r="F126" t="s">
        <v>1095</v>
      </c>
      <c r="H126">
        <v>64.9587176</v>
      </c>
      <c r="I126">
        <v>-112.2230895</v>
      </c>
      <c r="J126" s="1" t="str">
        <f t="shared" si="16"/>
        <v>Till</v>
      </c>
      <c r="K126" s="1" t="str">
        <f t="shared" si="15"/>
        <v>HMC separation (ODM standard)</v>
      </c>
      <c r="L126" t="s">
        <v>28</v>
      </c>
      <c r="M126" t="s">
        <v>425</v>
      </c>
      <c r="N126" t="s">
        <v>1096</v>
      </c>
      <c r="O126" t="s">
        <v>60</v>
      </c>
      <c r="P126" t="s">
        <v>32</v>
      </c>
      <c r="Q126" t="s">
        <v>1097</v>
      </c>
      <c r="R126" t="s">
        <v>1098</v>
      </c>
      <c r="S126" t="s">
        <v>401</v>
      </c>
      <c r="T126" t="s">
        <v>436</v>
      </c>
      <c r="U126" t="s">
        <v>504</v>
      </c>
      <c r="V126" t="s">
        <v>179</v>
      </c>
      <c r="W126" t="s">
        <v>867</v>
      </c>
      <c r="X126" t="s">
        <v>32</v>
      </c>
    </row>
    <row r="127" spans="1:24" x14ac:dyDescent="0.3">
      <c r="A127" t="s">
        <v>1099</v>
      </c>
      <c r="B127" t="s">
        <v>1100</v>
      </c>
      <c r="C127" s="1" t="str">
        <f t="shared" si="17"/>
        <v>21:0299</v>
      </c>
      <c r="D127" s="1" t="str">
        <f t="shared" si="18"/>
        <v>21:0007</v>
      </c>
      <c r="E127" t="s">
        <v>1101</v>
      </c>
      <c r="F127" t="s">
        <v>1102</v>
      </c>
      <c r="H127">
        <v>64.877877699999999</v>
      </c>
      <c r="I127">
        <v>-112.21428179999999</v>
      </c>
      <c r="J127" s="1" t="str">
        <f t="shared" si="16"/>
        <v>Till</v>
      </c>
      <c r="K127" s="1" t="str">
        <f t="shared" si="15"/>
        <v>HMC separation (ODM standard)</v>
      </c>
      <c r="L127" t="s">
        <v>925</v>
      </c>
      <c r="M127" t="s">
        <v>975</v>
      </c>
      <c r="N127" t="s">
        <v>271</v>
      </c>
      <c r="O127" t="s">
        <v>1103</v>
      </c>
      <c r="P127" t="s">
        <v>32</v>
      </c>
      <c r="Q127" t="s">
        <v>1104</v>
      </c>
      <c r="R127" t="s">
        <v>913</v>
      </c>
      <c r="S127" t="s">
        <v>1105</v>
      </c>
      <c r="T127" t="s">
        <v>1106</v>
      </c>
      <c r="U127" t="s">
        <v>242</v>
      </c>
      <c r="V127" t="s">
        <v>224</v>
      </c>
      <c r="W127" t="s">
        <v>142</v>
      </c>
      <c r="X127" t="s">
        <v>32</v>
      </c>
    </row>
    <row r="128" spans="1:24" x14ac:dyDescent="0.3">
      <c r="A128" t="s">
        <v>1107</v>
      </c>
      <c r="B128" t="s">
        <v>1108</v>
      </c>
      <c r="C128" s="1" t="str">
        <f t="shared" si="17"/>
        <v>21:0299</v>
      </c>
      <c r="D128" s="1" t="str">
        <f t="shared" si="18"/>
        <v>21:0007</v>
      </c>
      <c r="E128" t="s">
        <v>1109</v>
      </c>
      <c r="F128" t="s">
        <v>1110</v>
      </c>
      <c r="H128">
        <v>64.783719399999995</v>
      </c>
      <c r="I128">
        <v>-112.5777844</v>
      </c>
      <c r="J128" s="1" t="str">
        <f t="shared" si="16"/>
        <v>Till</v>
      </c>
      <c r="K128" s="1" t="str">
        <f t="shared" si="15"/>
        <v>HMC separation (ODM standard)</v>
      </c>
      <c r="L128" t="s">
        <v>28</v>
      </c>
      <c r="M128" t="s">
        <v>734</v>
      </c>
      <c r="N128" t="s">
        <v>72</v>
      </c>
      <c r="O128" t="s">
        <v>137</v>
      </c>
      <c r="P128" t="s">
        <v>32</v>
      </c>
      <c r="Q128" t="s">
        <v>1111</v>
      </c>
      <c r="R128" t="s">
        <v>486</v>
      </c>
      <c r="S128" t="s">
        <v>980</v>
      </c>
      <c r="T128" t="s">
        <v>140</v>
      </c>
      <c r="U128" t="s">
        <v>299</v>
      </c>
      <c r="V128" t="s">
        <v>117</v>
      </c>
      <c r="W128" t="s">
        <v>1050</v>
      </c>
      <c r="X128" t="s">
        <v>32</v>
      </c>
    </row>
    <row r="129" spans="1:24" x14ac:dyDescent="0.3">
      <c r="A129" t="s">
        <v>1112</v>
      </c>
      <c r="B129" t="s">
        <v>1113</v>
      </c>
      <c r="C129" s="1" t="str">
        <f t="shared" si="17"/>
        <v>21:0299</v>
      </c>
      <c r="D129" s="1" t="str">
        <f t="shared" si="18"/>
        <v>21:0007</v>
      </c>
      <c r="E129" t="s">
        <v>1114</v>
      </c>
      <c r="F129" t="s">
        <v>1115</v>
      </c>
      <c r="H129">
        <v>64.948928800000004</v>
      </c>
      <c r="I129">
        <v>-112.56552619999999</v>
      </c>
      <c r="J129" s="1" t="str">
        <f t="shared" si="16"/>
        <v>Till</v>
      </c>
      <c r="K129" s="1" t="str">
        <f t="shared" si="15"/>
        <v>HMC separation (ODM standard)</v>
      </c>
      <c r="L129" t="s">
        <v>28</v>
      </c>
      <c r="M129" t="s">
        <v>172</v>
      </c>
      <c r="N129" t="s">
        <v>45</v>
      </c>
      <c r="O129" t="s">
        <v>137</v>
      </c>
      <c r="P129" t="s">
        <v>32</v>
      </c>
      <c r="Q129" t="s">
        <v>1116</v>
      </c>
      <c r="R129" t="s">
        <v>665</v>
      </c>
      <c r="S129" t="s">
        <v>591</v>
      </c>
      <c r="T129" t="s">
        <v>672</v>
      </c>
      <c r="U129" t="s">
        <v>265</v>
      </c>
      <c r="V129" t="s">
        <v>117</v>
      </c>
      <c r="W129" t="s">
        <v>103</v>
      </c>
      <c r="X129" t="s">
        <v>32</v>
      </c>
    </row>
    <row r="130" spans="1:24" x14ac:dyDescent="0.3">
      <c r="A130" t="s">
        <v>1117</v>
      </c>
      <c r="B130" t="s">
        <v>1118</v>
      </c>
      <c r="C130" s="1" t="str">
        <f t="shared" si="17"/>
        <v>21:0299</v>
      </c>
      <c r="D130" s="1" t="str">
        <f t="shared" si="18"/>
        <v>21:0007</v>
      </c>
      <c r="E130" t="s">
        <v>1119</v>
      </c>
      <c r="F130" t="s">
        <v>1120</v>
      </c>
      <c r="H130">
        <v>64.892183399999993</v>
      </c>
      <c r="I130">
        <v>-112.89288310000001</v>
      </c>
      <c r="J130" s="1" t="str">
        <f t="shared" si="16"/>
        <v>Till</v>
      </c>
      <c r="K130" s="1" t="str">
        <f t="shared" ref="K130:K166" si="19">HYPERLINK("http://geochem.nrcan.gc.ca/cdogs/content/kwd/kwd080035_e.htm", "HMC separation (ODM standard)")</f>
        <v>HMC separation (ODM standard)</v>
      </c>
      <c r="L130" t="s">
        <v>28</v>
      </c>
      <c r="M130" t="s">
        <v>587</v>
      </c>
      <c r="N130" t="s">
        <v>1096</v>
      </c>
      <c r="O130" t="s">
        <v>187</v>
      </c>
      <c r="P130" t="s">
        <v>32</v>
      </c>
      <c r="Q130" t="s">
        <v>1121</v>
      </c>
      <c r="R130" t="s">
        <v>1122</v>
      </c>
      <c r="S130" t="s">
        <v>700</v>
      </c>
      <c r="T130" t="s">
        <v>512</v>
      </c>
      <c r="U130" t="s">
        <v>327</v>
      </c>
      <c r="V130" t="s">
        <v>38</v>
      </c>
      <c r="W130" t="s">
        <v>1123</v>
      </c>
      <c r="X130" t="s">
        <v>32</v>
      </c>
    </row>
    <row r="131" spans="1:24" x14ac:dyDescent="0.3">
      <c r="A131" t="s">
        <v>1124</v>
      </c>
      <c r="B131" t="s">
        <v>1125</v>
      </c>
      <c r="C131" s="1" t="str">
        <f t="shared" si="17"/>
        <v>21:0299</v>
      </c>
      <c r="D131" s="1" t="str">
        <f t="shared" si="18"/>
        <v>21:0007</v>
      </c>
      <c r="E131" t="s">
        <v>1126</v>
      </c>
      <c r="F131" t="s">
        <v>1127</v>
      </c>
      <c r="H131">
        <v>64.462999300000007</v>
      </c>
      <c r="I131">
        <v>-112.2656516</v>
      </c>
      <c r="J131" s="1" t="str">
        <f t="shared" si="16"/>
        <v>Till</v>
      </c>
      <c r="K131" s="1" t="str">
        <f t="shared" si="19"/>
        <v>HMC separation (ODM standard)</v>
      </c>
      <c r="L131" t="s">
        <v>28</v>
      </c>
      <c r="M131" t="s">
        <v>136</v>
      </c>
      <c r="N131" t="s">
        <v>72</v>
      </c>
      <c r="O131" t="s">
        <v>313</v>
      </c>
      <c r="P131" t="s">
        <v>32</v>
      </c>
      <c r="Q131" t="s">
        <v>1128</v>
      </c>
      <c r="R131" t="s">
        <v>1129</v>
      </c>
      <c r="S131" t="s">
        <v>286</v>
      </c>
      <c r="T131" t="s">
        <v>1130</v>
      </c>
      <c r="U131" t="s">
        <v>92</v>
      </c>
      <c r="V131" t="s">
        <v>52</v>
      </c>
      <c r="W131" t="s">
        <v>495</v>
      </c>
      <c r="X131" t="s">
        <v>32</v>
      </c>
    </row>
    <row r="132" spans="1:24" x14ac:dyDescent="0.3">
      <c r="A132" t="s">
        <v>1131</v>
      </c>
      <c r="B132" t="s">
        <v>1132</v>
      </c>
      <c r="C132" s="1" t="str">
        <f t="shared" si="17"/>
        <v>21:0299</v>
      </c>
      <c r="D132" s="1" t="str">
        <f t="shared" si="18"/>
        <v>21:0007</v>
      </c>
      <c r="E132" t="s">
        <v>1133</v>
      </c>
      <c r="F132" t="s">
        <v>1134</v>
      </c>
      <c r="H132">
        <v>64.339708599999994</v>
      </c>
      <c r="I132">
        <v>-112.08450070000001</v>
      </c>
      <c r="J132" s="1" t="str">
        <f t="shared" si="16"/>
        <v>Till</v>
      </c>
      <c r="K132" s="1" t="str">
        <f t="shared" si="19"/>
        <v>HMC separation (ODM standard)</v>
      </c>
      <c r="L132" t="s">
        <v>28</v>
      </c>
      <c r="M132" t="s">
        <v>975</v>
      </c>
      <c r="N132" t="s">
        <v>86</v>
      </c>
      <c r="O132" t="s">
        <v>555</v>
      </c>
      <c r="P132" t="s">
        <v>32</v>
      </c>
      <c r="Q132" t="s">
        <v>1135</v>
      </c>
      <c r="R132" t="s">
        <v>1136</v>
      </c>
      <c r="S132" t="s">
        <v>707</v>
      </c>
      <c r="T132" t="s">
        <v>1137</v>
      </c>
      <c r="U132" t="s">
        <v>243</v>
      </c>
      <c r="V132" t="s">
        <v>66</v>
      </c>
      <c r="W132" t="s">
        <v>213</v>
      </c>
      <c r="X132" t="s">
        <v>32</v>
      </c>
    </row>
    <row r="133" spans="1:24" x14ac:dyDescent="0.3">
      <c r="A133" t="s">
        <v>1138</v>
      </c>
      <c r="B133" t="s">
        <v>1139</v>
      </c>
      <c r="C133" s="1" t="str">
        <f t="shared" si="17"/>
        <v>21:0299</v>
      </c>
      <c r="D133" s="1" t="str">
        <f t="shared" si="18"/>
        <v>21:0007</v>
      </c>
      <c r="E133" t="s">
        <v>1140</v>
      </c>
      <c r="F133" t="s">
        <v>1141</v>
      </c>
      <c r="H133">
        <v>64.343129000000005</v>
      </c>
      <c r="I133">
        <v>-112.38657910000001</v>
      </c>
      <c r="J133" s="1" t="str">
        <f t="shared" si="16"/>
        <v>Till</v>
      </c>
      <c r="K133" s="1" t="str">
        <f t="shared" si="19"/>
        <v>HMC separation (ODM standard)</v>
      </c>
      <c r="L133" t="s">
        <v>28</v>
      </c>
      <c r="M133" t="s">
        <v>351</v>
      </c>
      <c r="N133" t="s">
        <v>160</v>
      </c>
      <c r="O133" t="s">
        <v>361</v>
      </c>
      <c r="P133" t="s">
        <v>32</v>
      </c>
      <c r="Q133" t="s">
        <v>1142</v>
      </c>
      <c r="R133" t="s">
        <v>326</v>
      </c>
      <c r="S133" t="s">
        <v>679</v>
      </c>
      <c r="T133" t="s">
        <v>913</v>
      </c>
      <c r="U133" t="s">
        <v>92</v>
      </c>
      <c r="V133" t="s">
        <v>66</v>
      </c>
      <c r="W133" t="s">
        <v>920</v>
      </c>
      <c r="X133" t="s">
        <v>32</v>
      </c>
    </row>
    <row r="134" spans="1:24" x14ac:dyDescent="0.3">
      <c r="A134" t="s">
        <v>1143</v>
      </c>
      <c r="B134" t="s">
        <v>1144</v>
      </c>
      <c r="C134" s="1" t="str">
        <f t="shared" si="17"/>
        <v>21:0299</v>
      </c>
      <c r="D134" s="1" t="str">
        <f t="shared" si="18"/>
        <v>21:0007</v>
      </c>
      <c r="E134" t="s">
        <v>1145</v>
      </c>
      <c r="F134" t="s">
        <v>1146</v>
      </c>
      <c r="H134">
        <v>64.4706197</v>
      </c>
      <c r="I134">
        <v>-112.57837189999999</v>
      </c>
      <c r="J134" s="1" t="str">
        <f t="shared" si="16"/>
        <v>Till</v>
      </c>
      <c r="K134" s="1" t="str">
        <f t="shared" si="19"/>
        <v>HMC separation (ODM standard)</v>
      </c>
      <c r="L134" t="s">
        <v>28</v>
      </c>
      <c r="M134" t="s">
        <v>44</v>
      </c>
      <c r="N134" t="s">
        <v>1096</v>
      </c>
      <c r="O134" t="s">
        <v>588</v>
      </c>
      <c r="P134" t="s">
        <v>32</v>
      </c>
      <c r="Q134" t="s">
        <v>1147</v>
      </c>
      <c r="R134" t="s">
        <v>296</v>
      </c>
      <c r="S134" t="s">
        <v>1148</v>
      </c>
      <c r="T134" t="s">
        <v>393</v>
      </c>
      <c r="U134" t="s">
        <v>513</v>
      </c>
      <c r="V134" t="s">
        <v>402</v>
      </c>
      <c r="W134" t="s">
        <v>748</v>
      </c>
      <c r="X134" t="s">
        <v>32</v>
      </c>
    </row>
    <row r="135" spans="1:24" x14ac:dyDescent="0.3">
      <c r="A135" t="s">
        <v>1149</v>
      </c>
      <c r="B135" t="s">
        <v>1150</v>
      </c>
      <c r="C135" s="1" t="str">
        <f t="shared" si="17"/>
        <v>21:0299</v>
      </c>
      <c r="D135" s="1" t="str">
        <f t="shared" si="18"/>
        <v>21:0007</v>
      </c>
      <c r="E135" t="s">
        <v>1151</v>
      </c>
      <c r="F135" t="s">
        <v>1152</v>
      </c>
      <c r="H135">
        <v>64.313922399999996</v>
      </c>
      <c r="I135">
        <v>-112.5922405</v>
      </c>
      <c r="J135" s="1" t="str">
        <f t="shared" si="16"/>
        <v>Till</v>
      </c>
      <c r="K135" s="1" t="str">
        <f t="shared" si="19"/>
        <v>HMC separation (ODM standard)</v>
      </c>
      <c r="L135" t="s">
        <v>1082</v>
      </c>
      <c r="M135" t="s">
        <v>196</v>
      </c>
      <c r="N135" t="s">
        <v>72</v>
      </c>
      <c r="O135" t="s">
        <v>60</v>
      </c>
      <c r="P135" t="s">
        <v>32</v>
      </c>
      <c r="Q135" t="s">
        <v>1153</v>
      </c>
      <c r="R135" t="s">
        <v>1154</v>
      </c>
      <c r="S135" t="s">
        <v>1155</v>
      </c>
      <c r="T135" t="s">
        <v>325</v>
      </c>
      <c r="U135" t="s">
        <v>327</v>
      </c>
      <c r="V135" t="s">
        <v>402</v>
      </c>
      <c r="W135" t="s">
        <v>254</v>
      </c>
      <c r="X135" t="s">
        <v>32</v>
      </c>
    </row>
    <row r="136" spans="1:24" x14ac:dyDescent="0.3">
      <c r="A136" t="s">
        <v>1156</v>
      </c>
      <c r="B136" t="s">
        <v>1157</v>
      </c>
      <c r="C136" s="1" t="str">
        <f t="shared" si="17"/>
        <v>21:0299</v>
      </c>
      <c r="D136" s="1" t="str">
        <f t="shared" si="18"/>
        <v>21:0007</v>
      </c>
      <c r="E136" t="s">
        <v>1158</v>
      </c>
      <c r="F136" t="s">
        <v>1159</v>
      </c>
      <c r="H136">
        <v>64.379087499999997</v>
      </c>
      <c r="I136">
        <v>-112.872765</v>
      </c>
      <c r="J136" s="1" t="str">
        <f t="shared" si="16"/>
        <v>Till</v>
      </c>
      <c r="K136" s="1" t="str">
        <f t="shared" si="19"/>
        <v>HMC separation (ODM standard)</v>
      </c>
      <c r="L136" t="s">
        <v>28</v>
      </c>
      <c r="M136" t="s">
        <v>452</v>
      </c>
      <c r="N136" t="s">
        <v>86</v>
      </c>
      <c r="O136" t="s">
        <v>1160</v>
      </c>
      <c r="P136" t="s">
        <v>32</v>
      </c>
      <c r="Q136" t="s">
        <v>1161</v>
      </c>
      <c r="R136" t="s">
        <v>417</v>
      </c>
      <c r="S136" t="s">
        <v>1162</v>
      </c>
      <c r="T136" t="s">
        <v>1130</v>
      </c>
      <c r="U136" t="s">
        <v>129</v>
      </c>
      <c r="V136" t="s">
        <v>117</v>
      </c>
      <c r="W136" t="s">
        <v>920</v>
      </c>
      <c r="X136" t="s">
        <v>32</v>
      </c>
    </row>
    <row r="137" spans="1:24" x14ac:dyDescent="0.3">
      <c r="A137" t="s">
        <v>1163</v>
      </c>
      <c r="B137" t="s">
        <v>1164</v>
      </c>
      <c r="C137" s="1" t="str">
        <f t="shared" si="17"/>
        <v>21:0299</v>
      </c>
      <c r="D137" s="1" t="str">
        <f t="shared" si="18"/>
        <v>21:0007</v>
      </c>
      <c r="E137" t="s">
        <v>1165</v>
      </c>
      <c r="F137" t="s">
        <v>1166</v>
      </c>
      <c r="H137">
        <v>64.226772100000005</v>
      </c>
      <c r="I137">
        <v>-112.4257178</v>
      </c>
      <c r="J137" s="1" t="str">
        <f t="shared" si="16"/>
        <v>Till</v>
      </c>
      <c r="K137" s="1" t="str">
        <f t="shared" si="19"/>
        <v>HMC separation (ODM standard)</v>
      </c>
      <c r="L137" t="s">
        <v>1167</v>
      </c>
      <c r="M137" t="s">
        <v>30</v>
      </c>
      <c r="N137" t="s">
        <v>271</v>
      </c>
      <c r="O137" t="s">
        <v>1071</v>
      </c>
      <c r="P137" t="s">
        <v>32</v>
      </c>
      <c r="Q137" t="s">
        <v>1168</v>
      </c>
      <c r="R137" t="s">
        <v>1098</v>
      </c>
      <c r="S137" t="s">
        <v>1169</v>
      </c>
      <c r="T137" t="s">
        <v>1170</v>
      </c>
      <c r="U137" t="s">
        <v>213</v>
      </c>
      <c r="V137" t="s">
        <v>130</v>
      </c>
      <c r="W137" t="s">
        <v>495</v>
      </c>
      <c r="X137" t="s">
        <v>32</v>
      </c>
    </row>
    <row r="138" spans="1:24" x14ac:dyDescent="0.3">
      <c r="A138" t="s">
        <v>1171</v>
      </c>
      <c r="B138" t="s">
        <v>1172</v>
      </c>
      <c r="C138" s="1" t="str">
        <f t="shared" si="17"/>
        <v>21:0299</v>
      </c>
      <c r="D138" s="1" t="str">
        <f t="shared" si="18"/>
        <v>21:0007</v>
      </c>
      <c r="E138" t="s">
        <v>1173</v>
      </c>
      <c r="F138" t="s">
        <v>1174</v>
      </c>
      <c r="H138">
        <v>64.040198700000005</v>
      </c>
      <c r="I138">
        <v>-112.0906988</v>
      </c>
      <c r="J138" s="1" t="str">
        <f t="shared" si="16"/>
        <v>Till</v>
      </c>
      <c r="K138" s="1" t="str">
        <f t="shared" si="19"/>
        <v>HMC separation (ODM standard)</v>
      </c>
      <c r="L138" t="s">
        <v>28</v>
      </c>
      <c r="M138" t="s">
        <v>30</v>
      </c>
      <c r="N138" t="s">
        <v>86</v>
      </c>
      <c r="O138" t="s">
        <v>352</v>
      </c>
      <c r="P138" t="s">
        <v>32</v>
      </c>
      <c r="Q138" t="s">
        <v>1175</v>
      </c>
      <c r="R138" t="s">
        <v>1176</v>
      </c>
      <c r="S138" t="s">
        <v>598</v>
      </c>
      <c r="T138" t="s">
        <v>276</v>
      </c>
      <c r="U138" t="s">
        <v>65</v>
      </c>
      <c r="V138" t="s">
        <v>38</v>
      </c>
      <c r="W138" t="s">
        <v>1050</v>
      </c>
      <c r="X138" t="s">
        <v>32</v>
      </c>
    </row>
    <row r="139" spans="1:24" x14ac:dyDescent="0.3">
      <c r="A139" t="s">
        <v>1177</v>
      </c>
      <c r="B139" t="s">
        <v>1178</v>
      </c>
      <c r="C139" s="1" t="str">
        <f t="shared" si="17"/>
        <v>21:0299</v>
      </c>
      <c r="D139" s="1" t="str">
        <f t="shared" si="18"/>
        <v>21:0007</v>
      </c>
      <c r="E139" t="s">
        <v>1179</v>
      </c>
      <c r="F139" t="s">
        <v>1180</v>
      </c>
      <c r="H139">
        <v>64.131070300000005</v>
      </c>
      <c r="I139">
        <v>-112.3833784</v>
      </c>
      <c r="J139" s="1" t="str">
        <f t="shared" si="16"/>
        <v>Till</v>
      </c>
      <c r="K139" s="1" t="str">
        <f t="shared" si="19"/>
        <v>HMC separation (ODM standard)</v>
      </c>
      <c r="L139" t="s">
        <v>28</v>
      </c>
      <c r="M139" t="s">
        <v>501</v>
      </c>
      <c r="N139" t="s">
        <v>160</v>
      </c>
      <c r="O139" t="s">
        <v>663</v>
      </c>
      <c r="P139" t="s">
        <v>32</v>
      </c>
      <c r="Q139" t="s">
        <v>1181</v>
      </c>
      <c r="R139" t="s">
        <v>1182</v>
      </c>
      <c r="S139" t="s">
        <v>1183</v>
      </c>
      <c r="T139" t="s">
        <v>1184</v>
      </c>
      <c r="U139" t="s">
        <v>1185</v>
      </c>
      <c r="V139" t="s">
        <v>179</v>
      </c>
      <c r="W139" t="s">
        <v>154</v>
      </c>
      <c r="X139" t="s">
        <v>32</v>
      </c>
    </row>
    <row r="140" spans="1:24" x14ac:dyDescent="0.3">
      <c r="A140" t="s">
        <v>1186</v>
      </c>
      <c r="B140" t="s">
        <v>1187</v>
      </c>
      <c r="C140" s="1" t="str">
        <f t="shared" si="17"/>
        <v>21:0299</v>
      </c>
      <c r="D140" s="1" t="str">
        <f t="shared" si="18"/>
        <v>21:0007</v>
      </c>
      <c r="E140" t="s">
        <v>1188</v>
      </c>
      <c r="F140" t="s">
        <v>1189</v>
      </c>
      <c r="H140">
        <v>64.049690799999993</v>
      </c>
      <c r="I140">
        <v>-112.74145830000001</v>
      </c>
      <c r="J140" s="1" t="str">
        <f t="shared" si="16"/>
        <v>Till</v>
      </c>
      <c r="K140" s="1" t="str">
        <f t="shared" si="19"/>
        <v>HMC separation (ODM standard)</v>
      </c>
      <c r="L140" t="s">
        <v>28</v>
      </c>
      <c r="M140" t="s">
        <v>1190</v>
      </c>
      <c r="N140" t="s">
        <v>271</v>
      </c>
      <c r="O140" t="s">
        <v>352</v>
      </c>
      <c r="P140" t="s">
        <v>32</v>
      </c>
      <c r="Q140" t="s">
        <v>1191</v>
      </c>
      <c r="R140" t="s">
        <v>126</v>
      </c>
      <c r="S140" t="s">
        <v>127</v>
      </c>
      <c r="T140" t="s">
        <v>36</v>
      </c>
      <c r="U140" t="s">
        <v>80</v>
      </c>
      <c r="V140" t="s">
        <v>224</v>
      </c>
      <c r="W140" t="s">
        <v>131</v>
      </c>
      <c r="X140" t="s">
        <v>32</v>
      </c>
    </row>
    <row r="141" spans="1:24" x14ac:dyDescent="0.3">
      <c r="A141" t="s">
        <v>1192</v>
      </c>
      <c r="B141" t="s">
        <v>1193</v>
      </c>
      <c r="C141" s="1" t="str">
        <f t="shared" si="17"/>
        <v>21:0299</v>
      </c>
      <c r="D141" s="1" t="str">
        <f t="shared" si="18"/>
        <v>21:0007</v>
      </c>
      <c r="E141" t="s">
        <v>1194</v>
      </c>
      <c r="F141" t="s">
        <v>1195</v>
      </c>
      <c r="H141">
        <v>64.229197099999993</v>
      </c>
      <c r="I141">
        <v>-112.7418904</v>
      </c>
      <c r="J141" s="1" t="str">
        <f t="shared" si="16"/>
        <v>Till</v>
      </c>
      <c r="K141" s="1" t="str">
        <f t="shared" si="19"/>
        <v>HMC separation (ODM standard)</v>
      </c>
      <c r="L141" t="s">
        <v>28</v>
      </c>
      <c r="M141" t="s">
        <v>390</v>
      </c>
      <c r="N141" t="s">
        <v>271</v>
      </c>
      <c r="O141" t="s">
        <v>1160</v>
      </c>
      <c r="P141" t="s">
        <v>32</v>
      </c>
      <c r="Q141" t="s">
        <v>1196</v>
      </c>
      <c r="R141" t="s">
        <v>1090</v>
      </c>
      <c r="S141" t="s">
        <v>1197</v>
      </c>
      <c r="T141" t="s">
        <v>316</v>
      </c>
      <c r="U141" t="s">
        <v>920</v>
      </c>
      <c r="V141" t="s">
        <v>130</v>
      </c>
      <c r="W141" t="s">
        <v>748</v>
      </c>
      <c r="X141" t="s">
        <v>32</v>
      </c>
    </row>
    <row r="142" spans="1:24" x14ac:dyDescent="0.3">
      <c r="A142" t="s">
        <v>1198</v>
      </c>
      <c r="B142" t="s">
        <v>1199</v>
      </c>
      <c r="C142" s="1" t="str">
        <f t="shared" si="17"/>
        <v>21:0299</v>
      </c>
      <c r="D142" s="1" t="str">
        <f t="shared" si="18"/>
        <v>21:0007</v>
      </c>
      <c r="E142" t="s">
        <v>1200</v>
      </c>
      <c r="F142" t="s">
        <v>1201</v>
      </c>
      <c r="H142">
        <v>64.195238000000003</v>
      </c>
      <c r="I142">
        <v>-112.9188139</v>
      </c>
      <c r="J142" s="1" t="str">
        <f t="shared" si="16"/>
        <v>Till</v>
      </c>
      <c r="K142" s="1" t="str">
        <f t="shared" si="19"/>
        <v>HMC separation (ODM standard)</v>
      </c>
      <c r="L142" t="s">
        <v>28</v>
      </c>
      <c r="M142" t="s">
        <v>443</v>
      </c>
      <c r="N142" t="s">
        <v>86</v>
      </c>
      <c r="O142" t="s">
        <v>1202</v>
      </c>
      <c r="P142" t="s">
        <v>32</v>
      </c>
      <c r="Q142" t="s">
        <v>1203</v>
      </c>
      <c r="R142" t="s">
        <v>1204</v>
      </c>
      <c r="S142" t="s">
        <v>1205</v>
      </c>
      <c r="T142" t="s">
        <v>581</v>
      </c>
      <c r="U142" t="s">
        <v>920</v>
      </c>
      <c r="V142" t="s">
        <v>243</v>
      </c>
      <c r="W142" t="s">
        <v>1091</v>
      </c>
      <c r="X142" t="s">
        <v>32</v>
      </c>
    </row>
    <row r="143" spans="1:24" x14ac:dyDescent="0.3">
      <c r="A143" t="s">
        <v>1206</v>
      </c>
      <c r="B143" t="s">
        <v>1207</v>
      </c>
      <c r="C143" s="1" t="str">
        <f t="shared" si="17"/>
        <v>21:0299</v>
      </c>
      <c r="D143" s="1" t="str">
        <f t="shared" si="18"/>
        <v>21:0007</v>
      </c>
      <c r="E143" t="s">
        <v>1208</v>
      </c>
      <c r="F143" t="s">
        <v>1209</v>
      </c>
      <c r="H143">
        <v>64.837944199999995</v>
      </c>
      <c r="I143">
        <v>-113.38373199999999</v>
      </c>
      <c r="J143" s="1" t="str">
        <f t="shared" si="16"/>
        <v>Till</v>
      </c>
      <c r="K143" s="1" t="str">
        <f t="shared" si="19"/>
        <v>HMC separation (ODM standard)</v>
      </c>
      <c r="L143" t="s">
        <v>1210</v>
      </c>
      <c r="M143" t="s">
        <v>72</v>
      </c>
      <c r="N143" t="s">
        <v>293</v>
      </c>
      <c r="O143" t="s">
        <v>630</v>
      </c>
      <c r="P143" t="s">
        <v>32</v>
      </c>
      <c r="Q143" t="s">
        <v>1211</v>
      </c>
      <c r="R143" t="s">
        <v>34</v>
      </c>
      <c r="S143" t="s">
        <v>1212</v>
      </c>
      <c r="T143" t="s">
        <v>210</v>
      </c>
      <c r="U143" t="s">
        <v>514</v>
      </c>
      <c r="V143" t="s">
        <v>244</v>
      </c>
      <c r="W143" t="s">
        <v>773</v>
      </c>
      <c r="X143" t="s">
        <v>32</v>
      </c>
    </row>
    <row r="144" spans="1:24" x14ac:dyDescent="0.3">
      <c r="A144" t="s">
        <v>1213</v>
      </c>
      <c r="B144" t="s">
        <v>1214</v>
      </c>
      <c r="C144" s="1" t="str">
        <f t="shared" si="17"/>
        <v>21:0299</v>
      </c>
      <c r="D144" s="1" t="str">
        <f t="shared" si="18"/>
        <v>21:0007</v>
      </c>
      <c r="E144" t="s">
        <v>1215</v>
      </c>
      <c r="F144" t="s">
        <v>1216</v>
      </c>
      <c r="H144">
        <v>64.961751300000003</v>
      </c>
      <c r="I144">
        <v>-113.2183239</v>
      </c>
      <c r="J144" s="1" t="str">
        <f t="shared" si="16"/>
        <v>Till</v>
      </c>
      <c r="K144" s="1" t="str">
        <f t="shared" si="19"/>
        <v>HMC separation (ODM standard)</v>
      </c>
      <c r="L144" t="s">
        <v>28</v>
      </c>
      <c r="M144" t="s">
        <v>229</v>
      </c>
      <c r="N144" t="s">
        <v>86</v>
      </c>
      <c r="O144" t="s">
        <v>677</v>
      </c>
      <c r="P144" t="s">
        <v>32</v>
      </c>
      <c r="Q144" t="s">
        <v>1217</v>
      </c>
      <c r="R144" t="s">
        <v>1218</v>
      </c>
      <c r="S144" t="s">
        <v>1219</v>
      </c>
      <c r="T144" t="s">
        <v>639</v>
      </c>
      <c r="U144" t="s">
        <v>420</v>
      </c>
      <c r="V144" t="s">
        <v>104</v>
      </c>
      <c r="W144" t="s">
        <v>1091</v>
      </c>
      <c r="X144" t="s">
        <v>32</v>
      </c>
    </row>
    <row r="145" spans="1:24" x14ac:dyDescent="0.3">
      <c r="A145" t="s">
        <v>1220</v>
      </c>
      <c r="B145" t="s">
        <v>1221</v>
      </c>
      <c r="C145" s="1" t="str">
        <f t="shared" si="17"/>
        <v>21:0299</v>
      </c>
      <c r="D145" s="1" t="str">
        <f t="shared" si="18"/>
        <v>21:0007</v>
      </c>
      <c r="E145" t="s">
        <v>1222</v>
      </c>
      <c r="F145" t="s">
        <v>1223</v>
      </c>
      <c r="H145">
        <v>64.832520200000005</v>
      </c>
      <c r="I145">
        <v>-113.12207479999999</v>
      </c>
      <c r="J145" s="1" t="str">
        <f t="shared" si="16"/>
        <v>Till</v>
      </c>
      <c r="K145" s="1" t="str">
        <f t="shared" si="19"/>
        <v>HMC separation (ODM standard)</v>
      </c>
      <c r="L145" t="s">
        <v>1224</v>
      </c>
      <c r="M145" t="s">
        <v>629</v>
      </c>
      <c r="N145" t="s">
        <v>293</v>
      </c>
      <c r="O145" t="s">
        <v>124</v>
      </c>
      <c r="P145" t="s">
        <v>32</v>
      </c>
      <c r="Q145" t="s">
        <v>1225</v>
      </c>
      <c r="R145" t="s">
        <v>1226</v>
      </c>
      <c r="S145" t="s">
        <v>1227</v>
      </c>
      <c r="T145" t="s">
        <v>841</v>
      </c>
      <c r="U145" t="s">
        <v>356</v>
      </c>
      <c r="V145" t="s">
        <v>755</v>
      </c>
      <c r="W145" t="s">
        <v>1228</v>
      </c>
      <c r="X145" t="s">
        <v>32</v>
      </c>
    </row>
    <row r="146" spans="1:24" x14ac:dyDescent="0.3">
      <c r="A146" t="s">
        <v>1229</v>
      </c>
      <c r="B146" t="s">
        <v>1230</v>
      </c>
      <c r="C146" s="1" t="str">
        <f t="shared" si="17"/>
        <v>21:0299</v>
      </c>
      <c r="D146" s="1" t="str">
        <f t="shared" si="18"/>
        <v>21:0007</v>
      </c>
      <c r="E146" t="s">
        <v>1231</v>
      </c>
      <c r="F146" t="s">
        <v>1232</v>
      </c>
      <c r="H146">
        <v>64.565164899999999</v>
      </c>
      <c r="I146">
        <v>-113.0986044</v>
      </c>
      <c r="J146" s="1" t="str">
        <f t="shared" ref="J146:J166" si="20">HYPERLINK("http://geochem.nrcan.gc.ca/cdogs/content/kwd/kwd020044_e.htm", "Till")</f>
        <v>Till</v>
      </c>
      <c r="K146" s="1" t="str">
        <f t="shared" si="19"/>
        <v>HMC separation (ODM standard)</v>
      </c>
      <c r="L146" t="s">
        <v>28</v>
      </c>
      <c r="M146" t="s">
        <v>1233</v>
      </c>
      <c r="N146" t="s">
        <v>123</v>
      </c>
      <c r="O146" t="s">
        <v>1234</v>
      </c>
      <c r="P146" t="s">
        <v>32</v>
      </c>
      <c r="Q146" t="s">
        <v>1235</v>
      </c>
      <c r="R146" t="s">
        <v>1218</v>
      </c>
      <c r="S146" t="s">
        <v>1236</v>
      </c>
      <c r="T146" t="s">
        <v>175</v>
      </c>
      <c r="U146" t="s">
        <v>429</v>
      </c>
      <c r="V146" t="s">
        <v>214</v>
      </c>
      <c r="W146" t="s">
        <v>223</v>
      </c>
      <c r="X146" t="s">
        <v>32</v>
      </c>
    </row>
    <row r="147" spans="1:24" x14ac:dyDescent="0.3">
      <c r="A147" t="s">
        <v>1237</v>
      </c>
      <c r="B147" t="s">
        <v>1238</v>
      </c>
      <c r="C147" s="1" t="str">
        <f t="shared" si="17"/>
        <v>21:0299</v>
      </c>
      <c r="D147" s="1" t="str">
        <f t="shared" si="18"/>
        <v>21:0007</v>
      </c>
      <c r="E147" t="s">
        <v>1239</v>
      </c>
      <c r="F147" t="s">
        <v>1240</v>
      </c>
      <c r="H147">
        <v>64.712883099999999</v>
      </c>
      <c r="I147">
        <v>-113.1132461</v>
      </c>
      <c r="J147" s="1" t="str">
        <f t="shared" si="20"/>
        <v>Till</v>
      </c>
      <c r="K147" s="1" t="str">
        <f t="shared" si="19"/>
        <v>HMC separation (ODM standard)</v>
      </c>
      <c r="L147" t="s">
        <v>28</v>
      </c>
      <c r="M147" t="s">
        <v>58</v>
      </c>
      <c r="N147" t="s">
        <v>160</v>
      </c>
      <c r="O147" t="s">
        <v>112</v>
      </c>
      <c r="P147" t="s">
        <v>32</v>
      </c>
      <c r="Q147" t="s">
        <v>1241</v>
      </c>
      <c r="R147" t="s">
        <v>1242</v>
      </c>
      <c r="S147" t="s">
        <v>1243</v>
      </c>
      <c r="T147" t="s">
        <v>1244</v>
      </c>
      <c r="U147" t="s">
        <v>365</v>
      </c>
      <c r="V147" t="s">
        <v>255</v>
      </c>
      <c r="W147" t="s">
        <v>706</v>
      </c>
      <c r="X147" t="s">
        <v>32</v>
      </c>
    </row>
    <row r="148" spans="1:24" x14ac:dyDescent="0.3">
      <c r="A148" t="s">
        <v>1245</v>
      </c>
      <c r="B148" t="s">
        <v>1246</v>
      </c>
      <c r="C148" s="1" t="str">
        <f t="shared" si="17"/>
        <v>21:0299</v>
      </c>
      <c r="D148" s="1" t="str">
        <f t="shared" si="18"/>
        <v>21:0007</v>
      </c>
      <c r="E148" t="s">
        <v>1247</v>
      </c>
      <c r="F148" t="s">
        <v>1248</v>
      </c>
      <c r="H148">
        <v>64.644791999999995</v>
      </c>
      <c r="I148">
        <v>-113.42323089999999</v>
      </c>
      <c r="J148" s="1" t="str">
        <f t="shared" si="20"/>
        <v>Till</v>
      </c>
      <c r="K148" s="1" t="str">
        <f t="shared" si="19"/>
        <v>HMC separation (ODM standard)</v>
      </c>
      <c r="L148" t="s">
        <v>28</v>
      </c>
      <c r="M148" t="s">
        <v>229</v>
      </c>
      <c r="N148" t="s">
        <v>160</v>
      </c>
      <c r="O148" t="s">
        <v>87</v>
      </c>
      <c r="P148" t="s">
        <v>32</v>
      </c>
      <c r="Q148" t="s">
        <v>1249</v>
      </c>
      <c r="R148" t="s">
        <v>1250</v>
      </c>
      <c r="S148" t="s">
        <v>1251</v>
      </c>
      <c r="T148" t="s">
        <v>929</v>
      </c>
      <c r="U148" t="s">
        <v>1022</v>
      </c>
      <c r="V148" t="s">
        <v>179</v>
      </c>
      <c r="W148" t="s">
        <v>796</v>
      </c>
      <c r="X148" t="s">
        <v>32</v>
      </c>
    </row>
    <row r="149" spans="1:24" x14ac:dyDescent="0.3">
      <c r="A149" t="s">
        <v>1252</v>
      </c>
      <c r="B149" t="s">
        <v>1253</v>
      </c>
      <c r="C149" s="1" t="str">
        <f t="shared" si="17"/>
        <v>21:0299</v>
      </c>
      <c r="D149" s="1" t="str">
        <f t="shared" si="18"/>
        <v>21:0007</v>
      </c>
      <c r="E149" t="s">
        <v>1254</v>
      </c>
      <c r="F149" t="s">
        <v>1255</v>
      </c>
      <c r="H149">
        <v>64.470600399999995</v>
      </c>
      <c r="I149">
        <v>-113.24439750000001</v>
      </c>
      <c r="J149" s="1" t="str">
        <f t="shared" si="20"/>
        <v>Till</v>
      </c>
      <c r="K149" s="1" t="str">
        <f t="shared" si="19"/>
        <v>HMC separation (ODM standard)</v>
      </c>
      <c r="L149" t="s">
        <v>28</v>
      </c>
      <c r="M149" t="s">
        <v>1190</v>
      </c>
      <c r="N149" t="s">
        <v>73</v>
      </c>
      <c r="O149" t="s">
        <v>1256</v>
      </c>
      <c r="P149" t="s">
        <v>32</v>
      </c>
      <c r="Q149" t="s">
        <v>1257</v>
      </c>
      <c r="R149" t="s">
        <v>1258</v>
      </c>
      <c r="S149" t="s">
        <v>1259</v>
      </c>
      <c r="T149" t="s">
        <v>1260</v>
      </c>
      <c r="U149" t="s">
        <v>867</v>
      </c>
      <c r="V149" t="s">
        <v>106</v>
      </c>
      <c r="W149" t="s">
        <v>1261</v>
      </c>
      <c r="X149" t="s">
        <v>32</v>
      </c>
    </row>
    <row r="150" spans="1:24" x14ac:dyDescent="0.3">
      <c r="A150" t="s">
        <v>1262</v>
      </c>
      <c r="B150" t="s">
        <v>1263</v>
      </c>
      <c r="C150" s="1" t="str">
        <f t="shared" ref="C150:C166" si="21">HYPERLINK("http://geochem.nrcan.gc.ca/cdogs/content/bdl/bdl210299_e.htm", "21:0299")</f>
        <v>21:0299</v>
      </c>
      <c r="D150" s="1" t="str">
        <f t="shared" ref="D150:D166" si="22">HYPERLINK("http://geochem.nrcan.gc.ca/cdogs/content/svy/svy210007_e.htm", "21:0007")</f>
        <v>21:0007</v>
      </c>
      <c r="E150" t="s">
        <v>1264</v>
      </c>
      <c r="F150" t="s">
        <v>1265</v>
      </c>
      <c r="H150">
        <v>64.327803500000002</v>
      </c>
      <c r="I150">
        <v>-113.41832669999999</v>
      </c>
      <c r="J150" s="1" t="str">
        <f t="shared" si="20"/>
        <v>Till</v>
      </c>
      <c r="K150" s="1" t="str">
        <f t="shared" si="19"/>
        <v>HMC separation (ODM standard)</v>
      </c>
      <c r="L150" t="s">
        <v>1256</v>
      </c>
      <c r="M150" t="s">
        <v>390</v>
      </c>
      <c r="N150" t="s">
        <v>992</v>
      </c>
      <c r="O150" t="s">
        <v>596</v>
      </c>
      <c r="P150" t="s">
        <v>32</v>
      </c>
      <c r="Q150" t="s">
        <v>1266</v>
      </c>
      <c r="R150" t="s">
        <v>1267</v>
      </c>
      <c r="S150" t="s">
        <v>1212</v>
      </c>
      <c r="T150" t="s">
        <v>929</v>
      </c>
      <c r="U150" t="s">
        <v>131</v>
      </c>
      <c r="V150" t="s">
        <v>755</v>
      </c>
      <c r="W150" t="s">
        <v>1268</v>
      </c>
      <c r="X150" t="s">
        <v>32</v>
      </c>
    </row>
    <row r="151" spans="1:24" x14ac:dyDescent="0.3">
      <c r="A151" t="s">
        <v>1269</v>
      </c>
      <c r="B151" t="s">
        <v>1270</v>
      </c>
      <c r="C151" s="1" t="str">
        <f t="shared" si="21"/>
        <v>21:0299</v>
      </c>
      <c r="D151" s="1" t="str">
        <f t="shared" si="22"/>
        <v>21:0007</v>
      </c>
      <c r="E151" t="s">
        <v>1271</v>
      </c>
      <c r="F151" t="s">
        <v>1272</v>
      </c>
      <c r="H151">
        <v>64.339178099999998</v>
      </c>
      <c r="I151">
        <v>-113.1005096</v>
      </c>
      <c r="J151" s="1" t="str">
        <f t="shared" si="20"/>
        <v>Till</v>
      </c>
      <c r="K151" s="1" t="str">
        <f t="shared" si="19"/>
        <v>HMC separation (ODM standard)</v>
      </c>
      <c r="L151" t="s">
        <v>28</v>
      </c>
      <c r="M151" t="s">
        <v>30</v>
      </c>
      <c r="N151" t="s">
        <v>271</v>
      </c>
      <c r="O151" t="s">
        <v>1273</v>
      </c>
      <c r="P151" t="s">
        <v>32</v>
      </c>
      <c r="Q151" t="s">
        <v>1274</v>
      </c>
      <c r="R151" t="s">
        <v>1275</v>
      </c>
      <c r="S151" t="s">
        <v>841</v>
      </c>
      <c r="T151" t="s">
        <v>1276</v>
      </c>
      <c r="U151" t="s">
        <v>142</v>
      </c>
      <c r="V151" t="s">
        <v>117</v>
      </c>
      <c r="W151" t="s">
        <v>1162</v>
      </c>
      <c r="X151" t="s">
        <v>32</v>
      </c>
    </row>
    <row r="152" spans="1:24" x14ac:dyDescent="0.3">
      <c r="A152" t="s">
        <v>1277</v>
      </c>
      <c r="B152" t="s">
        <v>1278</v>
      </c>
      <c r="C152" s="1" t="str">
        <f t="shared" si="21"/>
        <v>21:0299</v>
      </c>
      <c r="D152" s="1" t="str">
        <f t="shared" si="22"/>
        <v>21:0007</v>
      </c>
      <c r="E152" t="s">
        <v>1279</v>
      </c>
      <c r="F152" t="s">
        <v>1280</v>
      </c>
      <c r="H152">
        <v>64.216974500000006</v>
      </c>
      <c r="I152">
        <v>-113.3781556</v>
      </c>
      <c r="J152" s="1" t="str">
        <f t="shared" si="20"/>
        <v>Till</v>
      </c>
      <c r="K152" s="1" t="str">
        <f t="shared" si="19"/>
        <v>HMC separation (ODM standard)</v>
      </c>
      <c r="L152" t="s">
        <v>28</v>
      </c>
      <c r="M152" t="s">
        <v>351</v>
      </c>
      <c r="N152" t="s">
        <v>271</v>
      </c>
      <c r="O152" t="s">
        <v>791</v>
      </c>
      <c r="P152" t="s">
        <v>32</v>
      </c>
      <c r="Q152" t="s">
        <v>1281</v>
      </c>
      <c r="R152" t="s">
        <v>1282</v>
      </c>
      <c r="S152" t="s">
        <v>1283</v>
      </c>
      <c r="T152" t="s">
        <v>1284</v>
      </c>
      <c r="U152" t="s">
        <v>65</v>
      </c>
      <c r="V152" t="s">
        <v>117</v>
      </c>
      <c r="W152" t="s">
        <v>1285</v>
      </c>
      <c r="X152" t="s">
        <v>32</v>
      </c>
    </row>
    <row r="153" spans="1:24" x14ac:dyDescent="0.3">
      <c r="A153" t="s">
        <v>1286</v>
      </c>
      <c r="B153" t="s">
        <v>1287</v>
      </c>
      <c r="C153" s="1" t="str">
        <f t="shared" si="21"/>
        <v>21:0299</v>
      </c>
      <c r="D153" s="1" t="str">
        <f t="shared" si="22"/>
        <v>21:0007</v>
      </c>
      <c r="E153" t="s">
        <v>1288</v>
      </c>
      <c r="F153" t="s">
        <v>1289</v>
      </c>
      <c r="H153">
        <v>64.048014899999998</v>
      </c>
      <c r="I153">
        <v>-113.39175849999999</v>
      </c>
      <c r="J153" s="1" t="str">
        <f t="shared" si="20"/>
        <v>Till</v>
      </c>
      <c r="K153" s="1" t="str">
        <f t="shared" si="19"/>
        <v>HMC separation (ODM standard)</v>
      </c>
      <c r="L153" t="s">
        <v>124</v>
      </c>
      <c r="M153" t="s">
        <v>186</v>
      </c>
      <c r="N153" t="s">
        <v>992</v>
      </c>
      <c r="O153" t="s">
        <v>1290</v>
      </c>
      <c r="P153" t="s">
        <v>32</v>
      </c>
      <c r="Q153" t="s">
        <v>1291</v>
      </c>
      <c r="R153" t="s">
        <v>1292</v>
      </c>
      <c r="S153" t="s">
        <v>511</v>
      </c>
      <c r="T153" t="s">
        <v>364</v>
      </c>
      <c r="U153" t="s">
        <v>118</v>
      </c>
      <c r="V153" t="s">
        <v>105</v>
      </c>
      <c r="W153" t="s">
        <v>1293</v>
      </c>
      <c r="X153" t="s">
        <v>32</v>
      </c>
    </row>
    <row r="154" spans="1:24" x14ac:dyDescent="0.3">
      <c r="A154" t="s">
        <v>1294</v>
      </c>
      <c r="B154" t="s">
        <v>1295</v>
      </c>
      <c r="C154" s="1" t="str">
        <f t="shared" si="21"/>
        <v>21:0299</v>
      </c>
      <c r="D154" s="1" t="str">
        <f t="shared" si="22"/>
        <v>21:0007</v>
      </c>
      <c r="E154" t="s">
        <v>1296</v>
      </c>
      <c r="F154" t="s">
        <v>1297</v>
      </c>
      <c r="H154">
        <v>64.784883500000007</v>
      </c>
      <c r="I154">
        <v>-113.57192449999999</v>
      </c>
      <c r="J154" s="1" t="str">
        <f t="shared" si="20"/>
        <v>Till</v>
      </c>
      <c r="K154" s="1" t="str">
        <f t="shared" si="19"/>
        <v>HMC separation (ODM standard)</v>
      </c>
      <c r="L154" t="s">
        <v>1298</v>
      </c>
      <c r="M154" t="s">
        <v>123</v>
      </c>
      <c r="N154" t="s">
        <v>72</v>
      </c>
      <c r="O154" t="s">
        <v>1202</v>
      </c>
      <c r="P154" t="s">
        <v>32</v>
      </c>
      <c r="Q154" t="s">
        <v>1299</v>
      </c>
      <c r="R154" t="s">
        <v>1300</v>
      </c>
      <c r="S154" t="s">
        <v>1301</v>
      </c>
      <c r="T154" t="s">
        <v>898</v>
      </c>
      <c r="U154" t="s">
        <v>1302</v>
      </c>
      <c r="V154" t="s">
        <v>38</v>
      </c>
      <c r="W154" t="s">
        <v>1162</v>
      </c>
      <c r="X154" t="s">
        <v>32</v>
      </c>
    </row>
    <row r="155" spans="1:24" x14ac:dyDescent="0.3">
      <c r="A155" t="s">
        <v>1303</v>
      </c>
      <c r="B155" t="s">
        <v>1304</v>
      </c>
      <c r="C155" s="1" t="str">
        <f t="shared" si="21"/>
        <v>21:0299</v>
      </c>
      <c r="D155" s="1" t="str">
        <f t="shared" si="22"/>
        <v>21:0007</v>
      </c>
      <c r="E155" t="s">
        <v>1305</v>
      </c>
      <c r="F155" t="s">
        <v>1306</v>
      </c>
      <c r="H155">
        <v>64.875957299999996</v>
      </c>
      <c r="I155">
        <v>-113.9242115</v>
      </c>
      <c r="J155" s="1" t="str">
        <f t="shared" si="20"/>
        <v>Till</v>
      </c>
      <c r="K155" s="1" t="str">
        <f t="shared" si="19"/>
        <v>HMC separation (ODM standard)</v>
      </c>
      <c r="L155" t="s">
        <v>28</v>
      </c>
      <c r="M155" t="s">
        <v>975</v>
      </c>
      <c r="N155" t="s">
        <v>160</v>
      </c>
      <c r="O155" t="s">
        <v>815</v>
      </c>
      <c r="P155" t="s">
        <v>32</v>
      </c>
      <c r="Q155" t="s">
        <v>1307</v>
      </c>
      <c r="R155" t="s">
        <v>1308</v>
      </c>
      <c r="S155" t="s">
        <v>1309</v>
      </c>
      <c r="T155" t="s">
        <v>835</v>
      </c>
      <c r="U155" t="s">
        <v>495</v>
      </c>
      <c r="V155" t="s">
        <v>224</v>
      </c>
      <c r="W155" t="s">
        <v>1310</v>
      </c>
      <c r="X155" t="s">
        <v>32</v>
      </c>
    </row>
    <row r="156" spans="1:24" x14ac:dyDescent="0.3">
      <c r="A156" t="s">
        <v>1311</v>
      </c>
      <c r="B156" t="s">
        <v>1312</v>
      </c>
      <c r="C156" s="1" t="str">
        <f t="shared" si="21"/>
        <v>21:0299</v>
      </c>
      <c r="D156" s="1" t="str">
        <f t="shared" si="22"/>
        <v>21:0007</v>
      </c>
      <c r="E156" t="s">
        <v>1313</v>
      </c>
      <c r="F156" t="s">
        <v>1314</v>
      </c>
      <c r="H156">
        <v>64.969364600000006</v>
      </c>
      <c r="I156">
        <v>-113.56438869999999</v>
      </c>
      <c r="J156" s="1" t="str">
        <f t="shared" si="20"/>
        <v>Till</v>
      </c>
      <c r="K156" s="1" t="str">
        <f t="shared" si="19"/>
        <v>HMC separation (ODM standard)</v>
      </c>
      <c r="L156" t="s">
        <v>28</v>
      </c>
      <c r="M156" t="s">
        <v>975</v>
      </c>
      <c r="N156" t="s">
        <v>271</v>
      </c>
      <c r="O156" t="s">
        <v>361</v>
      </c>
      <c r="P156" t="s">
        <v>32</v>
      </c>
      <c r="Q156" t="s">
        <v>1315</v>
      </c>
      <c r="R156" t="s">
        <v>1316</v>
      </c>
      <c r="S156" t="s">
        <v>624</v>
      </c>
      <c r="T156" t="s">
        <v>62</v>
      </c>
      <c r="U156" t="s">
        <v>504</v>
      </c>
      <c r="V156" t="s">
        <v>38</v>
      </c>
      <c r="W156" t="s">
        <v>658</v>
      </c>
      <c r="X156" t="s">
        <v>32</v>
      </c>
    </row>
    <row r="157" spans="1:24" x14ac:dyDescent="0.3">
      <c r="A157" t="s">
        <v>1317</v>
      </c>
      <c r="B157" t="s">
        <v>1318</v>
      </c>
      <c r="C157" s="1" t="str">
        <f t="shared" si="21"/>
        <v>21:0299</v>
      </c>
      <c r="D157" s="1" t="str">
        <f t="shared" si="22"/>
        <v>21:0007</v>
      </c>
      <c r="E157" t="s">
        <v>1319</v>
      </c>
      <c r="F157" t="s">
        <v>1320</v>
      </c>
      <c r="H157">
        <v>64.665848400000002</v>
      </c>
      <c r="I157">
        <v>-113.5904862</v>
      </c>
      <c r="J157" s="1" t="str">
        <f t="shared" si="20"/>
        <v>Till</v>
      </c>
      <c r="K157" s="1" t="str">
        <f t="shared" si="19"/>
        <v>HMC separation (ODM standard)</v>
      </c>
      <c r="L157" t="s">
        <v>1321</v>
      </c>
      <c r="M157" t="s">
        <v>629</v>
      </c>
      <c r="N157" t="s">
        <v>271</v>
      </c>
      <c r="O157" t="s">
        <v>691</v>
      </c>
      <c r="P157" t="s">
        <v>32</v>
      </c>
      <c r="Q157" t="s">
        <v>1322</v>
      </c>
      <c r="R157" t="s">
        <v>1323</v>
      </c>
      <c r="S157" t="s">
        <v>36</v>
      </c>
      <c r="T157" t="s">
        <v>1148</v>
      </c>
      <c r="U157" t="s">
        <v>419</v>
      </c>
      <c r="V157" t="s">
        <v>402</v>
      </c>
      <c r="W157" t="s">
        <v>1324</v>
      </c>
      <c r="X157" t="s">
        <v>32</v>
      </c>
    </row>
    <row r="158" spans="1:24" x14ac:dyDescent="0.3">
      <c r="A158" t="s">
        <v>1325</v>
      </c>
      <c r="B158" t="s">
        <v>1326</v>
      </c>
      <c r="C158" s="1" t="str">
        <f t="shared" si="21"/>
        <v>21:0299</v>
      </c>
      <c r="D158" s="1" t="str">
        <f t="shared" si="22"/>
        <v>21:0007</v>
      </c>
      <c r="E158" t="s">
        <v>1327</v>
      </c>
      <c r="F158" t="s">
        <v>1328</v>
      </c>
      <c r="H158">
        <v>64.675394600000004</v>
      </c>
      <c r="I158">
        <v>-113.890852</v>
      </c>
      <c r="J158" s="1" t="str">
        <f t="shared" si="20"/>
        <v>Till</v>
      </c>
      <c r="K158" s="1" t="str">
        <f t="shared" si="19"/>
        <v>HMC separation (ODM standard)</v>
      </c>
      <c r="L158" t="s">
        <v>28</v>
      </c>
      <c r="M158" t="s">
        <v>443</v>
      </c>
      <c r="N158" t="s">
        <v>123</v>
      </c>
      <c r="O158" t="s">
        <v>323</v>
      </c>
      <c r="P158" t="s">
        <v>32</v>
      </c>
      <c r="Q158" t="s">
        <v>1329</v>
      </c>
      <c r="R158" t="s">
        <v>1284</v>
      </c>
      <c r="S158" t="s">
        <v>486</v>
      </c>
      <c r="T158" t="s">
        <v>1330</v>
      </c>
      <c r="U158" t="s">
        <v>513</v>
      </c>
      <c r="V158" t="s">
        <v>117</v>
      </c>
      <c r="W158" t="s">
        <v>523</v>
      </c>
      <c r="X158" t="s">
        <v>32</v>
      </c>
    </row>
    <row r="159" spans="1:24" x14ac:dyDescent="0.3">
      <c r="A159" t="s">
        <v>1331</v>
      </c>
      <c r="B159" t="s">
        <v>1332</v>
      </c>
      <c r="C159" s="1" t="str">
        <f t="shared" si="21"/>
        <v>21:0299</v>
      </c>
      <c r="D159" s="1" t="str">
        <f t="shared" si="22"/>
        <v>21:0007</v>
      </c>
      <c r="E159" t="s">
        <v>1333</v>
      </c>
      <c r="F159" t="s">
        <v>1334</v>
      </c>
      <c r="H159">
        <v>64.547513199999997</v>
      </c>
      <c r="I159">
        <v>-113.7335485</v>
      </c>
      <c r="J159" s="1" t="str">
        <f t="shared" si="20"/>
        <v>Till</v>
      </c>
      <c r="K159" s="1" t="str">
        <f t="shared" si="19"/>
        <v>HMC separation (ODM standard)</v>
      </c>
      <c r="L159" t="s">
        <v>361</v>
      </c>
      <c r="M159" t="s">
        <v>904</v>
      </c>
      <c r="N159" t="s">
        <v>160</v>
      </c>
      <c r="O159" t="s">
        <v>1335</v>
      </c>
      <c r="P159" t="s">
        <v>32</v>
      </c>
      <c r="Q159" t="s">
        <v>1336</v>
      </c>
      <c r="R159" t="s">
        <v>1337</v>
      </c>
      <c r="S159" t="s">
        <v>891</v>
      </c>
      <c r="T159" t="s">
        <v>354</v>
      </c>
      <c r="U159" t="s">
        <v>707</v>
      </c>
      <c r="V159" t="s">
        <v>419</v>
      </c>
      <c r="W159" t="s">
        <v>530</v>
      </c>
      <c r="X159" t="s">
        <v>32</v>
      </c>
    </row>
    <row r="160" spans="1:24" x14ac:dyDescent="0.3">
      <c r="A160" t="s">
        <v>1338</v>
      </c>
      <c r="B160" t="s">
        <v>1339</v>
      </c>
      <c r="C160" s="1" t="str">
        <f t="shared" si="21"/>
        <v>21:0299</v>
      </c>
      <c r="D160" s="1" t="str">
        <f t="shared" si="22"/>
        <v>21:0007</v>
      </c>
      <c r="E160" t="s">
        <v>1340</v>
      </c>
      <c r="F160" t="s">
        <v>1341</v>
      </c>
      <c r="H160">
        <v>64.464415000000002</v>
      </c>
      <c r="I160">
        <v>-113.9107415</v>
      </c>
      <c r="J160" s="1" t="str">
        <f t="shared" si="20"/>
        <v>Till</v>
      </c>
      <c r="K160" s="1" t="str">
        <f t="shared" si="19"/>
        <v>HMC separation (ODM standard)</v>
      </c>
      <c r="L160" t="s">
        <v>1321</v>
      </c>
      <c r="M160" t="s">
        <v>463</v>
      </c>
      <c r="N160" t="s">
        <v>160</v>
      </c>
      <c r="O160" t="s">
        <v>239</v>
      </c>
      <c r="P160" t="s">
        <v>32</v>
      </c>
      <c r="Q160" t="s">
        <v>1342</v>
      </c>
      <c r="R160" t="s">
        <v>1343</v>
      </c>
      <c r="S160" t="s">
        <v>557</v>
      </c>
      <c r="T160" t="s">
        <v>114</v>
      </c>
      <c r="U160" t="s">
        <v>419</v>
      </c>
      <c r="V160" t="s">
        <v>244</v>
      </c>
      <c r="W160" t="s">
        <v>970</v>
      </c>
      <c r="X160" t="s">
        <v>32</v>
      </c>
    </row>
    <row r="161" spans="1:24" x14ac:dyDescent="0.3">
      <c r="A161" t="s">
        <v>1344</v>
      </c>
      <c r="B161" t="s">
        <v>1345</v>
      </c>
      <c r="C161" s="1" t="str">
        <f t="shared" si="21"/>
        <v>21:0299</v>
      </c>
      <c r="D161" s="1" t="str">
        <f t="shared" si="22"/>
        <v>21:0007</v>
      </c>
      <c r="E161" t="s">
        <v>1346</v>
      </c>
      <c r="F161" t="s">
        <v>1347</v>
      </c>
      <c r="H161">
        <v>64.374994799999996</v>
      </c>
      <c r="I161">
        <v>-113.5836937</v>
      </c>
      <c r="J161" s="1" t="str">
        <f t="shared" si="20"/>
        <v>Till</v>
      </c>
      <c r="K161" s="1" t="str">
        <f t="shared" si="19"/>
        <v>HMC separation (ODM standard)</v>
      </c>
      <c r="L161" t="s">
        <v>352</v>
      </c>
      <c r="M161" t="s">
        <v>1348</v>
      </c>
      <c r="N161" t="s">
        <v>30</v>
      </c>
      <c r="O161" t="s">
        <v>1349</v>
      </c>
      <c r="P161" t="s">
        <v>32</v>
      </c>
      <c r="Q161" t="s">
        <v>1350</v>
      </c>
      <c r="R161" t="s">
        <v>1351</v>
      </c>
      <c r="S161" t="s">
        <v>1037</v>
      </c>
      <c r="T161" t="s">
        <v>1352</v>
      </c>
      <c r="U161" t="s">
        <v>467</v>
      </c>
      <c r="V161" t="s">
        <v>105</v>
      </c>
      <c r="W161" t="s">
        <v>1353</v>
      </c>
      <c r="X161" t="s">
        <v>32</v>
      </c>
    </row>
    <row r="162" spans="1:24" x14ac:dyDescent="0.3">
      <c r="A162" t="s">
        <v>1354</v>
      </c>
      <c r="B162" t="s">
        <v>1355</v>
      </c>
      <c r="C162" s="1" t="str">
        <f t="shared" si="21"/>
        <v>21:0299</v>
      </c>
      <c r="D162" s="1" t="str">
        <f t="shared" si="22"/>
        <v>21:0007</v>
      </c>
      <c r="E162" t="s">
        <v>1356</v>
      </c>
      <c r="F162" t="s">
        <v>1357</v>
      </c>
      <c r="H162">
        <v>64.132981999999998</v>
      </c>
      <c r="I162">
        <v>-113.10167149999999</v>
      </c>
      <c r="J162" s="1" t="str">
        <f t="shared" si="20"/>
        <v>Till</v>
      </c>
      <c r="K162" s="1" t="str">
        <f t="shared" si="19"/>
        <v>HMC separation (ODM standard)</v>
      </c>
      <c r="L162" t="s">
        <v>1224</v>
      </c>
      <c r="M162" t="s">
        <v>240</v>
      </c>
      <c r="N162" t="s">
        <v>72</v>
      </c>
      <c r="O162" t="s">
        <v>1290</v>
      </c>
      <c r="P162" t="s">
        <v>32</v>
      </c>
      <c r="Q162" t="s">
        <v>1358</v>
      </c>
      <c r="R162" t="s">
        <v>486</v>
      </c>
      <c r="S162" t="s">
        <v>1359</v>
      </c>
      <c r="T162" t="s">
        <v>1360</v>
      </c>
      <c r="U162" t="s">
        <v>513</v>
      </c>
      <c r="V162" t="s">
        <v>224</v>
      </c>
      <c r="W162" t="s">
        <v>1185</v>
      </c>
      <c r="X162" t="s">
        <v>32</v>
      </c>
    </row>
    <row r="163" spans="1:24" x14ac:dyDescent="0.3">
      <c r="A163" t="s">
        <v>1361</v>
      </c>
      <c r="B163" t="s">
        <v>1362</v>
      </c>
      <c r="C163" s="1" t="str">
        <f t="shared" si="21"/>
        <v>21:0299</v>
      </c>
      <c r="D163" s="1" t="str">
        <f t="shared" si="22"/>
        <v>21:0007</v>
      </c>
      <c r="E163" t="s">
        <v>1363</v>
      </c>
      <c r="F163" t="s">
        <v>1364</v>
      </c>
      <c r="H163">
        <v>64.297051400000001</v>
      </c>
      <c r="I163">
        <v>-113.86962320000001</v>
      </c>
      <c r="J163" s="1" t="str">
        <f t="shared" si="20"/>
        <v>Till</v>
      </c>
      <c r="K163" s="1" t="str">
        <f t="shared" si="19"/>
        <v>HMC separation (ODM standard)</v>
      </c>
      <c r="L163" t="s">
        <v>28</v>
      </c>
      <c r="M163" t="s">
        <v>629</v>
      </c>
      <c r="N163" t="s">
        <v>123</v>
      </c>
      <c r="O163" t="s">
        <v>444</v>
      </c>
      <c r="P163" t="s">
        <v>32</v>
      </c>
      <c r="Q163" t="s">
        <v>1365</v>
      </c>
      <c r="R163" t="s">
        <v>1366</v>
      </c>
      <c r="S163" t="s">
        <v>1367</v>
      </c>
      <c r="T163" t="s">
        <v>1368</v>
      </c>
      <c r="U163" t="s">
        <v>1369</v>
      </c>
      <c r="V163" t="s">
        <v>255</v>
      </c>
      <c r="W163" t="s">
        <v>1370</v>
      </c>
      <c r="X163" t="s">
        <v>32</v>
      </c>
    </row>
    <row r="164" spans="1:24" x14ac:dyDescent="0.3">
      <c r="A164" t="s">
        <v>1371</v>
      </c>
      <c r="B164" t="s">
        <v>1372</v>
      </c>
      <c r="C164" s="1" t="str">
        <f t="shared" si="21"/>
        <v>21:0299</v>
      </c>
      <c r="D164" s="1" t="str">
        <f t="shared" si="22"/>
        <v>21:0007</v>
      </c>
      <c r="E164" t="s">
        <v>1373</v>
      </c>
      <c r="F164" t="s">
        <v>1374</v>
      </c>
      <c r="H164">
        <v>64.209435499999998</v>
      </c>
      <c r="I164">
        <v>-113.7218924</v>
      </c>
      <c r="J164" s="1" t="str">
        <f t="shared" si="20"/>
        <v>Till</v>
      </c>
      <c r="K164" s="1" t="str">
        <f t="shared" si="19"/>
        <v>HMC separation (ODM standard)</v>
      </c>
      <c r="L164" t="s">
        <v>444</v>
      </c>
      <c r="M164" t="s">
        <v>73</v>
      </c>
      <c r="N164" t="s">
        <v>322</v>
      </c>
      <c r="O164" t="s">
        <v>1001</v>
      </c>
      <c r="P164" t="s">
        <v>32</v>
      </c>
      <c r="Q164" t="s">
        <v>1375</v>
      </c>
      <c r="R164" t="s">
        <v>1376</v>
      </c>
      <c r="S164" t="s">
        <v>1377</v>
      </c>
      <c r="T164" t="s">
        <v>1378</v>
      </c>
      <c r="U164" t="s">
        <v>51</v>
      </c>
      <c r="V164" t="s">
        <v>130</v>
      </c>
      <c r="W164" t="s">
        <v>383</v>
      </c>
      <c r="X164" t="s">
        <v>32</v>
      </c>
    </row>
    <row r="165" spans="1:24" x14ac:dyDescent="0.3">
      <c r="A165" t="s">
        <v>1379</v>
      </c>
      <c r="B165" t="s">
        <v>1380</v>
      </c>
      <c r="C165" s="1" t="str">
        <f t="shared" si="21"/>
        <v>21:0299</v>
      </c>
      <c r="D165" s="1" t="str">
        <f t="shared" si="22"/>
        <v>21:0007</v>
      </c>
      <c r="E165" t="s">
        <v>1381</v>
      </c>
      <c r="F165" t="s">
        <v>1382</v>
      </c>
      <c r="H165">
        <v>64.127336799999995</v>
      </c>
      <c r="I165">
        <v>-113.7392558</v>
      </c>
      <c r="J165" s="1" t="str">
        <f t="shared" si="20"/>
        <v>Till</v>
      </c>
      <c r="K165" s="1" t="str">
        <f t="shared" si="19"/>
        <v>HMC separation (ODM standard)</v>
      </c>
      <c r="L165" t="s">
        <v>197</v>
      </c>
      <c r="M165" t="s">
        <v>351</v>
      </c>
      <c r="N165" t="s">
        <v>293</v>
      </c>
      <c r="O165" t="s">
        <v>1383</v>
      </c>
      <c r="P165" t="s">
        <v>32</v>
      </c>
      <c r="Q165" t="s">
        <v>1384</v>
      </c>
      <c r="R165" t="s">
        <v>1385</v>
      </c>
      <c r="S165" t="s">
        <v>437</v>
      </c>
      <c r="T165" t="s">
        <v>591</v>
      </c>
      <c r="U165" t="s">
        <v>940</v>
      </c>
      <c r="V165" t="s">
        <v>201</v>
      </c>
      <c r="W165" t="s">
        <v>1386</v>
      </c>
      <c r="X165" t="s">
        <v>32</v>
      </c>
    </row>
    <row r="166" spans="1:24" x14ac:dyDescent="0.3">
      <c r="A166" t="s">
        <v>1387</v>
      </c>
      <c r="B166" t="s">
        <v>1388</v>
      </c>
      <c r="C166" s="1" t="str">
        <f t="shared" si="21"/>
        <v>21:0299</v>
      </c>
      <c r="D166" s="1" t="str">
        <f t="shared" si="22"/>
        <v>21:0007</v>
      </c>
      <c r="E166" t="s">
        <v>1389</v>
      </c>
      <c r="F166" t="s">
        <v>1390</v>
      </c>
      <c r="H166">
        <v>64.072795499999998</v>
      </c>
      <c r="I166">
        <v>-113.901961</v>
      </c>
      <c r="J166" s="1" t="str">
        <f t="shared" si="20"/>
        <v>Till</v>
      </c>
      <c r="K166" s="1" t="str">
        <f t="shared" si="19"/>
        <v>HMC separation (ODM standard)</v>
      </c>
      <c r="L166" t="s">
        <v>1391</v>
      </c>
      <c r="M166" t="s">
        <v>1008</v>
      </c>
      <c r="N166" t="s">
        <v>1392</v>
      </c>
      <c r="O166" t="s">
        <v>1393</v>
      </c>
      <c r="P166" t="s">
        <v>32</v>
      </c>
      <c r="Q166" t="s">
        <v>1394</v>
      </c>
      <c r="R166" t="s">
        <v>1395</v>
      </c>
      <c r="S166" t="s">
        <v>1396</v>
      </c>
      <c r="T166" t="s">
        <v>1397</v>
      </c>
      <c r="U166" t="s">
        <v>178</v>
      </c>
      <c r="V166" t="s">
        <v>52</v>
      </c>
      <c r="W166" t="s">
        <v>1398</v>
      </c>
      <c r="X166" t="s">
        <v>32</v>
      </c>
    </row>
  </sheetData>
  <autoFilter ref="A1:K166">
    <filterColumn colId="0" hiddenButton="1"/>
    <filterColumn colId="1" hiddenButton="1"/>
    <filterColumn colId="3">
      <filters>
        <filter val="21:00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svy210007_pkg_0172c.xlsx</vt:lpstr>
      <vt:lpstr>pkg_0172c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2024-11-22T07:42:45Z</dcterms:created>
  <dcterms:modified xsi:type="dcterms:W3CDTF">2024-11-22T23:06:43Z</dcterms:modified>
</cp:coreProperties>
</file>