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07_pkg_0172a.xlsx" sheetId="1" r:id="rId1"/>
  </sheets>
  <definedNames>
    <definedName name="_xlnm._FilterDatabase" localSheetId="0" hidden="1">svy210007_pkg_0172a.xlsx!$A$1:$K$166</definedName>
    <definedName name="pkg_0172a">svy210007_pkg_0172a.xlsx!$A$1:$X$166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</calcChain>
</file>

<file path=xl/sharedStrings.xml><?xml version="1.0" encoding="utf-8"?>
<sst xmlns="http://schemas.openxmlformats.org/spreadsheetml/2006/main" count="684" uniqueCount="684">
  <si>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</si>
  <si>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</si>
  <si>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</si>
  <si>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</si>
  <si>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</si>
  <si>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</si>
  <si>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</si>
  <si>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</si>
  <si>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</si>
  <si>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</si>
  <si>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</si>
  <si>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Wt_Processed</t>
  </si>
  <si>
    <t>Wt_OvrSize</t>
  </si>
  <si>
    <t>Wt_100_200</t>
  </si>
  <si>
    <t>Wt_TblFeed</t>
  </si>
  <si>
    <t>Wt_TblConc</t>
  </si>
  <si>
    <t>Wt_MI_Lght</t>
  </si>
  <si>
    <t>Wt_MI_Hvy</t>
  </si>
  <si>
    <t>Wt_MI_NFM_Tot</t>
  </si>
  <si>
    <t>Wt_MI_NFM_lt25</t>
  </si>
  <si>
    <t>Wt_MI_NFM_25_50</t>
  </si>
  <si>
    <t>Wt_MI_NFM_50_100</t>
  </si>
  <si>
    <t>Wt_MI_FM</t>
  </si>
  <si>
    <t>Wt_MI_100_200</t>
  </si>
  <si>
    <t>93BCW0011</t>
  </si>
  <si>
    <t>21:0290:000001</t>
  </si>
  <si>
    <t>21:0006:000031</t>
  </si>
  <si>
    <t>21:0006:000031:0005:0001:00</t>
  </si>
  <si>
    <t>93BCW0017</t>
  </si>
  <si>
    <t>21:0290:000002</t>
  </si>
  <si>
    <t>21:0006:000037</t>
  </si>
  <si>
    <t>21:0006:000037:0005:0001:00</t>
  </si>
  <si>
    <t>93BCW0021</t>
  </si>
  <si>
    <t>21:0290:000003</t>
  </si>
  <si>
    <t>21:0006:000040</t>
  </si>
  <si>
    <t>21:0006:000040:0005:0001:00</t>
  </si>
  <si>
    <t>93BCW0028</t>
  </si>
  <si>
    <t>21:0290:000004</t>
  </si>
  <si>
    <t>21:0006:000046</t>
  </si>
  <si>
    <t>21:0006:000046:0005:0001:00</t>
  </si>
  <si>
    <t>93BCW0032</t>
  </si>
  <si>
    <t>21:0290:000005</t>
  </si>
  <si>
    <t>21:0006:000050</t>
  </si>
  <si>
    <t>21:0006:000050:0005:0001:00</t>
  </si>
  <si>
    <t>93BCW0035</t>
  </si>
  <si>
    <t>21:0290:000006</t>
  </si>
  <si>
    <t>21:0006:000053</t>
  </si>
  <si>
    <t>21:0006:000053:0005:0001:00</t>
  </si>
  <si>
    <t>93BCW0036</t>
  </si>
  <si>
    <t>21:0290:000007</t>
  </si>
  <si>
    <t>21:0006:000054</t>
  </si>
  <si>
    <t>21:0006:000054:0005:0001:00</t>
  </si>
  <si>
    <t>93BCW0044</t>
  </si>
  <si>
    <t>21:0290:000008</t>
  </si>
  <si>
    <t>21:0006:000061</t>
  </si>
  <si>
    <t>21:0006:000061:0005:0001:00</t>
  </si>
  <si>
    <t>93BCW0046</t>
  </si>
  <si>
    <t>21:0290:000009</t>
  </si>
  <si>
    <t>21:0006:000063</t>
  </si>
  <si>
    <t>21:0006:000063:0005:0001:00</t>
  </si>
  <si>
    <t>93BCW0051</t>
  </si>
  <si>
    <t>21:0290:000010</t>
  </si>
  <si>
    <t>21:0006:000068</t>
  </si>
  <si>
    <t>21:0006:000068:0005:0001:00</t>
  </si>
  <si>
    <t>93BCW0057</t>
  </si>
  <si>
    <t>21:0290:000011</t>
  </si>
  <si>
    <t>21:0006:000073</t>
  </si>
  <si>
    <t>21:0006:000073:0005:0001:00</t>
  </si>
  <si>
    <t>93BCW0063</t>
  </si>
  <si>
    <t>21:0290:000012</t>
  </si>
  <si>
    <t>21:0006:000077</t>
  </si>
  <si>
    <t>21:0006:000077:0005:0001:00</t>
  </si>
  <si>
    <t>93BCW0067</t>
  </si>
  <si>
    <t>21:0290:000013</t>
  </si>
  <si>
    <t>21:0006:000081</t>
  </si>
  <si>
    <t>21:0006:000081:0005:0001:00</t>
  </si>
  <si>
    <t>93BCW0071</t>
  </si>
  <si>
    <t>21:0290:000014</t>
  </si>
  <si>
    <t>21:0006:000085</t>
  </si>
  <si>
    <t>21:0006:000085:0005:0001:00</t>
  </si>
  <si>
    <t>93BCW0076</t>
  </si>
  <si>
    <t>21:0290:000015</t>
  </si>
  <si>
    <t>21:0006:000090</t>
  </si>
  <si>
    <t>21:0006:000090:0005:0001:00</t>
  </si>
  <si>
    <t>93BCW0079</t>
  </si>
  <si>
    <t>21:0290:000016</t>
  </si>
  <si>
    <t>21:0006:000093</t>
  </si>
  <si>
    <t>21:0006:000093:0005:0001:00</t>
  </si>
  <si>
    <t>93BCW0081</t>
  </si>
  <si>
    <t>21:0290:000017</t>
  </si>
  <si>
    <t>21:0006:000095</t>
  </si>
  <si>
    <t>21:0006:000095:0005:0001:00</t>
  </si>
  <si>
    <t>93BCW0082</t>
  </si>
  <si>
    <t>21:0290:000018</t>
  </si>
  <si>
    <t>21:0006:000096</t>
  </si>
  <si>
    <t>21:0006:000096:0005:0001:00</t>
  </si>
  <si>
    <t>93BCW0088</t>
  </si>
  <si>
    <t>21:0290:000019</t>
  </si>
  <si>
    <t>21:0006:000102</t>
  </si>
  <si>
    <t>21:0006:000102:0005:0001:00</t>
  </si>
  <si>
    <t>93BCW0091</t>
  </si>
  <si>
    <t>21:0290:000020</t>
  </si>
  <si>
    <t>21:0006:000105</t>
  </si>
  <si>
    <t>21:0006:000105:0005:0001:00</t>
  </si>
  <si>
    <t>93BCW0092</t>
  </si>
  <si>
    <t>21:0290:000021</t>
  </si>
  <si>
    <t>21:0006:000106</t>
  </si>
  <si>
    <t>21:0006:000106:0005:0001:00</t>
  </si>
  <si>
    <t>93BCW0093</t>
  </si>
  <si>
    <t>21:0290:000022</t>
  </si>
  <si>
    <t>21:0006:000107</t>
  </si>
  <si>
    <t>21:0006:000107:0005:0001:00</t>
  </si>
  <si>
    <t>93BCW0099</t>
  </si>
  <si>
    <t>21:0290:000023</t>
  </si>
  <si>
    <t>21:0006:000113</t>
  </si>
  <si>
    <t>21:0006:000113:0005:0001:00</t>
  </si>
  <si>
    <t>93BCW0126</t>
  </si>
  <si>
    <t>21:0290:000024</t>
  </si>
  <si>
    <t>21:0006:000117</t>
  </si>
  <si>
    <t>21:0006:000117:0005:0001:00</t>
  </si>
  <si>
    <t>93DU0503</t>
  </si>
  <si>
    <t>21:0290:000025</t>
  </si>
  <si>
    <t>21:0006:000124</t>
  </si>
  <si>
    <t>21:0006:000124:0005:0001:00</t>
  </si>
  <si>
    <t>93DU0505</t>
  </si>
  <si>
    <t>21:0290:000026</t>
  </si>
  <si>
    <t>21:0006:000126</t>
  </si>
  <si>
    <t>21:0006:000126:0005:0001:00</t>
  </si>
  <si>
    <t>93DU0509</t>
  </si>
  <si>
    <t>21:0290:000027</t>
  </si>
  <si>
    <t>21:0006:000130</t>
  </si>
  <si>
    <t>21:0006:000130:0005:0001:00</t>
  </si>
  <si>
    <t>93DU0512</t>
  </si>
  <si>
    <t>21:0290:000028</t>
  </si>
  <si>
    <t>21:0006:000133</t>
  </si>
  <si>
    <t>21:0006:000133:0005:0001:00</t>
  </si>
  <si>
    <t>93DU0513</t>
  </si>
  <si>
    <t>21:0290:000029</t>
  </si>
  <si>
    <t>21:0006:000134</t>
  </si>
  <si>
    <t>21:0006:000134:0005:0001:00</t>
  </si>
  <si>
    <t>93DU0515</t>
  </si>
  <si>
    <t>21:0290:000030</t>
  </si>
  <si>
    <t>21:0006:000136</t>
  </si>
  <si>
    <t>21:0006:000136:0005:0001:00</t>
  </si>
  <si>
    <t>93DU0519</t>
  </si>
  <si>
    <t>21:0290:000031</t>
  </si>
  <si>
    <t>21:0006:000140</t>
  </si>
  <si>
    <t>21:0006:000140:0005:0001:00</t>
  </si>
  <si>
    <t>93DU0520</t>
  </si>
  <si>
    <t>21:0290:000032</t>
  </si>
  <si>
    <t>21:0006:000141</t>
  </si>
  <si>
    <t>21:0006:000141:0005:0001:00</t>
  </si>
  <si>
    <t>93DU0523</t>
  </si>
  <si>
    <t>21:0290:000033</t>
  </si>
  <si>
    <t>21:0006:000144</t>
  </si>
  <si>
    <t>21:0006:000144:0005:0001:00</t>
  </si>
  <si>
    <t>93DU0525</t>
  </si>
  <si>
    <t>21:0290:000034</t>
  </si>
  <si>
    <t>21:0006:000146</t>
  </si>
  <si>
    <t>21:0006:000146:0005:0001:00</t>
  </si>
  <si>
    <t>93DU0526</t>
  </si>
  <si>
    <t>21:0290:000035</t>
  </si>
  <si>
    <t>21:0006:000147</t>
  </si>
  <si>
    <t>21:0006:000147:0005:0001:00</t>
  </si>
  <si>
    <t>93DU0529</t>
  </si>
  <si>
    <t>21:0290:000036</t>
  </si>
  <si>
    <t>21:0006:000150</t>
  </si>
  <si>
    <t>21:0006:000150:0005:0001:00</t>
  </si>
  <si>
    <t>93DU0530</t>
  </si>
  <si>
    <t>21:0290:000037</t>
  </si>
  <si>
    <t>21:0006:000151</t>
  </si>
  <si>
    <t>21:0006:000151:0005:0001:00</t>
  </si>
  <si>
    <t>93DU0533</t>
  </si>
  <si>
    <t>21:0290:000038</t>
  </si>
  <si>
    <t>21:0006:000154</t>
  </si>
  <si>
    <t>21:0006:000154:0005:0001:00</t>
  </si>
  <si>
    <t>93DU0538</t>
  </si>
  <si>
    <t>21:0290:000039</t>
  </si>
  <si>
    <t>21:0006:000157</t>
  </si>
  <si>
    <t>21:0006:000157:0005:0001:00</t>
  </si>
  <si>
    <t>93DU0541</t>
  </si>
  <si>
    <t>21:0290:000040</t>
  </si>
  <si>
    <t>21:0006:000160</t>
  </si>
  <si>
    <t>21:0006:000160:0005:0001:00</t>
  </si>
  <si>
    <t>93DU0545</t>
  </si>
  <si>
    <t>21:0290:000041</t>
  </si>
  <si>
    <t>21:0006:000163</t>
  </si>
  <si>
    <t>21:0006:000163:0005:0001:00</t>
  </si>
  <si>
    <t>93DU0547</t>
  </si>
  <si>
    <t>21:0290:000042</t>
  </si>
  <si>
    <t>21:0006:000165</t>
  </si>
  <si>
    <t>21:0006:000165:0005:0001:00</t>
  </si>
  <si>
    <t>93DU0558</t>
  </si>
  <si>
    <t>21:0290:000043</t>
  </si>
  <si>
    <t>21:0006:000174</t>
  </si>
  <si>
    <t>21:0006:000174:0005:0001:00</t>
  </si>
  <si>
    <t>93DU0561</t>
  </si>
  <si>
    <t>21:0290:000044</t>
  </si>
  <si>
    <t>21:0006:000177</t>
  </si>
  <si>
    <t>21:0006:000177:0005:0001:00</t>
  </si>
  <si>
    <t>93DU0565</t>
  </si>
  <si>
    <t>21:0290:000045</t>
  </si>
  <si>
    <t>21:0006:000181</t>
  </si>
  <si>
    <t>21:0006:000181:0005:0001:00</t>
  </si>
  <si>
    <t>93DU0570</t>
  </si>
  <si>
    <t>21:0290:000046</t>
  </si>
  <si>
    <t>21:0006:000186</t>
  </si>
  <si>
    <t>21:0006:000186:0005:0001:00</t>
  </si>
  <si>
    <t>93DU0571</t>
  </si>
  <si>
    <t>21:0290:000047</t>
  </si>
  <si>
    <t>21:0006:000187</t>
  </si>
  <si>
    <t>21:0006:000187:0005:0001:00</t>
  </si>
  <si>
    <t>93DU0573</t>
  </si>
  <si>
    <t>21:0290:000048</t>
  </si>
  <si>
    <t>21:0006:000189</t>
  </si>
  <si>
    <t>21:0006:000189:0005:0001:00</t>
  </si>
  <si>
    <t>93DU0574</t>
  </si>
  <si>
    <t>21:0290:000049</t>
  </si>
  <si>
    <t>21:0006:000190</t>
  </si>
  <si>
    <t>21:0006:000190:0005:0001:00</t>
  </si>
  <si>
    <t>93DU0575</t>
  </si>
  <si>
    <t>21:0290:000050</t>
  </si>
  <si>
    <t>21:0006:000191</t>
  </si>
  <si>
    <t>21:0006:000191:0005:0001:00</t>
  </si>
  <si>
    <t>93DU0576</t>
  </si>
  <si>
    <t>21:0290:000051</t>
  </si>
  <si>
    <t>21:0006:000192</t>
  </si>
  <si>
    <t>21:0006:000192:0005:0001:00</t>
  </si>
  <si>
    <t>93DU0580</t>
  </si>
  <si>
    <t>21:0290:000052</t>
  </si>
  <si>
    <t>21:0006:000196</t>
  </si>
  <si>
    <t>21:0006:000196:0005:0001:00</t>
  </si>
  <si>
    <t>93DU0583</t>
  </si>
  <si>
    <t>21:0290:000053</t>
  </si>
  <si>
    <t>21:0006:000198</t>
  </si>
  <si>
    <t>21:0006:000198:0005:0001:00</t>
  </si>
  <si>
    <t>93DU0585</t>
  </si>
  <si>
    <t>21:0290:000054</t>
  </si>
  <si>
    <t>21:0006:000199</t>
  </si>
  <si>
    <t>21:0006:000199:0005:0001:00</t>
  </si>
  <si>
    <t>93DU0610</t>
  </si>
  <si>
    <t>21:0290:000055</t>
  </si>
  <si>
    <t>21:0006:000204</t>
  </si>
  <si>
    <t>21:0006:000204:0005:0001:00</t>
  </si>
  <si>
    <t>93DU0611</t>
  </si>
  <si>
    <t>21:0290:000056</t>
  </si>
  <si>
    <t>21:0006:000205</t>
  </si>
  <si>
    <t>21:0006:000205:0005:0001:00</t>
  </si>
  <si>
    <t>93DU0613</t>
  </si>
  <si>
    <t>21:0290:000057</t>
  </si>
  <si>
    <t>21:0006:000206</t>
  </si>
  <si>
    <t>21:0006:000206:0005:0001:00</t>
  </si>
  <si>
    <t>93DU0622</t>
  </si>
  <si>
    <t>21:0290:000058</t>
  </si>
  <si>
    <t>21:0006:000208</t>
  </si>
  <si>
    <t>21:0006:000208:0005:0001:00</t>
  </si>
  <si>
    <t>93DU0625</t>
  </si>
  <si>
    <t>21:0290:000059</t>
  </si>
  <si>
    <t>21:0006:000210</t>
  </si>
  <si>
    <t>21:0006:000210:0005:0001:00</t>
  </si>
  <si>
    <t>93DU0697</t>
  </si>
  <si>
    <t>21:0290:000060</t>
  </si>
  <si>
    <t>21:0006:000211</t>
  </si>
  <si>
    <t>21:0006:000211:0005:0001:00</t>
  </si>
  <si>
    <t>93BCW0102</t>
  </si>
  <si>
    <t>21:0295:000001</t>
  </si>
  <si>
    <t>21:0001:000007</t>
  </si>
  <si>
    <t>21:0001:000007:0005:0001:00</t>
  </si>
  <si>
    <t>93BCW0104</t>
  </si>
  <si>
    <t>21:0295:000002</t>
  </si>
  <si>
    <t>21:0001:000009</t>
  </si>
  <si>
    <t>21:0001:000009:0005:0001:00</t>
  </si>
  <si>
    <t>93BCW0106</t>
  </si>
  <si>
    <t>21:0295:000003</t>
  </si>
  <si>
    <t>21:0001:000011</t>
  </si>
  <si>
    <t>21:0001:000011:0005:0001:00</t>
  </si>
  <si>
    <t>93BCW0109</t>
  </si>
  <si>
    <t>21:0295:000004</t>
  </si>
  <si>
    <t>21:0001:000014</t>
  </si>
  <si>
    <t>21:0001:000014:0005:0001:00</t>
  </si>
  <si>
    <t>93BCW0110</t>
  </si>
  <si>
    <t>21:0295:000005</t>
  </si>
  <si>
    <t>21:0001:000015</t>
  </si>
  <si>
    <t>21:0001:000015:0005:0001:00</t>
  </si>
  <si>
    <t>93BCW0117</t>
  </si>
  <si>
    <t>21:0295:000006</t>
  </si>
  <si>
    <t>21:0001:000020</t>
  </si>
  <si>
    <t>21:0001:000020:0005:0001:00</t>
  </si>
  <si>
    <t>93BCW0120</t>
  </si>
  <si>
    <t>21:0295:000007</t>
  </si>
  <si>
    <t>21:0001:000022</t>
  </si>
  <si>
    <t>21:0001:000022:0005:0001:00</t>
  </si>
  <si>
    <t>93BCW0131</t>
  </si>
  <si>
    <t>21:0295:000008</t>
  </si>
  <si>
    <t>21:0001:000025</t>
  </si>
  <si>
    <t>21:0001:000025:0005:0001:00</t>
  </si>
  <si>
    <t>93BCW0133</t>
  </si>
  <si>
    <t>21:0295:000009</t>
  </si>
  <si>
    <t>21:0001:000027</t>
  </si>
  <si>
    <t>21:0001:000027:0005:0001:00</t>
  </si>
  <si>
    <t>93BCW0135</t>
  </si>
  <si>
    <t>21:0295:000010</t>
  </si>
  <si>
    <t>21:0001:000029</t>
  </si>
  <si>
    <t>21:0001:000029:0005:0001:00</t>
  </si>
  <si>
    <t>93BCW0140</t>
  </si>
  <si>
    <t>21:0295:000011</t>
  </si>
  <si>
    <t>21:0001:000034</t>
  </si>
  <si>
    <t>21:0001:000034:0005:0001:00</t>
  </si>
  <si>
    <t>93BCW0145</t>
  </si>
  <si>
    <t>21:0295:000012</t>
  </si>
  <si>
    <t>21:0001:000039</t>
  </si>
  <si>
    <t>21:0001:000039:0005:0001:00</t>
  </si>
  <si>
    <t>93BCW0152</t>
  </si>
  <si>
    <t>21:0295:000013</t>
  </si>
  <si>
    <t>21:0001:000045</t>
  </si>
  <si>
    <t>21:0001:000045:0005:0001:00</t>
  </si>
  <si>
    <t>93BCW0153</t>
  </si>
  <si>
    <t>21:0295:000014</t>
  </si>
  <si>
    <t>21:0001:000046</t>
  </si>
  <si>
    <t>21:0001:000046:0005:0001:00</t>
  </si>
  <si>
    <t>93BCW0156</t>
  </si>
  <si>
    <t>21:0295:000015</t>
  </si>
  <si>
    <t>21:0001:000049</t>
  </si>
  <si>
    <t>21:0001:000049:0005:0001:00</t>
  </si>
  <si>
    <t>93BCW0161</t>
  </si>
  <si>
    <t>21:0295:000016</t>
  </si>
  <si>
    <t>21:0001:000054</t>
  </si>
  <si>
    <t>21:0001:000054:0005:0001:00</t>
  </si>
  <si>
    <t>93BCW0174</t>
  </si>
  <si>
    <t>21:0295:000017</t>
  </si>
  <si>
    <t>21:0001:000067</t>
  </si>
  <si>
    <t>21:0001:000067:0005:0001:00</t>
  </si>
  <si>
    <t>93BCW0176</t>
  </si>
  <si>
    <t>21:0295:000018</t>
  </si>
  <si>
    <t>21:0001:000069</t>
  </si>
  <si>
    <t>21:0001:000069:0005:0001:00</t>
  </si>
  <si>
    <t>93BCW0181</t>
  </si>
  <si>
    <t>21:0295:000019</t>
  </si>
  <si>
    <t>21:0001:000074</t>
  </si>
  <si>
    <t>21:0001:000074:0005:0001:00</t>
  </si>
  <si>
    <t>93BCW0193</t>
  </si>
  <si>
    <t>21:0295:000020</t>
  </si>
  <si>
    <t>21:0001:000086</t>
  </si>
  <si>
    <t>21:0001:000086:0005:0001:00</t>
  </si>
  <si>
    <t>93BCW0194</t>
  </si>
  <si>
    <t>21:0295:000021</t>
  </si>
  <si>
    <t>21:0001:000087</t>
  </si>
  <si>
    <t>21:0001:000087:0005:0001:00</t>
  </si>
  <si>
    <t>93BCW0195</t>
  </si>
  <si>
    <t>21:0295:000022</t>
  </si>
  <si>
    <t>21:0001:000088</t>
  </si>
  <si>
    <t>21:0001:000088:0005:0001:00</t>
  </si>
  <si>
    <t>93BCW0203</t>
  </si>
  <si>
    <t>21:0295:000023</t>
  </si>
  <si>
    <t>21:0001:000095</t>
  </si>
  <si>
    <t>21:0001:000095:0005:0001:00</t>
  </si>
  <si>
    <t>93DU0591</t>
  </si>
  <si>
    <t>21:0295:000024</t>
  </si>
  <si>
    <t>21:0001:000097</t>
  </si>
  <si>
    <t>21:0001:000097:0005:0001:00</t>
  </si>
  <si>
    <t>93DU0604</t>
  </si>
  <si>
    <t>21:0295:000025</t>
  </si>
  <si>
    <t>21:0001:000109</t>
  </si>
  <si>
    <t>21:0001:000109:0005:0001:00</t>
  </si>
  <si>
    <t>93DU0607</t>
  </si>
  <si>
    <t>21:0295:000026</t>
  </si>
  <si>
    <t>21:0001:000112</t>
  </si>
  <si>
    <t>21:0001:000112:0005:0001:00</t>
  </si>
  <si>
    <t>93DU0628</t>
  </si>
  <si>
    <t>21:0295:000027</t>
  </si>
  <si>
    <t>21:0001:000121</t>
  </si>
  <si>
    <t>21:0001:000121:0005:0001:00</t>
  </si>
  <si>
    <t>93DU0630</t>
  </si>
  <si>
    <t>21:0295:000028</t>
  </si>
  <si>
    <t>21:0001:000123</t>
  </si>
  <si>
    <t>21:0001:000123:0005:0001:00</t>
  </si>
  <si>
    <t>93DU0633</t>
  </si>
  <si>
    <t>21:0295:000029</t>
  </si>
  <si>
    <t>21:0001:000126</t>
  </si>
  <si>
    <t>21:0001:000126:0005:0001:00</t>
  </si>
  <si>
    <t>93DU0634</t>
  </si>
  <si>
    <t>21:0295:000030</t>
  </si>
  <si>
    <t>21:0001:000127</t>
  </si>
  <si>
    <t>21:0001:000127:0005:0001:00</t>
  </si>
  <si>
    <t>93DU0639</t>
  </si>
  <si>
    <t>21:0295:000031</t>
  </si>
  <si>
    <t>21:0001:000132</t>
  </si>
  <si>
    <t>21:0001:000132:0005:0001:00</t>
  </si>
  <si>
    <t>93DU0641</t>
  </si>
  <si>
    <t>21:0295:000032</t>
  </si>
  <si>
    <t>21:0001:000134</t>
  </si>
  <si>
    <t>21:0001:000134:0005:0001:00</t>
  </si>
  <si>
    <t>93DU0642</t>
  </si>
  <si>
    <t>21:0295:000033</t>
  </si>
  <si>
    <t>21:0001:000135</t>
  </si>
  <si>
    <t>21:0001:000135:0005:0001:00</t>
  </si>
  <si>
    <t>93DU0646</t>
  </si>
  <si>
    <t>21:0295:000034</t>
  </si>
  <si>
    <t>21:0001:000139</t>
  </si>
  <si>
    <t>21:0001:000139:0005:0001:00</t>
  </si>
  <si>
    <t>93DU0649</t>
  </si>
  <si>
    <t>21:0295:000035</t>
  </si>
  <si>
    <t>21:0001:000142</t>
  </si>
  <si>
    <t>21:0001:000142:0005:0001:00</t>
  </si>
  <si>
    <t>93DU0652</t>
  </si>
  <si>
    <t>21:0295:000036</t>
  </si>
  <si>
    <t>21:0001:000145</t>
  </si>
  <si>
    <t>21:0001:000145:0005:0001:00</t>
  </si>
  <si>
    <t>93DU0654</t>
  </si>
  <si>
    <t>21:0295:000037</t>
  </si>
  <si>
    <t>21:0001:000147</t>
  </si>
  <si>
    <t>21:0001:000147:0005:0001:00</t>
  </si>
  <si>
    <t>93DU0657</t>
  </si>
  <si>
    <t>21:0295:000038</t>
  </si>
  <si>
    <t>21:0001:000150</t>
  </si>
  <si>
    <t>21:0001:000150:0005:0001:00</t>
  </si>
  <si>
    <t>93DU0658</t>
  </si>
  <si>
    <t>21:0295:000039</t>
  </si>
  <si>
    <t>21:0001:000151</t>
  </si>
  <si>
    <t>21:0001:000151:0005:0001:00</t>
  </si>
  <si>
    <t>93DU0661</t>
  </si>
  <si>
    <t>21:0295:000040</t>
  </si>
  <si>
    <t>21:0001:000154</t>
  </si>
  <si>
    <t>21:0001:000154:0005:0001:00</t>
  </si>
  <si>
    <t>93DU0664</t>
  </si>
  <si>
    <t>21:0295:000041</t>
  </si>
  <si>
    <t>21:0001:000157</t>
  </si>
  <si>
    <t>21:0001:000157:0005:0001:00</t>
  </si>
  <si>
    <t>93DU0666</t>
  </si>
  <si>
    <t>21:0295:000042</t>
  </si>
  <si>
    <t>21:0001:000159</t>
  </si>
  <si>
    <t>21:0001:000159:0005:0001:00</t>
  </si>
  <si>
    <t>93DU0671</t>
  </si>
  <si>
    <t>21:0295:000043</t>
  </si>
  <si>
    <t>21:0001:000164</t>
  </si>
  <si>
    <t>21:0001:000164:0005:0001:00</t>
  </si>
  <si>
    <t>93DU0672</t>
  </si>
  <si>
    <t>21:0295:000044</t>
  </si>
  <si>
    <t>21:0001:000165</t>
  </si>
  <si>
    <t>21:0001:000165:0005:0001:00</t>
  </si>
  <si>
    <t>93DU0675</t>
  </si>
  <si>
    <t>21:0295:000045</t>
  </si>
  <si>
    <t>21:0001:000168</t>
  </si>
  <si>
    <t>21:0001:000168:0005:0001:00</t>
  </si>
  <si>
    <t>93DU0677</t>
  </si>
  <si>
    <t>21:0295:000046</t>
  </si>
  <si>
    <t>21:0001:000170</t>
  </si>
  <si>
    <t>21:0001:000170:0005:0001:00</t>
  </si>
  <si>
    <t>93DU0679</t>
  </si>
  <si>
    <t>21:0295:000047</t>
  </si>
  <si>
    <t>21:0001:000172</t>
  </si>
  <si>
    <t>21:0001:000172:0005:0001:00</t>
  </si>
  <si>
    <t>93DU0680</t>
  </si>
  <si>
    <t>21:0295:000048</t>
  </si>
  <si>
    <t>21:0001:000173</t>
  </si>
  <si>
    <t>21:0001:000173:0005:0001:00</t>
  </si>
  <si>
    <t>93DU0682</t>
  </si>
  <si>
    <t>21:0295:000049</t>
  </si>
  <si>
    <t>21:0001:000175</t>
  </si>
  <si>
    <t>21:0001:000175:0005:0001:00</t>
  </si>
  <si>
    <t>93DU0684</t>
  </si>
  <si>
    <t>21:0295:000050</t>
  </si>
  <si>
    <t>21:0001:000177</t>
  </si>
  <si>
    <t>21:0001:000177:0005:0001:00</t>
  </si>
  <si>
    <t>93DU0689</t>
  </si>
  <si>
    <t>21:0295:000051</t>
  </si>
  <si>
    <t>21:0001:000182</t>
  </si>
  <si>
    <t>21:0001:000182:0005:0001:00</t>
  </si>
  <si>
    <t>93DU0692</t>
  </si>
  <si>
    <t>21:0295:000052</t>
  </si>
  <si>
    <t>21:0001:000185</t>
  </si>
  <si>
    <t>21:0001:000185:0005:0001:00</t>
  </si>
  <si>
    <t>93DU0693</t>
  </si>
  <si>
    <t>21:0295:000053</t>
  </si>
  <si>
    <t>21:0001:000186</t>
  </si>
  <si>
    <t>21:0001:000186:0005:0001:00</t>
  </si>
  <si>
    <t>93DU0699</t>
  </si>
  <si>
    <t>21:0295:000054</t>
  </si>
  <si>
    <t>21:0001:000190</t>
  </si>
  <si>
    <t>21:0001:000190:0005:0001:00</t>
  </si>
  <si>
    <t>93DU0700</t>
  </si>
  <si>
    <t>21:0295:000055</t>
  </si>
  <si>
    <t>21:0001:000191</t>
  </si>
  <si>
    <t>21:0001:000191:0005:0001:00</t>
  </si>
  <si>
    <t>93DU0705</t>
  </si>
  <si>
    <t>21:0295:000056</t>
  </si>
  <si>
    <t>21:0001:000196</t>
  </si>
  <si>
    <t>21:0001:000196:0005:0001:00</t>
  </si>
  <si>
    <t>93KKA1003</t>
  </si>
  <si>
    <t>21:0299:000001</t>
  </si>
  <si>
    <t>21:0007:000004</t>
  </si>
  <si>
    <t>21:0007:000004:0005:0001:00</t>
  </si>
  <si>
    <t>93KKA1005</t>
  </si>
  <si>
    <t>21:0299:000002</t>
  </si>
  <si>
    <t>21:0007:000006</t>
  </si>
  <si>
    <t>21:0007:000006:0005:0001:00</t>
  </si>
  <si>
    <t>93KKA1008</t>
  </si>
  <si>
    <t>21:0299:000003</t>
  </si>
  <si>
    <t>21:0007:000009</t>
  </si>
  <si>
    <t>21:0007:000009:0005:0001:00</t>
  </si>
  <si>
    <t>93KKA1010</t>
  </si>
  <si>
    <t>21:0299:000004</t>
  </si>
  <si>
    <t>21:0007:000011</t>
  </si>
  <si>
    <t>21:0007:000011:0005:0001:00</t>
  </si>
  <si>
    <t>93KKA1013</t>
  </si>
  <si>
    <t>21:0299:000005</t>
  </si>
  <si>
    <t>21:0007:000014</t>
  </si>
  <si>
    <t>21:0007:000014:0005:0001:00</t>
  </si>
  <si>
    <t>93KKA1016</t>
  </si>
  <si>
    <t>21:0299:000006</t>
  </si>
  <si>
    <t>21:0007:000017</t>
  </si>
  <si>
    <t>21:0007:000017:0005:0001:00</t>
  </si>
  <si>
    <t>93KKA1018</t>
  </si>
  <si>
    <t>21:0299:000007</t>
  </si>
  <si>
    <t>21:0007:000019</t>
  </si>
  <si>
    <t>21:0007:000019:0005:0001:00</t>
  </si>
  <si>
    <t>93KKA1019</t>
  </si>
  <si>
    <t>21:0299:000008</t>
  </si>
  <si>
    <t>21:0007:000020</t>
  </si>
  <si>
    <t>21:0007:000020:0005:0001:00</t>
  </si>
  <si>
    <t>93KKA1023</t>
  </si>
  <si>
    <t>21:0299:000009</t>
  </si>
  <si>
    <t>21:0007:000024</t>
  </si>
  <si>
    <t>21:0007:000024:0005:0001:00</t>
  </si>
  <si>
    <t>93KKA1025</t>
  </si>
  <si>
    <t>21:0299:000010</t>
  </si>
  <si>
    <t>21:0007:000026</t>
  </si>
  <si>
    <t>21:0007:000026:0005:0001:00</t>
  </si>
  <si>
    <t>93KKA1026</t>
  </si>
  <si>
    <t>21:0299:000011</t>
  </si>
  <si>
    <t>21:0007:000027</t>
  </si>
  <si>
    <t>21:0007:000027:0005:0001:00</t>
  </si>
  <si>
    <t>93KKA1028</t>
  </si>
  <si>
    <t>21:0299:000012</t>
  </si>
  <si>
    <t>21:0007:000029</t>
  </si>
  <si>
    <t>21:0007:000029:0005:0001:00</t>
  </si>
  <si>
    <t>93KKA1031</t>
  </si>
  <si>
    <t>21:0299:000013</t>
  </si>
  <si>
    <t>21:0007:000032</t>
  </si>
  <si>
    <t>21:0007:000032:0005:0001:00</t>
  </si>
  <si>
    <t>93KKA1034</t>
  </si>
  <si>
    <t>21:0299:000014</t>
  </si>
  <si>
    <t>21:0007:000035</t>
  </si>
  <si>
    <t>21:0007:000035:0005:0001:00</t>
  </si>
  <si>
    <t>93KKA1036</t>
  </si>
  <si>
    <t>21:0299:000015</t>
  </si>
  <si>
    <t>21:0007:000037</t>
  </si>
  <si>
    <t>21:0007:000037:0005:0001:00</t>
  </si>
  <si>
    <t>93KKA1038</t>
  </si>
  <si>
    <t>21:0299:000016</t>
  </si>
  <si>
    <t>21:0007:000039</t>
  </si>
  <si>
    <t>21:0007:000039:0005:0001:00</t>
  </si>
  <si>
    <t>93KKA1044</t>
  </si>
  <si>
    <t>21:0299:000017</t>
  </si>
  <si>
    <t>21:0007:000045</t>
  </si>
  <si>
    <t>21:0007:000045:0005:0001:00</t>
  </si>
  <si>
    <t>93KKA1046</t>
  </si>
  <si>
    <t>21:0299:000018</t>
  </si>
  <si>
    <t>21:0007:000047</t>
  </si>
  <si>
    <t>21:0007:000047:0005:0001:00</t>
  </si>
  <si>
    <t>93KKA1049</t>
  </si>
  <si>
    <t>21:0299:000019</t>
  </si>
  <si>
    <t>21:0007:000050</t>
  </si>
  <si>
    <t>21:0007:000050:0005:0001:00</t>
  </si>
  <si>
    <t>93KKA1050</t>
  </si>
  <si>
    <t>21:0299:000020</t>
  </si>
  <si>
    <t>21:0007:000051</t>
  </si>
  <si>
    <t>21:0007:000051:0005:0001:00</t>
  </si>
  <si>
    <t>93KKA1054</t>
  </si>
  <si>
    <t>21:0299:000021</t>
  </si>
  <si>
    <t>21:0007:000055</t>
  </si>
  <si>
    <t>21:0007:000055:0005:0001:00</t>
  </si>
  <si>
    <t>93KKA1057</t>
  </si>
  <si>
    <t>21:0299:000022</t>
  </si>
  <si>
    <t>21:0007:000058</t>
  </si>
  <si>
    <t>21:0007:000058:0005:0001:00</t>
  </si>
  <si>
    <t>93KKA1059</t>
  </si>
  <si>
    <t>21:0299:000023</t>
  </si>
  <si>
    <t>21:0007:000060</t>
  </si>
  <si>
    <t>21:0007:000060:0005:0001:00</t>
  </si>
  <si>
    <t>93KKA1063</t>
  </si>
  <si>
    <t>21:0299:000024</t>
  </si>
  <si>
    <t>21:0007:000064</t>
  </si>
  <si>
    <t>21:0007:000064:0005:0001:00</t>
  </si>
  <si>
    <t>93KKA1064</t>
  </si>
  <si>
    <t>21:0299:000025</t>
  </si>
  <si>
    <t>21:0007:000065</t>
  </si>
  <si>
    <t>21:0007:000065:0005:0001:00</t>
  </si>
  <si>
    <t>93KKA1066</t>
  </si>
  <si>
    <t>21:0299:000026</t>
  </si>
  <si>
    <t>21:0007:000067</t>
  </si>
  <si>
    <t>21:0007:000067:0005:0001:00</t>
  </si>
  <si>
    <t>93KKA1069</t>
  </si>
  <si>
    <t>21:0299:000027</t>
  </si>
  <si>
    <t>21:0007:000070</t>
  </si>
  <si>
    <t>21:0007:000070:0005:0001:00</t>
  </si>
  <si>
    <t>93KKA1071</t>
  </si>
  <si>
    <t>21:0299:000028</t>
  </si>
  <si>
    <t>21:0007:000072</t>
  </si>
  <si>
    <t>21:0007:000072:0005:0001:00</t>
  </si>
  <si>
    <t>93KKA1072</t>
  </si>
  <si>
    <t>21:0299:000029</t>
  </si>
  <si>
    <t>21:0007:000073</t>
  </si>
  <si>
    <t>21:0007:000073:0005:0001:00</t>
  </si>
  <si>
    <t>93KKA1075</t>
  </si>
  <si>
    <t>21:0299:000030</t>
  </si>
  <si>
    <t>21:0007:000076</t>
  </si>
  <si>
    <t>21:0007:000076:0005:0001:00</t>
  </si>
  <si>
    <t>93KKA1078</t>
  </si>
  <si>
    <t>21:0299:000031</t>
  </si>
  <si>
    <t>21:0007:000079</t>
  </si>
  <si>
    <t>21:0007:000079:0005:0001:00</t>
  </si>
  <si>
    <t>93KKA1080</t>
  </si>
  <si>
    <t>21:0299:000032</t>
  </si>
  <si>
    <t>21:0007:000081</t>
  </si>
  <si>
    <t>21:0007:000081:0005:0001:00</t>
  </si>
  <si>
    <t>93KKA1083</t>
  </si>
  <si>
    <t>21:0299:000033</t>
  </si>
  <si>
    <t>21:0007:000084</t>
  </si>
  <si>
    <t>21:0007:000084:0005:0001:00</t>
  </si>
  <si>
    <t>93KKA1085</t>
  </si>
  <si>
    <t>21:0299:000034</t>
  </si>
  <si>
    <t>21:0007:000086</t>
  </si>
  <si>
    <t>21:0007:000086:0005:0001:00</t>
  </si>
  <si>
    <t>93KKA1087</t>
  </si>
  <si>
    <t>21:0299:000035</t>
  </si>
  <si>
    <t>21:0007:000088</t>
  </si>
  <si>
    <t>21:0007:000088:0005:0001:00</t>
  </si>
  <si>
    <t>93KKA1090</t>
  </si>
  <si>
    <t>21:0299:000036</t>
  </si>
  <si>
    <t>21:0007:000091</t>
  </si>
  <si>
    <t>21:0007:000091:0005:0001:00</t>
  </si>
  <si>
    <t>93KKA1092</t>
  </si>
  <si>
    <t>21:0299:000037</t>
  </si>
  <si>
    <t>21:0007:000093</t>
  </si>
  <si>
    <t>21:0007:000093:0005:0001:00</t>
  </si>
  <si>
    <t>93KKA1095</t>
  </si>
  <si>
    <t>21:0299:000038</t>
  </si>
  <si>
    <t>21:0007:000096</t>
  </si>
  <si>
    <t>21:0007:000096:0005:0001:00</t>
  </si>
  <si>
    <t>93KKA1098</t>
  </si>
  <si>
    <t>21:0299:000039</t>
  </si>
  <si>
    <t>21:0007:000099</t>
  </si>
  <si>
    <t>21:0007:000099:0005:0001:00</t>
  </si>
  <si>
    <t>93KKA1101</t>
  </si>
  <si>
    <t>21:0299:000040</t>
  </si>
  <si>
    <t>21:0007:000102</t>
  </si>
  <si>
    <t>21:0007:000102:0005:0001:00</t>
  </si>
  <si>
    <t>93KKA1104</t>
  </si>
  <si>
    <t>21:0299:000041</t>
  </si>
  <si>
    <t>21:0007:000105</t>
  </si>
  <si>
    <t>21:0007:000105:0005:0001:00</t>
  </si>
  <si>
    <t>93KKA1106</t>
  </si>
  <si>
    <t>21:0299:000042</t>
  </si>
  <si>
    <t>21:0007:000107</t>
  </si>
  <si>
    <t>21:0007:000107:0005:0001:00</t>
  </si>
  <si>
    <t>93KKA1108</t>
  </si>
  <si>
    <t>21:0299:000043</t>
  </si>
  <si>
    <t>21:0007:000109</t>
  </si>
  <si>
    <t>21:0007:000109:0005:0001:00</t>
  </si>
  <si>
    <t>93KKA1110</t>
  </si>
  <si>
    <t>21:0299:000044</t>
  </si>
  <si>
    <t>21:0007:000111</t>
  </si>
  <si>
    <t>21:0007:000111:0005:0001:00</t>
  </si>
  <si>
    <t>93KKA1113</t>
  </si>
  <si>
    <t>21:0299:000045</t>
  </si>
  <si>
    <t>21:0007:000114</t>
  </si>
  <si>
    <t>21:0007:000114:0005:0001:00</t>
  </si>
  <si>
    <t>93KKA1117</t>
  </si>
  <si>
    <t>21:0299:000046</t>
  </si>
  <si>
    <t>21:0007:000118</t>
  </si>
  <si>
    <t>21:0007:000118:0005:0001:00</t>
  </si>
  <si>
    <t>93KKA1119</t>
  </si>
  <si>
    <t>21:0299:000047</t>
  </si>
  <si>
    <t>21:0007:000120</t>
  </si>
  <si>
    <t>21:0007:000120:0005:0001:00</t>
  </si>
  <si>
    <t>93KKA1121</t>
  </si>
  <si>
    <t>21:0299:000048</t>
  </si>
  <si>
    <t>21:0007:000122</t>
  </si>
  <si>
    <t>21:0007:000122:0005:0001:00</t>
  </si>
  <si>
    <t>93KKA1122</t>
  </si>
  <si>
    <t>21:0299:000049</t>
  </si>
  <si>
    <t>21:0007:000123</t>
  </si>
  <si>
    <t>21:0007:000123:0005:0001:00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</si>
</sst>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16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4" width="14.77734375" customWidth="1"/>
  </cols>
  <sheetData>
    <row r="1" spans="1:2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</row>
    <row r="2" spans="1:24" hidden="1" x14ac:dyDescent="0.3">
      <c r="A2" t="s">
        <v>24</v>
      </c>
      <c r="B2" t="s">
        <v>25</v>
      </c>
      <c r="C2" s="1" t="str">
        <f t="shared" ref="C2:C33" si="0">HYPERLINK("http://geochem.nrcan.gc.ca/cdogs/content/bdl/bdl210290_e.htm", "21:0290")</f>
        <v>21:0290</v>
      </c>
      <c r="D2" s="1" t="str">
        <f t="shared" ref="D2:D33" si="1">HYPERLINK("http://geochem.nrcan.gc.ca/cdogs/content/svy/svy210006_e.htm", "21:0006")</f>
        <v>21:0006</v>
      </c>
      <c r="E2" t="s">
        <v>26</v>
      </c>
      <c r="F2" t="s">
        <v>27</v>
      </c>
      <c r="H2">
        <v>64.168082799999993</v>
      </c>
      <c r="I2">
        <v>-111.9604842</v>
      </c>
      <c r="J2" s="1" t="str">
        <f t="shared" ref="J2:J18" si="2">HYPERLINK("http://geochem.nrcan.gc.ca/cdogs/content/kwd/kwd020044_e.htm", "Till")</f>
        <v>Till</v>
      </c>
      <c r="K2" s="1" t="str">
        <f t="shared" ref="K2:K33" si="3">HYPERLINK("http://geochem.nrcan.gc.ca/cdogs/content/kwd/kwd080035_e.htm", "HMC separation (ODM standard)")</f>
        <v>HMC separation (ODM standard)</v>
      </c>
      <c r="L2">
        <v>10000</v>
      </c>
      <c r="M2">
        <v>2850</v>
      </c>
      <c r="N2">
        <v>850</v>
      </c>
      <c r="O2">
        <v>6300</v>
      </c>
      <c r="Q2">
        <v>310.7</v>
      </c>
      <c r="R2">
        <v>47.6</v>
      </c>
      <c r="S2">
        <v>38.6</v>
      </c>
      <c r="T2">
        <v>31.2</v>
      </c>
      <c r="U2">
        <v>6.5</v>
      </c>
      <c r="V2">
        <v>0.9</v>
      </c>
      <c r="W2">
        <v>9</v>
      </c>
    </row>
    <row r="3" spans="1:24" hidden="1" x14ac:dyDescent="0.3">
      <c r="A3" t="s">
        <v>28</v>
      </c>
      <c r="B3" t="s">
        <v>29</v>
      </c>
      <c r="C3" s="1" t="str">
        <f t="shared" si="0"/>
        <v>21:0290</v>
      </c>
      <c r="D3" s="1" t="str">
        <f t="shared" si="1"/>
        <v>21:0006</v>
      </c>
      <c r="E3" t="s">
        <v>30</v>
      </c>
      <c r="F3" t="s">
        <v>31</v>
      </c>
      <c r="H3">
        <v>64.304257300000003</v>
      </c>
      <c r="I3">
        <v>-111.5284822</v>
      </c>
      <c r="J3" s="1" t="str">
        <f t="shared" si="2"/>
        <v>Till</v>
      </c>
      <c r="K3" s="1" t="str">
        <f t="shared" si="3"/>
        <v>HMC separation (ODM standard)</v>
      </c>
      <c r="L3">
        <v>10000</v>
      </c>
      <c r="M3">
        <v>2250</v>
      </c>
      <c r="N3">
        <v>550</v>
      </c>
      <c r="O3">
        <v>7200</v>
      </c>
      <c r="Q3">
        <v>301.60000000000002</v>
      </c>
      <c r="R3">
        <v>27.8</v>
      </c>
      <c r="S3">
        <v>22.9</v>
      </c>
      <c r="T3">
        <v>20.2</v>
      </c>
      <c r="U3">
        <v>2.4</v>
      </c>
      <c r="V3">
        <v>0.3</v>
      </c>
      <c r="W3">
        <v>4.9000000000000004</v>
      </c>
    </row>
    <row r="4" spans="1:24" hidden="1" x14ac:dyDescent="0.3">
      <c r="A4" t="s">
        <v>32</v>
      </c>
      <c r="B4" t="s">
        <v>33</v>
      </c>
      <c r="C4" s="1" t="str">
        <f t="shared" si="0"/>
        <v>21:0290</v>
      </c>
      <c r="D4" s="1" t="str">
        <f t="shared" si="1"/>
        <v>21:0006</v>
      </c>
      <c r="E4" t="s">
        <v>34</v>
      </c>
      <c r="F4" t="s">
        <v>35</v>
      </c>
      <c r="H4">
        <v>64.263516499999994</v>
      </c>
      <c r="I4">
        <v>-111.3119145</v>
      </c>
      <c r="J4" s="1" t="str">
        <f t="shared" si="2"/>
        <v>Till</v>
      </c>
      <c r="K4" s="1" t="str">
        <f t="shared" si="3"/>
        <v>HMC separation (ODM standard)</v>
      </c>
      <c r="L4">
        <v>10000</v>
      </c>
      <c r="M4">
        <v>1750</v>
      </c>
      <c r="N4">
        <v>950</v>
      </c>
      <c r="O4">
        <v>7300</v>
      </c>
      <c r="Q4">
        <v>252.3</v>
      </c>
      <c r="R4">
        <v>29.1</v>
      </c>
      <c r="S4">
        <v>24.1</v>
      </c>
      <c r="T4">
        <v>20.6</v>
      </c>
      <c r="U4">
        <v>3.1</v>
      </c>
      <c r="V4">
        <v>0.4</v>
      </c>
      <c r="W4">
        <v>5</v>
      </c>
    </row>
    <row r="5" spans="1:24" hidden="1" x14ac:dyDescent="0.3">
      <c r="A5" t="s">
        <v>36</v>
      </c>
      <c r="B5" t="s">
        <v>37</v>
      </c>
      <c r="C5" s="1" t="str">
        <f t="shared" si="0"/>
        <v>21:0290</v>
      </c>
      <c r="D5" s="1" t="str">
        <f t="shared" si="1"/>
        <v>21:0006</v>
      </c>
      <c r="E5" t="s">
        <v>38</v>
      </c>
      <c r="F5" t="s">
        <v>39</v>
      </c>
      <c r="H5">
        <v>64.090312900000001</v>
      </c>
      <c r="I5">
        <v>-111.33807729999999</v>
      </c>
      <c r="J5" s="1" t="str">
        <f t="shared" si="2"/>
        <v>Till</v>
      </c>
      <c r="K5" s="1" t="str">
        <f t="shared" si="3"/>
        <v>HMC separation (ODM standard)</v>
      </c>
      <c r="L5">
        <v>10000</v>
      </c>
      <c r="M5">
        <v>600</v>
      </c>
      <c r="N5">
        <v>300</v>
      </c>
      <c r="O5">
        <v>9100</v>
      </c>
      <c r="Q5">
        <v>240.5</v>
      </c>
      <c r="R5">
        <v>26.8</v>
      </c>
      <c r="S5">
        <v>22</v>
      </c>
      <c r="T5">
        <v>19.3</v>
      </c>
      <c r="U5">
        <v>2.2999999999999998</v>
      </c>
      <c r="V5">
        <v>0.4</v>
      </c>
      <c r="W5">
        <v>4.8</v>
      </c>
    </row>
    <row r="6" spans="1:24" hidden="1" x14ac:dyDescent="0.3">
      <c r="A6" t="s">
        <v>40</v>
      </c>
      <c r="B6" t="s">
        <v>41</v>
      </c>
      <c r="C6" s="1" t="str">
        <f t="shared" si="0"/>
        <v>21:0290</v>
      </c>
      <c r="D6" s="1" t="str">
        <f t="shared" si="1"/>
        <v>21:0006</v>
      </c>
      <c r="E6" t="s">
        <v>42</v>
      </c>
      <c r="F6" t="s">
        <v>43</v>
      </c>
      <c r="H6">
        <v>64.137941299999994</v>
      </c>
      <c r="I6">
        <v>-111.1158308</v>
      </c>
      <c r="J6" s="1" t="str">
        <f t="shared" si="2"/>
        <v>Till</v>
      </c>
      <c r="K6" s="1" t="str">
        <f t="shared" si="3"/>
        <v>HMC separation (ODM standard)</v>
      </c>
      <c r="L6">
        <v>10000</v>
      </c>
      <c r="M6">
        <v>1500</v>
      </c>
      <c r="N6">
        <v>450</v>
      </c>
      <c r="O6">
        <v>8050</v>
      </c>
      <c r="Q6">
        <v>127.7</v>
      </c>
      <c r="R6">
        <v>28.1</v>
      </c>
      <c r="S6">
        <v>23.4</v>
      </c>
      <c r="T6">
        <v>20.9</v>
      </c>
      <c r="U6">
        <v>2.1</v>
      </c>
      <c r="V6">
        <v>0.4</v>
      </c>
      <c r="W6">
        <v>4.7</v>
      </c>
    </row>
    <row r="7" spans="1:24" hidden="1" x14ac:dyDescent="0.3">
      <c r="A7" t="s">
        <v>44</v>
      </c>
      <c r="B7" t="s">
        <v>45</v>
      </c>
      <c r="C7" s="1" t="str">
        <f t="shared" si="0"/>
        <v>21:0290</v>
      </c>
      <c r="D7" s="1" t="str">
        <f t="shared" si="1"/>
        <v>21:0006</v>
      </c>
      <c r="E7" t="s">
        <v>46</v>
      </c>
      <c r="F7" t="s">
        <v>47</v>
      </c>
      <c r="H7">
        <v>64.704834199999993</v>
      </c>
      <c r="I7">
        <v>-111.73050019999999</v>
      </c>
      <c r="J7" s="1" t="str">
        <f t="shared" si="2"/>
        <v>Till</v>
      </c>
      <c r="K7" s="1" t="str">
        <f t="shared" si="3"/>
        <v>HMC separation (ODM standard)</v>
      </c>
      <c r="L7">
        <v>10000</v>
      </c>
      <c r="M7">
        <v>2950</v>
      </c>
      <c r="N7">
        <v>750</v>
      </c>
      <c r="O7">
        <v>6300</v>
      </c>
      <c r="Q7">
        <v>303.3</v>
      </c>
      <c r="R7">
        <v>9.6999999999999993</v>
      </c>
      <c r="S7">
        <v>7.8</v>
      </c>
      <c r="T7">
        <v>5.9</v>
      </c>
      <c r="U7">
        <v>1.7</v>
      </c>
      <c r="V7">
        <v>0.2</v>
      </c>
      <c r="W7">
        <v>1.9</v>
      </c>
    </row>
    <row r="8" spans="1:24" hidden="1" x14ac:dyDescent="0.3">
      <c r="A8" t="s">
        <v>48</v>
      </c>
      <c r="B8" t="s">
        <v>49</v>
      </c>
      <c r="C8" s="1" t="str">
        <f t="shared" si="0"/>
        <v>21:0290</v>
      </c>
      <c r="D8" s="1" t="str">
        <f t="shared" si="1"/>
        <v>21:0006</v>
      </c>
      <c r="E8" t="s">
        <v>50</v>
      </c>
      <c r="F8" t="s">
        <v>51</v>
      </c>
      <c r="H8">
        <v>64.591807900000006</v>
      </c>
      <c r="I8">
        <v>-111.5129898</v>
      </c>
      <c r="J8" s="1" t="str">
        <f t="shared" si="2"/>
        <v>Till</v>
      </c>
      <c r="K8" s="1" t="str">
        <f t="shared" si="3"/>
        <v>HMC separation (ODM standard)</v>
      </c>
      <c r="L8">
        <v>10000</v>
      </c>
      <c r="M8">
        <v>1650</v>
      </c>
      <c r="N8">
        <v>600</v>
      </c>
      <c r="O8">
        <v>7750</v>
      </c>
      <c r="Q8">
        <v>208.2</v>
      </c>
      <c r="R8">
        <v>21</v>
      </c>
      <c r="S8">
        <v>18.100000000000001</v>
      </c>
      <c r="T8">
        <v>14.2</v>
      </c>
      <c r="U8">
        <v>3.1</v>
      </c>
      <c r="V8">
        <v>0.8</v>
      </c>
      <c r="W8">
        <v>2.9</v>
      </c>
    </row>
    <row r="9" spans="1:24" hidden="1" x14ac:dyDescent="0.3">
      <c r="A9" t="s">
        <v>52</v>
      </c>
      <c r="B9" t="s">
        <v>53</v>
      </c>
      <c r="C9" s="1" t="str">
        <f t="shared" si="0"/>
        <v>21:0290</v>
      </c>
      <c r="D9" s="1" t="str">
        <f t="shared" si="1"/>
        <v>21:0006</v>
      </c>
      <c r="E9" t="s">
        <v>54</v>
      </c>
      <c r="F9" t="s">
        <v>55</v>
      </c>
      <c r="H9">
        <v>64.495749500000002</v>
      </c>
      <c r="I9">
        <v>-110.87790769999999</v>
      </c>
      <c r="J9" s="1" t="str">
        <f t="shared" si="2"/>
        <v>Till</v>
      </c>
      <c r="K9" s="1" t="str">
        <f t="shared" si="3"/>
        <v>HMC separation (ODM standard)</v>
      </c>
      <c r="L9">
        <v>10000</v>
      </c>
      <c r="M9">
        <v>1500</v>
      </c>
      <c r="N9">
        <v>700</v>
      </c>
      <c r="O9">
        <v>7800</v>
      </c>
      <c r="Q9">
        <v>281.89999999999998</v>
      </c>
      <c r="R9">
        <v>43</v>
      </c>
      <c r="S9">
        <v>36.700000000000003</v>
      </c>
      <c r="T9">
        <v>32</v>
      </c>
      <c r="U9">
        <v>3.6</v>
      </c>
      <c r="V9">
        <v>1.1000000000000001</v>
      </c>
      <c r="W9">
        <v>6.3</v>
      </c>
    </row>
    <row r="10" spans="1:24" hidden="1" x14ac:dyDescent="0.3">
      <c r="A10" t="s">
        <v>56</v>
      </c>
      <c r="B10" t="s">
        <v>57</v>
      </c>
      <c r="C10" s="1" t="str">
        <f t="shared" si="0"/>
        <v>21:0290</v>
      </c>
      <c r="D10" s="1" t="str">
        <f t="shared" si="1"/>
        <v>21:0006</v>
      </c>
      <c r="E10" t="s">
        <v>58</v>
      </c>
      <c r="F10" t="s">
        <v>59</v>
      </c>
      <c r="H10">
        <v>64.336008899999996</v>
      </c>
      <c r="I10">
        <v>-110.85862880000001</v>
      </c>
      <c r="J10" s="1" t="str">
        <f t="shared" si="2"/>
        <v>Till</v>
      </c>
      <c r="K10" s="1" t="str">
        <f t="shared" si="3"/>
        <v>HMC separation (ODM standard)</v>
      </c>
      <c r="L10">
        <v>10000</v>
      </c>
      <c r="M10">
        <v>1950</v>
      </c>
      <c r="N10">
        <v>450</v>
      </c>
      <c r="O10">
        <v>7600</v>
      </c>
      <c r="Q10">
        <v>241.7</v>
      </c>
      <c r="R10">
        <v>23.3</v>
      </c>
      <c r="S10">
        <v>19.3</v>
      </c>
      <c r="T10">
        <v>15.7</v>
      </c>
      <c r="U10">
        <v>2.8</v>
      </c>
      <c r="V10">
        <v>0.8</v>
      </c>
      <c r="W10">
        <v>4</v>
      </c>
    </row>
    <row r="11" spans="1:24" hidden="1" x14ac:dyDescent="0.3">
      <c r="A11" t="s">
        <v>60</v>
      </c>
      <c r="B11" t="s">
        <v>61</v>
      </c>
      <c r="C11" s="1" t="str">
        <f t="shared" si="0"/>
        <v>21:0290</v>
      </c>
      <c r="D11" s="1" t="str">
        <f t="shared" si="1"/>
        <v>21:0006</v>
      </c>
      <c r="E11" t="s">
        <v>62</v>
      </c>
      <c r="F11" t="s">
        <v>63</v>
      </c>
      <c r="H11">
        <v>64.960073800000004</v>
      </c>
      <c r="I11">
        <v>-111.8621524</v>
      </c>
      <c r="J11" s="1" t="str">
        <f t="shared" si="2"/>
        <v>Till</v>
      </c>
      <c r="K11" s="1" t="str">
        <f t="shared" si="3"/>
        <v>HMC separation (ODM standard)</v>
      </c>
      <c r="L11">
        <v>10000</v>
      </c>
      <c r="M11">
        <v>3050</v>
      </c>
      <c r="N11">
        <v>950</v>
      </c>
      <c r="O11">
        <v>6000</v>
      </c>
      <c r="Q11">
        <v>382.7</v>
      </c>
      <c r="R11">
        <v>29</v>
      </c>
      <c r="S11">
        <v>21.3</v>
      </c>
      <c r="T11">
        <v>17.8</v>
      </c>
      <c r="U11">
        <v>2.6</v>
      </c>
      <c r="V11">
        <v>0.9</v>
      </c>
      <c r="W11">
        <v>7.7</v>
      </c>
    </row>
    <row r="12" spans="1:24" hidden="1" x14ac:dyDescent="0.3">
      <c r="A12" t="s">
        <v>64</v>
      </c>
      <c r="B12" t="s">
        <v>65</v>
      </c>
      <c r="C12" s="1" t="str">
        <f t="shared" si="0"/>
        <v>21:0290</v>
      </c>
      <c r="D12" s="1" t="str">
        <f t="shared" si="1"/>
        <v>21:0006</v>
      </c>
      <c r="E12" t="s">
        <v>66</v>
      </c>
      <c r="F12" t="s">
        <v>67</v>
      </c>
      <c r="H12">
        <v>64.097793199999998</v>
      </c>
      <c r="I12">
        <v>-110.5121809</v>
      </c>
      <c r="J12" s="1" t="str">
        <f t="shared" si="2"/>
        <v>Till</v>
      </c>
      <c r="K12" s="1" t="str">
        <f t="shared" si="3"/>
        <v>HMC separation (ODM standard)</v>
      </c>
      <c r="L12">
        <v>10000</v>
      </c>
      <c r="M12">
        <v>2150</v>
      </c>
      <c r="N12">
        <v>500</v>
      </c>
      <c r="O12">
        <v>7350</v>
      </c>
      <c r="Q12">
        <v>398.6</v>
      </c>
      <c r="R12">
        <v>31</v>
      </c>
      <c r="S12">
        <v>25.7</v>
      </c>
      <c r="T12">
        <v>21.2</v>
      </c>
      <c r="U12">
        <v>3.4</v>
      </c>
      <c r="V12">
        <v>1.1000000000000001</v>
      </c>
      <c r="W12">
        <v>5.3</v>
      </c>
    </row>
    <row r="13" spans="1:24" hidden="1" x14ac:dyDescent="0.3">
      <c r="A13" t="s">
        <v>68</v>
      </c>
      <c r="B13" t="s">
        <v>69</v>
      </c>
      <c r="C13" s="1" t="str">
        <f t="shared" si="0"/>
        <v>21:0290</v>
      </c>
      <c r="D13" s="1" t="str">
        <f t="shared" si="1"/>
        <v>21:0006</v>
      </c>
      <c r="E13" t="s">
        <v>70</v>
      </c>
      <c r="F13" t="s">
        <v>71</v>
      </c>
      <c r="H13">
        <v>64.128820000000005</v>
      </c>
      <c r="I13">
        <v>-110.04659820000001</v>
      </c>
      <c r="J13" s="1" t="str">
        <f t="shared" si="2"/>
        <v>Till</v>
      </c>
      <c r="K13" s="1" t="str">
        <f t="shared" si="3"/>
        <v>HMC separation (ODM standard)</v>
      </c>
      <c r="L13">
        <v>10000</v>
      </c>
      <c r="M13">
        <v>1850</v>
      </c>
      <c r="N13">
        <v>600</v>
      </c>
      <c r="O13">
        <v>7550</v>
      </c>
      <c r="Q13">
        <v>282.7</v>
      </c>
      <c r="R13">
        <v>36</v>
      </c>
      <c r="S13">
        <v>30.3</v>
      </c>
      <c r="T13">
        <v>25.4</v>
      </c>
      <c r="U13">
        <v>3.7</v>
      </c>
      <c r="V13">
        <v>1.2</v>
      </c>
      <c r="W13">
        <v>5.7</v>
      </c>
    </row>
    <row r="14" spans="1:24" hidden="1" x14ac:dyDescent="0.3">
      <c r="A14" t="s">
        <v>72</v>
      </c>
      <c r="B14" t="s">
        <v>73</v>
      </c>
      <c r="C14" s="1" t="str">
        <f t="shared" si="0"/>
        <v>21:0290</v>
      </c>
      <c r="D14" s="1" t="str">
        <f t="shared" si="1"/>
        <v>21:0006</v>
      </c>
      <c r="E14" t="s">
        <v>74</v>
      </c>
      <c r="F14" t="s">
        <v>75</v>
      </c>
      <c r="H14">
        <v>64.8331692</v>
      </c>
      <c r="I14">
        <v>-111.21217559999999</v>
      </c>
      <c r="J14" s="1" t="str">
        <f t="shared" si="2"/>
        <v>Till</v>
      </c>
      <c r="K14" s="1" t="str">
        <f t="shared" si="3"/>
        <v>HMC separation (ODM standard)</v>
      </c>
      <c r="L14">
        <v>10000</v>
      </c>
      <c r="M14">
        <v>2550</v>
      </c>
      <c r="N14">
        <v>650</v>
      </c>
      <c r="O14">
        <v>6800</v>
      </c>
      <c r="Q14">
        <v>146.1</v>
      </c>
      <c r="R14">
        <v>31.5</v>
      </c>
      <c r="S14">
        <v>27.9</v>
      </c>
      <c r="T14">
        <v>23.7</v>
      </c>
      <c r="U14">
        <v>3.4</v>
      </c>
      <c r="V14">
        <v>0.8</v>
      </c>
      <c r="W14">
        <v>3.6</v>
      </c>
    </row>
    <row r="15" spans="1:24" hidden="1" x14ac:dyDescent="0.3">
      <c r="A15" t="s">
        <v>76</v>
      </c>
      <c r="B15" t="s">
        <v>77</v>
      </c>
      <c r="C15" s="1" t="str">
        <f t="shared" si="0"/>
        <v>21:0290</v>
      </c>
      <c r="D15" s="1" t="str">
        <f t="shared" si="1"/>
        <v>21:0006</v>
      </c>
      <c r="E15" t="s">
        <v>78</v>
      </c>
      <c r="F15" t="s">
        <v>79</v>
      </c>
      <c r="H15">
        <v>64.249792999999997</v>
      </c>
      <c r="I15">
        <v>-110.44476760000001</v>
      </c>
      <c r="J15" s="1" t="str">
        <f t="shared" si="2"/>
        <v>Till</v>
      </c>
      <c r="K15" s="1" t="str">
        <f t="shared" si="3"/>
        <v>HMC separation (ODM standard)</v>
      </c>
      <c r="L15">
        <v>10000</v>
      </c>
      <c r="M15">
        <v>2000</v>
      </c>
      <c r="N15">
        <v>300</v>
      </c>
      <c r="O15">
        <v>7700</v>
      </c>
      <c r="Q15">
        <v>230.2</v>
      </c>
      <c r="R15">
        <v>23.3</v>
      </c>
      <c r="S15">
        <v>19.2</v>
      </c>
      <c r="T15">
        <v>16.3</v>
      </c>
      <c r="U15">
        <v>2.4</v>
      </c>
      <c r="V15">
        <v>0.5</v>
      </c>
      <c r="W15">
        <v>4.0999999999999996</v>
      </c>
    </row>
    <row r="16" spans="1:24" hidden="1" x14ac:dyDescent="0.3">
      <c r="A16" t="s">
        <v>80</v>
      </c>
      <c r="B16" t="s">
        <v>81</v>
      </c>
      <c r="C16" s="1" t="str">
        <f t="shared" si="0"/>
        <v>21:0290</v>
      </c>
      <c r="D16" s="1" t="str">
        <f t="shared" si="1"/>
        <v>21:0006</v>
      </c>
      <c r="E16" t="s">
        <v>82</v>
      </c>
      <c r="F16" t="s">
        <v>83</v>
      </c>
      <c r="H16">
        <v>64.665738899999994</v>
      </c>
      <c r="I16">
        <v>-110.6742911</v>
      </c>
      <c r="J16" s="1" t="str">
        <f t="shared" si="2"/>
        <v>Till</v>
      </c>
      <c r="K16" s="1" t="str">
        <f t="shared" si="3"/>
        <v>HMC separation (ODM standard)</v>
      </c>
      <c r="L16">
        <v>10000</v>
      </c>
      <c r="M16">
        <v>2650</v>
      </c>
      <c r="N16">
        <v>700</v>
      </c>
      <c r="O16">
        <v>6650</v>
      </c>
      <c r="Q16">
        <v>198.2</v>
      </c>
      <c r="R16">
        <v>31.4</v>
      </c>
      <c r="S16">
        <v>27.7</v>
      </c>
      <c r="T16">
        <v>21.5</v>
      </c>
      <c r="U16">
        <v>4.4000000000000004</v>
      </c>
      <c r="V16">
        <v>1.8</v>
      </c>
      <c r="W16">
        <v>3.7</v>
      </c>
    </row>
    <row r="17" spans="1:23" hidden="1" x14ac:dyDescent="0.3">
      <c r="A17" t="s">
        <v>84</v>
      </c>
      <c r="B17" t="s">
        <v>85</v>
      </c>
      <c r="C17" s="1" t="str">
        <f t="shared" si="0"/>
        <v>21:0290</v>
      </c>
      <c r="D17" s="1" t="str">
        <f t="shared" si="1"/>
        <v>21:0006</v>
      </c>
      <c r="E17" t="s">
        <v>86</v>
      </c>
      <c r="F17" t="s">
        <v>87</v>
      </c>
      <c r="H17">
        <v>64.706598</v>
      </c>
      <c r="I17">
        <v>-110.69192289999999</v>
      </c>
      <c r="J17" s="1" t="str">
        <f t="shared" si="2"/>
        <v>Till</v>
      </c>
      <c r="K17" s="1" t="str">
        <f t="shared" si="3"/>
        <v>HMC separation (ODM standard)</v>
      </c>
      <c r="L17">
        <v>10000</v>
      </c>
      <c r="M17">
        <v>2150</v>
      </c>
      <c r="N17">
        <v>450</v>
      </c>
      <c r="O17">
        <v>7400</v>
      </c>
      <c r="Q17">
        <v>258</v>
      </c>
      <c r="R17">
        <v>14</v>
      </c>
      <c r="S17">
        <v>11.9</v>
      </c>
      <c r="T17">
        <v>9.5</v>
      </c>
      <c r="U17">
        <v>1.7</v>
      </c>
      <c r="V17">
        <v>0.7</v>
      </c>
      <c r="W17">
        <v>2.1</v>
      </c>
    </row>
    <row r="18" spans="1:23" hidden="1" x14ac:dyDescent="0.3">
      <c r="A18" t="s">
        <v>88</v>
      </c>
      <c r="B18" t="s">
        <v>89</v>
      </c>
      <c r="C18" s="1" t="str">
        <f t="shared" si="0"/>
        <v>21:0290</v>
      </c>
      <c r="D18" s="1" t="str">
        <f t="shared" si="1"/>
        <v>21:0006</v>
      </c>
      <c r="E18" t="s">
        <v>90</v>
      </c>
      <c r="F18" t="s">
        <v>91</v>
      </c>
      <c r="H18">
        <v>64.723064800000003</v>
      </c>
      <c r="I18">
        <v>-110.33130439999999</v>
      </c>
      <c r="J18" s="1" t="str">
        <f t="shared" si="2"/>
        <v>Till</v>
      </c>
      <c r="K18" s="1" t="str">
        <f t="shared" si="3"/>
        <v>HMC separation (ODM standard)</v>
      </c>
      <c r="L18">
        <v>10000</v>
      </c>
      <c r="M18">
        <v>1450</v>
      </c>
      <c r="N18">
        <v>750</v>
      </c>
      <c r="O18">
        <v>7800</v>
      </c>
      <c r="Q18">
        <v>219.2</v>
      </c>
      <c r="R18">
        <v>14.6</v>
      </c>
      <c r="S18">
        <v>12.4</v>
      </c>
      <c r="T18">
        <v>9.4</v>
      </c>
      <c r="U18">
        <v>2.2000000000000002</v>
      </c>
      <c r="V18">
        <v>0.8</v>
      </c>
      <c r="W18">
        <v>2.2000000000000002</v>
      </c>
    </row>
    <row r="19" spans="1:23" hidden="1" x14ac:dyDescent="0.3">
      <c r="A19" t="s">
        <v>92</v>
      </c>
      <c r="B19" t="s">
        <v>93</v>
      </c>
      <c r="C19" s="1" t="str">
        <f t="shared" si="0"/>
        <v>21:0290</v>
      </c>
      <c r="D19" s="1" t="str">
        <f t="shared" si="1"/>
        <v>21:0006</v>
      </c>
      <c r="E19" t="s">
        <v>94</v>
      </c>
      <c r="F19" t="s">
        <v>95</v>
      </c>
      <c r="H19">
        <v>64.727634899999998</v>
      </c>
      <c r="I19">
        <v>-110.3813026</v>
      </c>
      <c r="J19" s="1" t="str">
        <f>HYPERLINK("http://geochem.nrcan.gc.ca/cdogs/content/kwd/kwd020073_e.htm", "Esker")</f>
        <v>Esker</v>
      </c>
      <c r="K19" s="1" t="str">
        <f t="shared" si="3"/>
        <v>HMC separation (ODM standard)</v>
      </c>
      <c r="L19">
        <v>10000</v>
      </c>
      <c r="M19">
        <v>6450</v>
      </c>
      <c r="N19">
        <v>1700</v>
      </c>
      <c r="O19">
        <v>1850</v>
      </c>
      <c r="Q19">
        <v>257.8</v>
      </c>
      <c r="R19">
        <v>4</v>
      </c>
      <c r="S19">
        <v>3</v>
      </c>
      <c r="T19">
        <v>0.8</v>
      </c>
      <c r="U19">
        <v>1.5</v>
      </c>
      <c r="V19">
        <v>0.7</v>
      </c>
      <c r="W19">
        <v>1</v>
      </c>
    </row>
    <row r="20" spans="1:23" hidden="1" x14ac:dyDescent="0.3">
      <c r="A20" t="s">
        <v>96</v>
      </c>
      <c r="B20" t="s">
        <v>97</v>
      </c>
      <c r="C20" s="1" t="str">
        <f t="shared" si="0"/>
        <v>21:0290</v>
      </c>
      <c r="D20" s="1" t="str">
        <f t="shared" si="1"/>
        <v>21:0006</v>
      </c>
      <c r="E20" t="s">
        <v>98</v>
      </c>
      <c r="F20" t="s">
        <v>99</v>
      </c>
      <c r="H20">
        <v>64.7635875</v>
      </c>
      <c r="I20">
        <v>-110.29582720000001</v>
      </c>
      <c r="J20" s="1" t="str">
        <f>HYPERLINK("http://geochem.nrcan.gc.ca/cdogs/content/kwd/kwd020044_e.htm", "Till")</f>
        <v>Till</v>
      </c>
      <c r="K20" s="1" t="str">
        <f t="shared" si="3"/>
        <v>HMC separation (ODM standard)</v>
      </c>
      <c r="L20">
        <v>10000</v>
      </c>
      <c r="M20">
        <v>3000</v>
      </c>
      <c r="N20">
        <v>750</v>
      </c>
      <c r="O20">
        <v>6250</v>
      </c>
      <c r="Q20">
        <v>338</v>
      </c>
      <c r="R20">
        <v>12.7</v>
      </c>
      <c r="S20">
        <v>10.6</v>
      </c>
      <c r="T20">
        <v>8.4</v>
      </c>
      <c r="U20">
        <v>1.6</v>
      </c>
      <c r="V20">
        <v>0.6</v>
      </c>
      <c r="W20">
        <v>2.1</v>
      </c>
    </row>
    <row r="21" spans="1:23" hidden="1" x14ac:dyDescent="0.3">
      <c r="A21" t="s">
        <v>100</v>
      </c>
      <c r="B21" t="s">
        <v>101</v>
      </c>
      <c r="C21" s="1" t="str">
        <f t="shared" si="0"/>
        <v>21:0290</v>
      </c>
      <c r="D21" s="1" t="str">
        <f t="shared" si="1"/>
        <v>21:0006</v>
      </c>
      <c r="E21" t="s">
        <v>102</v>
      </c>
      <c r="F21" t="s">
        <v>103</v>
      </c>
      <c r="H21">
        <v>64.411730599999999</v>
      </c>
      <c r="I21">
        <v>-110.2214427</v>
      </c>
      <c r="J21" s="1" t="str">
        <f>HYPERLINK("http://geochem.nrcan.gc.ca/cdogs/content/kwd/kwd020044_e.htm", "Till")</f>
        <v>Till</v>
      </c>
      <c r="K21" s="1" t="str">
        <f t="shared" si="3"/>
        <v>HMC separation (ODM standard)</v>
      </c>
      <c r="L21">
        <v>10000</v>
      </c>
      <c r="M21">
        <v>2250</v>
      </c>
      <c r="N21">
        <v>450</v>
      </c>
      <c r="O21">
        <v>7300</v>
      </c>
      <c r="Q21">
        <v>200.4</v>
      </c>
      <c r="R21">
        <v>16.5</v>
      </c>
      <c r="S21">
        <v>13.2</v>
      </c>
      <c r="T21">
        <v>10.1</v>
      </c>
      <c r="U21">
        <v>2.4</v>
      </c>
      <c r="V21">
        <v>0.7</v>
      </c>
      <c r="W21">
        <v>3.3</v>
      </c>
    </row>
    <row r="22" spans="1:23" hidden="1" x14ac:dyDescent="0.3">
      <c r="A22" t="s">
        <v>104</v>
      </c>
      <c r="B22" t="s">
        <v>105</v>
      </c>
      <c r="C22" s="1" t="str">
        <f t="shared" si="0"/>
        <v>21:0290</v>
      </c>
      <c r="D22" s="1" t="str">
        <f t="shared" si="1"/>
        <v>21:0006</v>
      </c>
      <c r="E22" t="s">
        <v>106</v>
      </c>
      <c r="F22" t="s">
        <v>107</v>
      </c>
      <c r="H22">
        <v>64.595437899999993</v>
      </c>
      <c r="I22">
        <v>-110.3153044</v>
      </c>
      <c r="J22" s="1" t="str">
        <f>HYPERLINK("http://geochem.nrcan.gc.ca/cdogs/content/kwd/kwd020044_e.htm", "Till")</f>
        <v>Till</v>
      </c>
      <c r="K22" s="1" t="str">
        <f t="shared" si="3"/>
        <v>HMC separation (ODM standard)</v>
      </c>
      <c r="L22">
        <v>10000</v>
      </c>
      <c r="M22">
        <v>3100</v>
      </c>
      <c r="N22">
        <v>400</v>
      </c>
      <c r="O22">
        <v>6500</v>
      </c>
      <c r="Q22">
        <v>325.89999999999998</v>
      </c>
      <c r="R22">
        <v>36.5</v>
      </c>
      <c r="S22">
        <v>31.3</v>
      </c>
      <c r="T22">
        <v>26.2</v>
      </c>
      <c r="U22">
        <v>4.2</v>
      </c>
      <c r="V22">
        <v>1</v>
      </c>
      <c r="W22">
        <v>5.2</v>
      </c>
    </row>
    <row r="23" spans="1:23" hidden="1" x14ac:dyDescent="0.3">
      <c r="A23" t="s">
        <v>108</v>
      </c>
      <c r="B23" t="s">
        <v>109</v>
      </c>
      <c r="C23" s="1" t="str">
        <f t="shared" si="0"/>
        <v>21:0290</v>
      </c>
      <c r="D23" s="1" t="str">
        <f t="shared" si="1"/>
        <v>21:0006</v>
      </c>
      <c r="E23" t="s">
        <v>110</v>
      </c>
      <c r="F23" t="s">
        <v>111</v>
      </c>
      <c r="H23">
        <v>64.600668999999996</v>
      </c>
      <c r="I23">
        <v>-110.1863713</v>
      </c>
      <c r="J23" s="1" t="str">
        <f>HYPERLINK("http://geochem.nrcan.gc.ca/cdogs/content/kwd/kwd020073_e.htm", "Esker")</f>
        <v>Esker</v>
      </c>
      <c r="K23" s="1" t="str">
        <f t="shared" si="3"/>
        <v>HMC separation (ODM standard)</v>
      </c>
      <c r="L23">
        <v>10000</v>
      </c>
      <c r="M23">
        <v>4750</v>
      </c>
      <c r="N23">
        <v>650</v>
      </c>
      <c r="O23">
        <v>4600</v>
      </c>
      <c r="Q23">
        <v>391.3</v>
      </c>
      <c r="R23">
        <v>23.1</v>
      </c>
      <c r="S23">
        <v>19</v>
      </c>
      <c r="T23">
        <v>15.5</v>
      </c>
      <c r="U23">
        <v>3.1</v>
      </c>
      <c r="V23">
        <v>0.4</v>
      </c>
      <c r="W23">
        <v>4.0999999999999996</v>
      </c>
    </row>
    <row r="24" spans="1:23" hidden="1" x14ac:dyDescent="0.3">
      <c r="A24" t="s">
        <v>112</v>
      </c>
      <c r="B24" t="s">
        <v>113</v>
      </c>
      <c r="C24" s="1" t="str">
        <f t="shared" si="0"/>
        <v>21:0290</v>
      </c>
      <c r="D24" s="1" t="str">
        <f t="shared" si="1"/>
        <v>21:0006</v>
      </c>
      <c r="E24" t="s">
        <v>114</v>
      </c>
      <c r="F24" t="s">
        <v>115</v>
      </c>
      <c r="H24">
        <v>64.871147800000003</v>
      </c>
      <c r="I24">
        <v>-110.42251570000001</v>
      </c>
      <c r="J24" s="1" t="str">
        <f t="shared" ref="J24:J50" si="4">HYPERLINK("http://geochem.nrcan.gc.ca/cdogs/content/kwd/kwd020044_e.htm", "Till")</f>
        <v>Till</v>
      </c>
      <c r="K24" s="1" t="str">
        <f t="shared" si="3"/>
        <v>HMC separation (ODM standard)</v>
      </c>
      <c r="L24">
        <v>10000</v>
      </c>
      <c r="M24">
        <v>1650</v>
      </c>
      <c r="N24">
        <v>350</v>
      </c>
      <c r="O24">
        <v>8000</v>
      </c>
      <c r="Q24">
        <v>269.39999999999998</v>
      </c>
      <c r="R24">
        <v>31.7</v>
      </c>
      <c r="S24">
        <v>27</v>
      </c>
      <c r="T24">
        <v>23</v>
      </c>
      <c r="U24">
        <v>3.2</v>
      </c>
      <c r="V24">
        <v>0.8</v>
      </c>
      <c r="W24">
        <v>4.7</v>
      </c>
    </row>
    <row r="25" spans="1:23" hidden="1" x14ac:dyDescent="0.3">
      <c r="A25" t="s">
        <v>116</v>
      </c>
      <c r="B25" t="s">
        <v>117</v>
      </c>
      <c r="C25" s="1" t="str">
        <f t="shared" si="0"/>
        <v>21:0290</v>
      </c>
      <c r="D25" s="1" t="str">
        <f t="shared" si="1"/>
        <v>21:0006</v>
      </c>
      <c r="E25" t="s">
        <v>118</v>
      </c>
      <c r="F25" t="s">
        <v>119</v>
      </c>
      <c r="H25">
        <v>64.667807499999995</v>
      </c>
      <c r="I25">
        <v>-111.29538599999999</v>
      </c>
      <c r="J25" s="1" t="str">
        <f t="shared" si="4"/>
        <v>Till</v>
      </c>
      <c r="K25" s="1" t="str">
        <f t="shared" si="3"/>
        <v>HMC separation (ODM standard)</v>
      </c>
      <c r="L25">
        <v>10000</v>
      </c>
      <c r="M25">
        <v>2250</v>
      </c>
      <c r="N25">
        <v>600</v>
      </c>
      <c r="O25">
        <v>7150</v>
      </c>
      <c r="Q25">
        <v>145.69999999999999</v>
      </c>
      <c r="R25">
        <v>17.5</v>
      </c>
      <c r="S25">
        <v>15.2</v>
      </c>
      <c r="T25">
        <v>12.8</v>
      </c>
      <c r="U25">
        <v>2.1</v>
      </c>
      <c r="V25">
        <v>0.3</v>
      </c>
      <c r="W25">
        <v>2.2999999999999998</v>
      </c>
    </row>
    <row r="26" spans="1:23" hidden="1" x14ac:dyDescent="0.3">
      <c r="A26" t="s">
        <v>120</v>
      </c>
      <c r="B26" t="s">
        <v>121</v>
      </c>
      <c r="C26" s="1" t="str">
        <f t="shared" si="0"/>
        <v>21:0290</v>
      </c>
      <c r="D26" s="1" t="str">
        <f t="shared" si="1"/>
        <v>21:0006</v>
      </c>
      <c r="E26" t="s">
        <v>122</v>
      </c>
      <c r="F26" t="s">
        <v>123</v>
      </c>
      <c r="H26">
        <v>64.462154100000006</v>
      </c>
      <c r="I26">
        <v>-111.7654459</v>
      </c>
      <c r="J26" s="1" t="str">
        <f t="shared" si="4"/>
        <v>Till</v>
      </c>
      <c r="K26" s="1" t="str">
        <f t="shared" si="3"/>
        <v>HMC separation (ODM standard)</v>
      </c>
      <c r="L26">
        <v>10000</v>
      </c>
      <c r="M26">
        <v>1850</v>
      </c>
      <c r="N26">
        <v>700</v>
      </c>
      <c r="O26">
        <v>7450</v>
      </c>
      <c r="Q26">
        <v>282.8</v>
      </c>
      <c r="R26">
        <v>37.1</v>
      </c>
      <c r="S26">
        <v>30.3</v>
      </c>
      <c r="T26">
        <v>26.1</v>
      </c>
      <c r="U26">
        <v>3.1</v>
      </c>
      <c r="V26">
        <v>1.1000000000000001</v>
      </c>
      <c r="W26">
        <v>6.8</v>
      </c>
    </row>
    <row r="27" spans="1:23" hidden="1" x14ac:dyDescent="0.3">
      <c r="A27" t="s">
        <v>124</v>
      </c>
      <c r="B27" t="s">
        <v>125</v>
      </c>
      <c r="C27" s="1" t="str">
        <f t="shared" si="0"/>
        <v>21:0290</v>
      </c>
      <c r="D27" s="1" t="str">
        <f t="shared" si="1"/>
        <v>21:0006</v>
      </c>
      <c r="E27" t="s">
        <v>126</v>
      </c>
      <c r="F27" t="s">
        <v>127</v>
      </c>
      <c r="H27">
        <v>64.264507300000005</v>
      </c>
      <c r="I27">
        <v>-111.6060135</v>
      </c>
      <c r="J27" s="1" t="str">
        <f t="shared" si="4"/>
        <v>Till</v>
      </c>
      <c r="K27" s="1" t="str">
        <f t="shared" si="3"/>
        <v>HMC separation (ODM standard)</v>
      </c>
      <c r="L27">
        <v>10000</v>
      </c>
      <c r="M27">
        <v>1550</v>
      </c>
      <c r="N27">
        <v>500</v>
      </c>
      <c r="O27">
        <v>7950</v>
      </c>
      <c r="Q27">
        <v>492</v>
      </c>
      <c r="R27">
        <v>34</v>
      </c>
      <c r="S27">
        <v>29.4</v>
      </c>
      <c r="T27">
        <v>23.3</v>
      </c>
      <c r="U27">
        <v>4.4000000000000004</v>
      </c>
      <c r="V27">
        <v>1.7</v>
      </c>
      <c r="W27">
        <v>4.5999999999999996</v>
      </c>
    </row>
    <row r="28" spans="1:23" hidden="1" x14ac:dyDescent="0.3">
      <c r="A28" t="s">
        <v>128</v>
      </c>
      <c r="B28" t="s">
        <v>129</v>
      </c>
      <c r="C28" s="1" t="str">
        <f t="shared" si="0"/>
        <v>21:0290</v>
      </c>
      <c r="D28" s="1" t="str">
        <f t="shared" si="1"/>
        <v>21:0006</v>
      </c>
      <c r="E28" t="s">
        <v>130</v>
      </c>
      <c r="F28" t="s">
        <v>131</v>
      </c>
      <c r="H28">
        <v>64.314165099999997</v>
      </c>
      <c r="I28">
        <v>-111.3118874</v>
      </c>
      <c r="J28" s="1" t="str">
        <f t="shared" si="4"/>
        <v>Till</v>
      </c>
      <c r="K28" s="1" t="str">
        <f t="shared" si="3"/>
        <v>HMC separation (ODM standard)</v>
      </c>
      <c r="L28">
        <v>10000</v>
      </c>
      <c r="M28">
        <v>2000</v>
      </c>
      <c r="N28">
        <v>600</v>
      </c>
      <c r="O28">
        <v>7400</v>
      </c>
      <c r="Q28">
        <v>307</v>
      </c>
      <c r="R28">
        <v>33.5</v>
      </c>
      <c r="S28">
        <v>28.8</v>
      </c>
      <c r="T28">
        <v>23.9</v>
      </c>
      <c r="U28">
        <v>3.9</v>
      </c>
      <c r="V28">
        <v>1</v>
      </c>
      <c r="W28">
        <v>4.7</v>
      </c>
    </row>
    <row r="29" spans="1:23" hidden="1" x14ac:dyDescent="0.3">
      <c r="A29" t="s">
        <v>132</v>
      </c>
      <c r="B29" t="s">
        <v>133</v>
      </c>
      <c r="C29" s="1" t="str">
        <f t="shared" si="0"/>
        <v>21:0290</v>
      </c>
      <c r="D29" s="1" t="str">
        <f t="shared" si="1"/>
        <v>21:0006</v>
      </c>
      <c r="E29" t="s">
        <v>134</v>
      </c>
      <c r="F29" t="s">
        <v>135</v>
      </c>
      <c r="H29">
        <v>64.036426899999995</v>
      </c>
      <c r="I29">
        <v>-111.63529389999999</v>
      </c>
      <c r="J29" s="1" t="str">
        <f t="shared" si="4"/>
        <v>Till</v>
      </c>
      <c r="K29" s="1" t="str">
        <f t="shared" si="3"/>
        <v>HMC separation (ODM standard)</v>
      </c>
      <c r="L29">
        <v>10000</v>
      </c>
      <c r="M29">
        <v>3250</v>
      </c>
      <c r="N29">
        <v>600</v>
      </c>
      <c r="O29">
        <v>6150</v>
      </c>
      <c r="Q29">
        <v>485.9</v>
      </c>
      <c r="R29">
        <v>17</v>
      </c>
      <c r="S29">
        <v>13.8</v>
      </c>
      <c r="T29">
        <v>10.5</v>
      </c>
      <c r="U29">
        <v>2.4</v>
      </c>
      <c r="V29">
        <v>0.9</v>
      </c>
      <c r="W29">
        <v>3.2</v>
      </c>
    </row>
    <row r="30" spans="1:23" hidden="1" x14ac:dyDescent="0.3">
      <c r="A30" t="s">
        <v>136</v>
      </c>
      <c r="B30" t="s">
        <v>137</v>
      </c>
      <c r="C30" s="1" t="str">
        <f t="shared" si="0"/>
        <v>21:0290</v>
      </c>
      <c r="D30" s="1" t="str">
        <f t="shared" si="1"/>
        <v>21:0006</v>
      </c>
      <c r="E30" t="s">
        <v>138</v>
      </c>
      <c r="F30" t="s">
        <v>139</v>
      </c>
      <c r="H30">
        <v>64.013196600000001</v>
      </c>
      <c r="I30">
        <v>-111.8227935</v>
      </c>
      <c r="J30" s="1" t="str">
        <f t="shared" si="4"/>
        <v>Till</v>
      </c>
      <c r="K30" s="1" t="str">
        <f t="shared" si="3"/>
        <v>HMC separation (ODM standard)</v>
      </c>
      <c r="L30">
        <v>10000</v>
      </c>
      <c r="M30">
        <v>1000</v>
      </c>
      <c r="N30">
        <v>300</v>
      </c>
      <c r="O30">
        <v>8700</v>
      </c>
      <c r="Q30">
        <v>341.9</v>
      </c>
      <c r="R30">
        <v>32.5</v>
      </c>
      <c r="S30">
        <v>26.4</v>
      </c>
      <c r="T30">
        <v>23.7</v>
      </c>
      <c r="U30">
        <v>2.2999999999999998</v>
      </c>
      <c r="V30">
        <v>0.4</v>
      </c>
      <c r="W30">
        <v>6.1</v>
      </c>
    </row>
    <row r="31" spans="1:23" hidden="1" x14ac:dyDescent="0.3">
      <c r="A31" t="s">
        <v>140</v>
      </c>
      <c r="B31" t="s">
        <v>141</v>
      </c>
      <c r="C31" s="1" t="str">
        <f t="shared" si="0"/>
        <v>21:0290</v>
      </c>
      <c r="D31" s="1" t="str">
        <f t="shared" si="1"/>
        <v>21:0006</v>
      </c>
      <c r="E31" t="s">
        <v>142</v>
      </c>
      <c r="F31" t="s">
        <v>143</v>
      </c>
      <c r="H31">
        <v>64.104138500000005</v>
      </c>
      <c r="I31">
        <v>-111.98063019999999</v>
      </c>
      <c r="J31" s="1" t="str">
        <f t="shared" si="4"/>
        <v>Till</v>
      </c>
      <c r="K31" s="1" t="str">
        <f t="shared" si="3"/>
        <v>HMC separation (ODM standard)</v>
      </c>
      <c r="L31">
        <v>10000</v>
      </c>
      <c r="M31">
        <v>1000</v>
      </c>
      <c r="N31">
        <v>500</v>
      </c>
      <c r="O31">
        <v>8500</v>
      </c>
      <c r="Q31">
        <v>385.7</v>
      </c>
      <c r="R31">
        <v>30.5</v>
      </c>
      <c r="S31">
        <v>24.5</v>
      </c>
      <c r="T31">
        <v>20.9</v>
      </c>
      <c r="U31">
        <v>2.9</v>
      </c>
      <c r="V31">
        <v>0.7</v>
      </c>
      <c r="W31">
        <v>6</v>
      </c>
    </row>
    <row r="32" spans="1:23" hidden="1" x14ac:dyDescent="0.3">
      <c r="A32" t="s">
        <v>144</v>
      </c>
      <c r="B32" t="s">
        <v>145</v>
      </c>
      <c r="C32" s="1" t="str">
        <f t="shared" si="0"/>
        <v>21:0290</v>
      </c>
      <c r="D32" s="1" t="str">
        <f t="shared" si="1"/>
        <v>21:0006</v>
      </c>
      <c r="E32" t="s">
        <v>146</v>
      </c>
      <c r="F32" t="s">
        <v>147</v>
      </c>
      <c r="H32">
        <v>64.184999000000005</v>
      </c>
      <c r="I32">
        <v>-111.2258678</v>
      </c>
      <c r="J32" s="1" t="str">
        <f t="shared" si="4"/>
        <v>Till</v>
      </c>
      <c r="K32" s="1" t="str">
        <f t="shared" si="3"/>
        <v>HMC separation (ODM standard)</v>
      </c>
      <c r="L32">
        <v>10000</v>
      </c>
      <c r="M32">
        <v>1450</v>
      </c>
      <c r="N32">
        <v>550</v>
      </c>
      <c r="O32">
        <v>8000</v>
      </c>
      <c r="Q32">
        <v>422.2</v>
      </c>
      <c r="R32">
        <v>29.1</v>
      </c>
      <c r="S32">
        <v>24.1</v>
      </c>
      <c r="T32">
        <v>20.2</v>
      </c>
      <c r="U32">
        <v>2.9</v>
      </c>
      <c r="V32">
        <v>1</v>
      </c>
      <c r="W32">
        <v>5</v>
      </c>
    </row>
    <row r="33" spans="1:23" hidden="1" x14ac:dyDescent="0.3">
      <c r="A33" t="s">
        <v>148</v>
      </c>
      <c r="B33" t="s">
        <v>149</v>
      </c>
      <c r="C33" s="1" t="str">
        <f t="shared" si="0"/>
        <v>21:0290</v>
      </c>
      <c r="D33" s="1" t="str">
        <f t="shared" si="1"/>
        <v>21:0006</v>
      </c>
      <c r="E33" t="s">
        <v>150</v>
      </c>
      <c r="F33" t="s">
        <v>151</v>
      </c>
      <c r="H33">
        <v>64.038677100000001</v>
      </c>
      <c r="I33">
        <v>-111.1794402</v>
      </c>
      <c r="J33" s="1" t="str">
        <f t="shared" si="4"/>
        <v>Till</v>
      </c>
      <c r="K33" s="1" t="str">
        <f t="shared" si="3"/>
        <v>HMC separation (ODM standard)</v>
      </c>
    </row>
    <row r="34" spans="1:23" hidden="1" x14ac:dyDescent="0.3">
      <c r="A34" t="s">
        <v>152</v>
      </c>
      <c r="B34" t="s">
        <v>153</v>
      </c>
      <c r="C34" s="1" t="str">
        <f t="shared" ref="C34:C61" si="5">HYPERLINK("http://geochem.nrcan.gc.ca/cdogs/content/bdl/bdl210290_e.htm", "21:0290")</f>
        <v>21:0290</v>
      </c>
      <c r="D34" s="1" t="str">
        <f t="shared" ref="D34:D61" si="6">HYPERLINK("http://geochem.nrcan.gc.ca/cdogs/content/svy/svy210006_e.htm", "21:0006")</f>
        <v>21:0006</v>
      </c>
      <c r="E34" t="s">
        <v>154</v>
      </c>
      <c r="F34" t="s">
        <v>155</v>
      </c>
      <c r="H34">
        <v>64.685241500000004</v>
      </c>
      <c r="I34">
        <v>-111.5902095</v>
      </c>
      <c r="J34" s="1" t="str">
        <f t="shared" si="4"/>
        <v>Till</v>
      </c>
      <c r="K34" s="1" t="str">
        <f t="shared" ref="K34:K65" si="7">HYPERLINK("http://geochem.nrcan.gc.ca/cdogs/content/kwd/kwd080035_e.htm", "HMC separation (ODM standard)")</f>
        <v>HMC separation (ODM standard)</v>
      </c>
      <c r="L34">
        <v>10000</v>
      </c>
      <c r="M34">
        <v>3400</v>
      </c>
      <c r="N34">
        <v>1200</v>
      </c>
      <c r="O34">
        <v>5400</v>
      </c>
      <c r="Q34">
        <v>203.5</v>
      </c>
      <c r="R34">
        <v>10.1</v>
      </c>
      <c r="S34">
        <v>8.1</v>
      </c>
      <c r="T34">
        <v>6.2</v>
      </c>
      <c r="U34">
        <v>1.6</v>
      </c>
      <c r="V34">
        <v>0.3</v>
      </c>
      <c r="W34">
        <v>2</v>
      </c>
    </row>
    <row r="35" spans="1:23" hidden="1" x14ac:dyDescent="0.3">
      <c r="A35" t="s">
        <v>156</v>
      </c>
      <c r="B35" t="s">
        <v>157</v>
      </c>
      <c r="C35" s="1" t="str">
        <f t="shared" si="5"/>
        <v>21:0290</v>
      </c>
      <c r="D35" s="1" t="str">
        <f t="shared" si="6"/>
        <v>21:0006</v>
      </c>
      <c r="E35" t="s">
        <v>158</v>
      </c>
      <c r="F35" t="s">
        <v>159</v>
      </c>
      <c r="H35">
        <v>64.544256399999995</v>
      </c>
      <c r="I35">
        <v>-111.9110019</v>
      </c>
      <c r="J35" s="1" t="str">
        <f t="shared" si="4"/>
        <v>Till</v>
      </c>
      <c r="K35" s="1" t="str">
        <f t="shared" si="7"/>
        <v>HMC separation (ODM standard)</v>
      </c>
      <c r="L35">
        <v>10000</v>
      </c>
      <c r="M35">
        <v>1300</v>
      </c>
      <c r="N35">
        <v>650</v>
      </c>
      <c r="O35">
        <v>8050</v>
      </c>
      <c r="Q35">
        <v>290.3</v>
      </c>
      <c r="R35">
        <v>29.9</v>
      </c>
      <c r="S35">
        <v>23.4</v>
      </c>
      <c r="T35">
        <v>20</v>
      </c>
      <c r="U35">
        <v>2.9</v>
      </c>
      <c r="V35">
        <v>0.5</v>
      </c>
      <c r="W35">
        <v>6.5</v>
      </c>
    </row>
    <row r="36" spans="1:23" hidden="1" x14ac:dyDescent="0.3">
      <c r="A36" t="s">
        <v>160</v>
      </c>
      <c r="B36" t="s">
        <v>161</v>
      </c>
      <c r="C36" s="1" t="str">
        <f t="shared" si="5"/>
        <v>21:0290</v>
      </c>
      <c r="D36" s="1" t="str">
        <f t="shared" si="6"/>
        <v>21:0006</v>
      </c>
      <c r="E36" t="s">
        <v>162</v>
      </c>
      <c r="F36" t="s">
        <v>163</v>
      </c>
      <c r="H36">
        <v>64.245764899999998</v>
      </c>
      <c r="I36">
        <v>-111.8271582</v>
      </c>
      <c r="J36" s="1" t="str">
        <f t="shared" si="4"/>
        <v>Till</v>
      </c>
      <c r="K36" s="1" t="str">
        <f t="shared" si="7"/>
        <v>HMC separation (ODM standard)</v>
      </c>
      <c r="L36">
        <v>10000</v>
      </c>
      <c r="M36">
        <v>1950</v>
      </c>
      <c r="N36">
        <v>450</v>
      </c>
      <c r="O36">
        <v>7600</v>
      </c>
      <c r="Q36">
        <v>476.8</v>
      </c>
      <c r="R36">
        <v>52.3</v>
      </c>
      <c r="S36">
        <v>43.4</v>
      </c>
      <c r="T36">
        <v>37.5</v>
      </c>
      <c r="U36">
        <v>4.5999999999999996</v>
      </c>
      <c r="V36">
        <v>1.3</v>
      </c>
      <c r="W36">
        <v>8.9</v>
      </c>
    </row>
    <row r="37" spans="1:23" hidden="1" x14ac:dyDescent="0.3">
      <c r="A37" t="s">
        <v>164</v>
      </c>
      <c r="B37" t="s">
        <v>165</v>
      </c>
      <c r="C37" s="1" t="str">
        <f t="shared" si="5"/>
        <v>21:0290</v>
      </c>
      <c r="D37" s="1" t="str">
        <f t="shared" si="6"/>
        <v>21:0006</v>
      </c>
      <c r="E37" t="s">
        <v>166</v>
      </c>
      <c r="F37" t="s">
        <v>167</v>
      </c>
      <c r="H37">
        <v>64.453235599999999</v>
      </c>
      <c r="I37">
        <v>-111.0806619</v>
      </c>
      <c r="J37" s="1" t="str">
        <f t="shared" si="4"/>
        <v>Till</v>
      </c>
      <c r="K37" s="1" t="str">
        <f t="shared" si="7"/>
        <v>HMC separation (ODM standard)</v>
      </c>
      <c r="L37">
        <v>10000</v>
      </c>
      <c r="M37">
        <v>3000</v>
      </c>
      <c r="N37">
        <v>500</v>
      </c>
      <c r="O37">
        <v>6500</v>
      </c>
      <c r="Q37">
        <v>350.4</v>
      </c>
      <c r="R37">
        <v>24</v>
      </c>
      <c r="S37">
        <v>19.600000000000001</v>
      </c>
      <c r="T37">
        <v>16.3</v>
      </c>
      <c r="U37">
        <v>2.6</v>
      </c>
      <c r="V37">
        <v>0.7</v>
      </c>
      <c r="W37">
        <v>4.4000000000000004</v>
      </c>
    </row>
    <row r="38" spans="1:23" hidden="1" x14ac:dyDescent="0.3">
      <c r="A38" t="s">
        <v>168</v>
      </c>
      <c r="B38" t="s">
        <v>169</v>
      </c>
      <c r="C38" s="1" t="str">
        <f t="shared" si="5"/>
        <v>21:0290</v>
      </c>
      <c r="D38" s="1" t="str">
        <f t="shared" si="6"/>
        <v>21:0006</v>
      </c>
      <c r="E38" t="s">
        <v>170</v>
      </c>
      <c r="F38" t="s">
        <v>171</v>
      </c>
      <c r="H38">
        <v>64.439137299999999</v>
      </c>
      <c r="I38">
        <v>-110.9050184</v>
      </c>
      <c r="J38" s="1" t="str">
        <f t="shared" si="4"/>
        <v>Till</v>
      </c>
      <c r="K38" s="1" t="str">
        <f t="shared" si="7"/>
        <v>HMC separation (ODM standard)</v>
      </c>
      <c r="L38">
        <v>10000</v>
      </c>
      <c r="M38">
        <v>3250</v>
      </c>
      <c r="N38">
        <v>750</v>
      </c>
      <c r="O38">
        <v>6000</v>
      </c>
      <c r="Q38">
        <v>389.5</v>
      </c>
      <c r="R38">
        <v>37.6</v>
      </c>
      <c r="S38">
        <v>30.9</v>
      </c>
      <c r="T38">
        <v>24.3</v>
      </c>
      <c r="U38">
        <v>5.0999999999999996</v>
      </c>
      <c r="V38">
        <v>1.5</v>
      </c>
      <c r="W38">
        <v>6.7</v>
      </c>
    </row>
    <row r="39" spans="1:23" hidden="1" x14ac:dyDescent="0.3">
      <c r="A39" t="s">
        <v>172</v>
      </c>
      <c r="B39" t="s">
        <v>173</v>
      </c>
      <c r="C39" s="1" t="str">
        <f t="shared" si="5"/>
        <v>21:0290</v>
      </c>
      <c r="D39" s="1" t="str">
        <f t="shared" si="6"/>
        <v>21:0006</v>
      </c>
      <c r="E39" t="s">
        <v>174</v>
      </c>
      <c r="F39" t="s">
        <v>175</v>
      </c>
      <c r="H39">
        <v>64.8150586</v>
      </c>
      <c r="I39">
        <v>-111.970051</v>
      </c>
      <c r="J39" s="1" t="str">
        <f t="shared" si="4"/>
        <v>Till</v>
      </c>
      <c r="K39" s="1" t="str">
        <f t="shared" si="7"/>
        <v>HMC separation (ODM standard)</v>
      </c>
      <c r="L39">
        <v>10000</v>
      </c>
      <c r="M39">
        <v>1900</v>
      </c>
      <c r="N39">
        <v>600</v>
      </c>
      <c r="O39">
        <v>7500</v>
      </c>
      <c r="Q39">
        <v>284.2</v>
      </c>
      <c r="R39">
        <v>13.1</v>
      </c>
      <c r="S39">
        <v>11.2</v>
      </c>
      <c r="T39">
        <v>8.9</v>
      </c>
      <c r="U39">
        <v>1.9</v>
      </c>
      <c r="V39">
        <v>0.4</v>
      </c>
      <c r="W39">
        <v>1.9</v>
      </c>
    </row>
    <row r="40" spans="1:23" hidden="1" x14ac:dyDescent="0.3">
      <c r="A40" t="s">
        <v>176</v>
      </c>
      <c r="B40" t="s">
        <v>177</v>
      </c>
      <c r="C40" s="1" t="str">
        <f t="shared" si="5"/>
        <v>21:0290</v>
      </c>
      <c r="D40" s="1" t="str">
        <f t="shared" si="6"/>
        <v>21:0006</v>
      </c>
      <c r="E40" t="s">
        <v>178</v>
      </c>
      <c r="F40" t="s">
        <v>179</v>
      </c>
      <c r="H40">
        <v>64.772392600000003</v>
      </c>
      <c r="I40">
        <v>-111.7204016</v>
      </c>
      <c r="J40" s="1" t="str">
        <f t="shared" si="4"/>
        <v>Till</v>
      </c>
      <c r="K40" s="1" t="str">
        <f t="shared" si="7"/>
        <v>HMC separation (ODM standard)</v>
      </c>
      <c r="L40">
        <v>10000</v>
      </c>
      <c r="M40">
        <v>1950</v>
      </c>
      <c r="N40">
        <v>1000</v>
      </c>
      <c r="O40">
        <v>7050</v>
      </c>
      <c r="Q40">
        <v>297.60000000000002</v>
      </c>
      <c r="R40">
        <v>30.8</v>
      </c>
      <c r="S40">
        <v>25.5</v>
      </c>
      <c r="T40">
        <v>21</v>
      </c>
      <c r="U40">
        <v>3.8</v>
      </c>
      <c r="V40">
        <v>0.7</v>
      </c>
      <c r="W40">
        <v>5.3</v>
      </c>
    </row>
    <row r="41" spans="1:23" hidden="1" x14ac:dyDescent="0.3">
      <c r="A41" t="s">
        <v>180</v>
      </c>
      <c r="B41" t="s">
        <v>181</v>
      </c>
      <c r="C41" s="1" t="str">
        <f t="shared" si="5"/>
        <v>21:0290</v>
      </c>
      <c r="D41" s="1" t="str">
        <f t="shared" si="6"/>
        <v>21:0006</v>
      </c>
      <c r="E41" t="s">
        <v>182</v>
      </c>
      <c r="F41" t="s">
        <v>183</v>
      </c>
      <c r="H41">
        <v>64.224672699999999</v>
      </c>
      <c r="I41">
        <v>-110.69699300000001</v>
      </c>
      <c r="J41" s="1" t="str">
        <f t="shared" si="4"/>
        <v>Till</v>
      </c>
      <c r="K41" s="1" t="str">
        <f t="shared" si="7"/>
        <v>HMC separation (ODM standard)</v>
      </c>
      <c r="L41">
        <v>10000</v>
      </c>
      <c r="M41">
        <v>1350</v>
      </c>
      <c r="N41">
        <v>400</v>
      </c>
      <c r="O41">
        <v>8250</v>
      </c>
      <c r="Q41">
        <v>343.5</v>
      </c>
      <c r="R41">
        <v>21.9</v>
      </c>
      <c r="S41">
        <v>17.8</v>
      </c>
      <c r="T41">
        <v>15</v>
      </c>
      <c r="U41">
        <v>2.2999999999999998</v>
      </c>
      <c r="V41">
        <v>0.5</v>
      </c>
      <c r="W41">
        <v>4.0999999999999996</v>
      </c>
    </row>
    <row r="42" spans="1:23" hidden="1" x14ac:dyDescent="0.3">
      <c r="A42" t="s">
        <v>184</v>
      </c>
      <c r="B42" t="s">
        <v>185</v>
      </c>
      <c r="C42" s="1" t="str">
        <f t="shared" si="5"/>
        <v>21:0290</v>
      </c>
      <c r="D42" s="1" t="str">
        <f t="shared" si="6"/>
        <v>21:0006</v>
      </c>
      <c r="E42" t="s">
        <v>186</v>
      </c>
      <c r="F42" t="s">
        <v>187</v>
      </c>
      <c r="H42">
        <v>64.066635199999993</v>
      </c>
      <c r="I42">
        <v>-110.728221</v>
      </c>
      <c r="J42" s="1" t="str">
        <f t="shared" si="4"/>
        <v>Till</v>
      </c>
      <c r="K42" s="1" t="str">
        <f t="shared" si="7"/>
        <v>HMC separation (ODM standard)</v>
      </c>
      <c r="L42">
        <v>10000</v>
      </c>
      <c r="M42">
        <v>1250</v>
      </c>
      <c r="N42">
        <v>320</v>
      </c>
      <c r="O42">
        <v>8430</v>
      </c>
      <c r="Q42">
        <v>430.5</v>
      </c>
      <c r="R42">
        <v>28.5</v>
      </c>
      <c r="S42">
        <v>23.8</v>
      </c>
      <c r="T42">
        <v>20.5</v>
      </c>
      <c r="U42">
        <v>2.6</v>
      </c>
      <c r="V42">
        <v>0.7</v>
      </c>
      <c r="W42">
        <v>4.7</v>
      </c>
    </row>
    <row r="43" spans="1:23" hidden="1" x14ac:dyDescent="0.3">
      <c r="A43" t="s">
        <v>188</v>
      </c>
      <c r="B43" t="s">
        <v>189</v>
      </c>
      <c r="C43" s="1" t="str">
        <f t="shared" si="5"/>
        <v>21:0290</v>
      </c>
      <c r="D43" s="1" t="str">
        <f t="shared" si="6"/>
        <v>21:0006</v>
      </c>
      <c r="E43" t="s">
        <v>190</v>
      </c>
      <c r="F43" t="s">
        <v>191</v>
      </c>
      <c r="H43">
        <v>64.167642000000001</v>
      </c>
      <c r="I43">
        <v>-110.431169</v>
      </c>
      <c r="J43" s="1" t="str">
        <f t="shared" si="4"/>
        <v>Till</v>
      </c>
      <c r="K43" s="1" t="str">
        <f t="shared" si="7"/>
        <v>HMC separation (ODM standard)</v>
      </c>
      <c r="L43">
        <v>10000</v>
      </c>
      <c r="M43">
        <v>2350</v>
      </c>
      <c r="N43">
        <v>450</v>
      </c>
      <c r="O43">
        <v>7200</v>
      </c>
      <c r="Q43">
        <v>266.10000000000002</v>
      </c>
      <c r="R43">
        <v>28</v>
      </c>
      <c r="S43">
        <v>23.7</v>
      </c>
      <c r="T43">
        <v>20.5</v>
      </c>
      <c r="U43">
        <v>2.5</v>
      </c>
      <c r="V43">
        <v>0.7</v>
      </c>
      <c r="W43">
        <v>4.3</v>
      </c>
    </row>
    <row r="44" spans="1:23" hidden="1" x14ac:dyDescent="0.3">
      <c r="A44" t="s">
        <v>192</v>
      </c>
      <c r="B44" t="s">
        <v>193</v>
      </c>
      <c r="C44" s="1" t="str">
        <f t="shared" si="5"/>
        <v>21:0290</v>
      </c>
      <c r="D44" s="1" t="str">
        <f t="shared" si="6"/>
        <v>21:0006</v>
      </c>
      <c r="E44" t="s">
        <v>194</v>
      </c>
      <c r="F44" t="s">
        <v>195</v>
      </c>
      <c r="H44">
        <v>64.789421599999997</v>
      </c>
      <c r="I44">
        <v>-111.05480849999999</v>
      </c>
      <c r="J44" s="1" t="str">
        <f t="shared" si="4"/>
        <v>Till</v>
      </c>
      <c r="K44" s="1" t="str">
        <f t="shared" si="7"/>
        <v>HMC separation (ODM standard)</v>
      </c>
      <c r="L44">
        <v>10000</v>
      </c>
      <c r="M44">
        <v>3250</v>
      </c>
      <c r="N44">
        <v>700</v>
      </c>
      <c r="O44">
        <v>6050</v>
      </c>
      <c r="Q44">
        <v>314.89999999999998</v>
      </c>
      <c r="R44">
        <v>44.2</v>
      </c>
      <c r="S44">
        <v>38.9</v>
      </c>
      <c r="T44">
        <v>33.1</v>
      </c>
      <c r="U44">
        <v>4.2</v>
      </c>
      <c r="V44">
        <v>1.6</v>
      </c>
      <c r="W44">
        <v>5.3</v>
      </c>
    </row>
    <row r="45" spans="1:23" hidden="1" x14ac:dyDescent="0.3">
      <c r="A45" t="s">
        <v>196</v>
      </c>
      <c r="B45" t="s">
        <v>197</v>
      </c>
      <c r="C45" s="1" t="str">
        <f t="shared" si="5"/>
        <v>21:0290</v>
      </c>
      <c r="D45" s="1" t="str">
        <f t="shared" si="6"/>
        <v>21:0006</v>
      </c>
      <c r="E45" t="s">
        <v>198</v>
      </c>
      <c r="F45" t="s">
        <v>199</v>
      </c>
      <c r="H45">
        <v>64.307506799999999</v>
      </c>
      <c r="I45">
        <v>-110.1925275</v>
      </c>
      <c r="J45" s="1" t="str">
        <f t="shared" si="4"/>
        <v>Till</v>
      </c>
      <c r="K45" s="1" t="str">
        <f t="shared" si="7"/>
        <v>HMC separation (ODM standard)</v>
      </c>
      <c r="L45">
        <v>10000</v>
      </c>
      <c r="M45">
        <v>1750</v>
      </c>
      <c r="N45">
        <v>620</v>
      </c>
      <c r="O45">
        <v>7630</v>
      </c>
      <c r="Q45">
        <v>340.4</v>
      </c>
      <c r="R45">
        <v>41.3</v>
      </c>
      <c r="S45">
        <v>34.5</v>
      </c>
      <c r="T45">
        <v>28.9</v>
      </c>
      <c r="U45">
        <v>4.3</v>
      </c>
      <c r="V45">
        <v>1.3</v>
      </c>
      <c r="W45">
        <v>6.8</v>
      </c>
    </row>
    <row r="46" spans="1:23" hidden="1" x14ac:dyDescent="0.3">
      <c r="A46" t="s">
        <v>200</v>
      </c>
      <c r="B46" t="s">
        <v>201</v>
      </c>
      <c r="C46" s="1" t="str">
        <f t="shared" si="5"/>
        <v>21:0290</v>
      </c>
      <c r="D46" s="1" t="str">
        <f t="shared" si="6"/>
        <v>21:0006</v>
      </c>
      <c r="E46" t="s">
        <v>202</v>
      </c>
      <c r="F46" t="s">
        <v>203</v>
      </c>
      <c r="H46">
        <v>64.586989200000005</v>
      </c>
      <c r="I46">
        <v>-110.8079742</v>
      </c>
      <c r="J46" s="1" t="str">
        <f t="shared" si="4"/>
        <v>Till</v>
      </c>
      <c r="K46" s="1" t="str">
        <f t="shared" si="7"/>
        <v>HMC separation (ODM standard)</v>
      </c>
      <c r="L46">
        <v>10000</v>
      </c>
      <c r="M46">
        <v>1850</v>
      </c>
      <c r="N46">
        <v>500</v>
      </c>
      <c r="O46">
        <v>7650</v>
      </c>
      <c r="Q46">
        <v>325.39999999999998</v>
      </c>
      <c r="R46">
        <v>31.1</v>
      </c>
      <c r="S46">
        <v>25.5</v>
      </c>
      <c r="T46">
        <v>21.4</v>
      </c>
      <c r="U46">
        <v>3.1</v>
      </c>
      <c r="V46">
        <v>1</v>
      </c>
      <c r="W46">
        <v>5.6</v>
      </c>
    </row>
    <row r="47" spans="1:23" hidden="1" x14ac:dyDescent="0.3">
      <c r="A47" t="s">
        <v>204</v>
      </c>
      <c r="B47" t="s">
        <v>205</v>
      </c>
      <c r="C47" s="1" t="str">
        <f t="shared" si="5"/>
        <v>21:0290</v>
      </c>
      <c r="D47" s="1" t="str">
        <f t="shared" si="6"/>
        <v>21:0006</v>
      </c>
      <c r="E47" t="s">
        <v>206</v>
      </c>
      <c r="F47" t="s">
        <v>207</v>
      </c>
      <c r="H47">
        <v>64.722633500000001</v>
      </c>
      <c r="I47">
        <v>-110.5430549</v>
      </c>
      <c r="J47" s="1" t="str">
        <f t="shared" si="4"/>
        <v>Till</v>
      </c>
      <c r="K47" s="1" t="str">
        <f t="shared" si="7"/>
        <v>HMC separation (ODM standard)</v>
      </c>
      <c r="L47">
        <v>10000</v>
      </c>
      <c r="M47">
        <v>4450</v>
      </c>
      <c r="N47">
        <v>1150</v>
      </c>
      <c r="O47">
        <v>4400</v>
      </c>
      <c r="Q47">
        <v>209.4</v>
      </c>
      <c r="R47">
        <v>27</v>
      </c>
      <c r="S47">
        <v>21.5</v>
      </c>
      <c r="T47">
        <v>14</v>
      </c>
      <c r="U47">
        <v>5</v>
      </c>
      <c r="V47">
        <v>2.5</v>
      </c>
      <c r="W47">
        <v>5.5</v>
      </c>
    </row>
    <row r="48" spans="1:23" hidden="1" x14ac:dyDescent="0.3">
      <c r="A48" t="s">
        <v>208</v>
      </c>
      <c r="B48" t="s">
        <v>209</v>
      </c>
      <c r="C48" s="1" t="str">
        <f t="shared" si="5"/>
        <v>21:0290</v>
      </c>
      <c r="D48" s="1" t="str">
        <f t="shared" si="6"/>
        <v>21:0006</v>
      </c>
      <c r="E48" t="s">
        <v>210</v>
      </c>
      <c r="F48" t="s">
        <v>211</v>
      </c>
      <c r="H48">
        <v>64.877625899999998</v>
      </c>
      <c r="I48">
        <v>-110.328458</v>
      </c>
      <c r="J48" s="1" t="str">
        <f t="shared" si="4"/>
        <v>Till</v>
      </c>
      <c r="K48" s="1" t="str">
        <f t="shared" si="7"/>
        <v>HMC separation (ODM standard)</v>
      </c>
      <c r="L48">
        <v>10000</v>
      </c>
      <c r="M48">
        <v>3100</v>
      </c>
      <c r="N48">
        <v>750</v>
      </c>
      <c r="O48">
        <v>6150</v>
      </c>
      <c r="Q48">
        <v>328.2</v>
      </c>
      <c r="R48">
        <v>31.9</v>
      </c>
      <c r="S48">
        <v>27.4</v>
      </c>
      <c r="T48">
        <v>22.8</v>
      </c>
      <c r="U48">
        <v>3.5</v>
      </c>
      <c r="V48">
        <v>1.1000000000000001</v>
      </c>
      <c r="W48">
        <v>4.5</v>
      </c>
    </row>
    <row r="49" spans="1:23" hidden="1" x14ac:dyDescent="0.3">
      <c r="A49" t="s">
        <v>212</v>
      </c>
      <c r="B49" t="s">
        <v>213</v>
      </c>
      <c r="C49" s="1" t="str">
        <f t="shared" si="5"/>
        <v>21:0290</v>
      </c>
      <c r="D49" s="1" t="str">
        <f t="shared" si="6"/>
        <v>21:0006</v>
      </c>
      <c r="E49" t="s">
        <v>214</v>
      </c>
      <c r="F49" t="s">
        <v>215</v>
      </c>
      <c r="H49">
        <v>64.849729400000001</v>
      </c>
      <c r="I49">
        <v>-110.1274183</v>
      </c>
      <c r="J49" s="1" t="str">
        <f t="shared" si="4"/>
        <v>Till</v>
      </c>
      <c r="K49" s="1" t="str">
        <f t="shared" si="7"/>
        <v>HMC separation (ODM standard)</v>
      </c>
      <c r="L49">
        <v>10000</v>
      </c>
      <c r="M49">
        <v>2800</v>
      </c>
      <c r="N49">
        <v>650</v>
      </c>
      <c r="O49">
        <v>6550</v>
      </c>
      <c r="Q49">
        <v>464.8</v>
      </c>
      <c r="R49">
        <v>28</v>
      </c>
      <c r="S49">
        <v>24.4</v>
      </c>
      <c r="T49">
        <v>19.399999999999999</v>
      </c>
      <c r="U49">
        <v>3.7</v>
      </c>
      <c r="V49">
        <v>1.3</v>
      </c>
      <c r="W49">
        <v>3.6</v>
      </c>
    </row>
    <row r="50" spans="1:23" hidden="1" x14ac:dyDescent="0.3">
      <c r="A50" t="s">
        <v>216</v>
      </c>
      <c r="B50" t="s">
        <v>217</v>
      </c>
      <c r="C50" s="1" t="str">
        <f t="shared" si="5"/>
        <v>21:0290</v>
      </c>
      <c r="D50" s="1" t="str">
        <f t="shared" si="6"/>
        <v>21:0006</v>
      </c>
      <c r="E50" t="s">
        <v>218</v>
      </c>
      <c r="F50" t="s">
        <v>219</v>
      </c>
      <c r="H50">
        <v>64.757830600000005</v>
      </c>
      <c r="I50">
        <v>-110.149761</v>
      </c>
      <c r="J50" s="1" t="str">
        <f t="shared" si="4"/>
        <v>Till</v>
      </c>
      <c r="K50" s="1" t="str">
        <f t="shared" si="7"/>
        <v>HMC separation (ODM standard)</v>
      </c>
      <c r="L50">
        <v>10000</v>
      </c>
      <c r="M50">
        <v>3400</v>
      </c>
      <c r="N50">
        <v>950</v>
      </c>
      <c r="O50">
        <v>5650</v>
      </c>
      <c r="Q50">
        <v>209.6</v>
      </c>
      <c r="R50">
        <v>23.7</v>
      </c>
      <c r="S50">
        <v>20.100000000000001</v>
      </c>
      <c r="T50">
        <v>15.2</v>
      </c>
      <c r="U50">
        <v>3.8</v>
      </c>
      <c r="V50">
        <v>1.1000000000000001</v>
      </c>
      <c r="W50">
        <v>3.6</v>
      </c>
    </row>
    <row r="51" spans="1:23" hidden="1" x14ac:dyDescent="0.3">
      <c r="A51" t="s">
        <v>220</v>
      </c>
      <c r="B51" t="s">
        <v>221</v>
      </c>
      <c r="C51" s="1" t="str">
        <f t="shared" si="5"/>
        <v>21:0290</v>
      </c>
      <c r="D51" s="1" t="str">
        <f t="shared" si="6"/>
        <v>21:0006</v>
      </c>
      <c r="E51" t="s">
        <v>222</v>
      </c>
      <c r="F51" t="s">
        <v>223</v>
      </c>
      <c r="H51">
        <v>64.753159600000004</v>
      </c>
      <c r="I51">
        <v>-110.2995868</v>
      </c>
      <c r="J51" s="1" t="str">
        <f>HYPERLINK("http://geochem.nrcan.gc.ca/cdogs/content/kwd/kwd020073_e.htm", "Esker")</f>
        <v>Esker</v>
      </c>
      <c r="K51" s="1" t="str">
        <f t="shared" si="7"/>
        <v>HMC separation (ODM standard)</v>
      </c>
      <c r="L51">
        <v>10000</v>
      </c>
      <c r="M51">
        <v>4800</v>
      </c>
      <c r="N51">
        <v>2700</v>
      </c>
      <c r="O51">
        <v>2500</v>
      </c>
      <c r="Q51">
        <v>317</v>
      </c>
      <c r="R51">
        <v>22.1</v>
      </c>
      <c r="S51">
        <v>16.8</v>
      </c>
      <c r="T51">
        <v>8.4</v>
      </c>
      <c r="U51">
        <v>6</v>
      </c>
      <c r="V51">
        <v>2.4</v>
      </c>
      <c r="W51">
        <v>5.3</v>
      </c>
    </row>
    <row r="52" spans="1:23" hidden="1" x14ac:dyDescent="0.3">
      <c r="A52" t="s">
        <v>224</v>
      </c>
      <c r="B52" t="s">
        <v>225</v>
      </c>
      <c r="C52" s="1" t="str">
        <f t="shared" si="5"/>
        <v>21:0290</v>
      </c>
      <c r="D52" s="1" t="str">
        <f t="shared" si="6"/>
        <v>21:0006</v>
      </c>
      <c r="E52" t="s">
        <v>226</v>
      </c>
      <c r="F52" t="s">
        <v>227</v>
      </c>
      <c r="H52">
        <v>64.591807200000005</v>
      </c>
      <c r="I52">
        <v>-110.1490563</v>
      </c>
      <c r="J52" s="1" t="str">
        <f t="shared" ref="J52:J83" si="8">HYPERLINK("http://geochem.nrcan.gc.ca/cdogs/content/kwd/kwd020044_e.htm", "Till")</f>
        <v>Till</v>
      </c>
      <c r="K52" s="1" t="str">
        <f t="shared" si="7"/>
        <v>HMC separation (ODM standard)</v>
      </c>
      <c r="L52">
        <v>10000</v>
      </c>
      <c r="M52">
        <v>1600</v>
      </c>
      <c r="N52">
        <v>500</v>
      </c>
      <c r="O52">
        <v>7900</v>
      </c>
      <c r="Q52">
        <v>316.10000000000002</v>
      </c>
      <c r="R52">
        <v>27.6</v>
      </c>
      <c r="S52">
        <v>25.3</v>
      </c>
      <c r="T52">
        <v>17.399999999999999</v>
      </c>
      <c r="U52">
        <v>6.1</v>
      </c>
      <c r="V52">
        <v>1.8</v>
      </c>
      <c r="W52">
        <v>2.2999999999999998</v>
      </c>
    </row>
    <row r="53" spans="1:23" hidden="1" x14ac:dyDescent="0.3">
      <c r="A53" t="s">
        <v>228</v>
      </c>
      <c r="B53" t="s">
        <v>229</v>
      </c>
      <c r="C53" s="1" t="str">
        <f t="shared" si="5"/>
        <v>21:0290</v>
      </c>
      <c r="D53" s="1" t="str">
        <f t="shared" si="6"/>
        <v>21:0006</v>
      </c>
      <c r="E53" t="s">
        <v>230</v>
      </c>
      <c r="F53" t="s">
        <v>231</v>
      </c>
      <c r="H53">
        <v>64.588883600000003</v>
      </c>
      <c r="I53">
        <v>-110.2056468</v>
      </c>
      <c r="J53" s="1" t="str">
        <f t="shared" si="8"/>
        <v>Till</v>
      </c>
      <c r="K53" s="1" t="str">
        <f t="shared" si="7"/>
        <v>HMC separation (ODM standard)</v>
      </c>
      <c r="L53">
        <v>10000</v>
      </c>
      <c r="M53">
        <v>1000</v>
      </c>
      <c r="N53">
        <v>550</v>
      </c>
      <c r="O53">
        <v>8450</v>
      </c>
      <c r="Q53">
        <v>143.5</v>
      </c>
      <c r="R53">
        <v>27.1</v>
      </c>
      <c r="S53">
        <v>24.1</v>
      </c>
      <c r="T53">
        <v>21.8</v>
      </c>
      <c r="U53">
        <v>1.9</v>
      </c>
      <c r="V53">
        <v>0.4</v>
      </c>
      <c r="W53">
        <v>3</v>
      </c>
    </row>
    <row r="54" spans="1:23" hidden="1" x14ac:dyDescent="0.3">
      <c r="A54" t="s">
        <v>232</v>
      </c>
      <c r="B54" t="s">
        <v>233</v>
      </c>
      <c r="C54" s="1" t="str">
        <f t="shared" si="5"/>
        <v>21:0290</v>
      </c>
      <c r="D54" s="1" t="str">
        <f t="shared" si="6"/>
        <v>21:0006</v>
      </c>
      <c r="E54" t="s">
        <v>234</v>
      </c>
      <c r="F54" t="s">
        <v>235</v>
      </c>
      <c r="H54">
        <v>64.863397800000001</v>
      </c>
      <c r="I54">
        <v>-110.883619</v>
      </c>
      <c r="J54" s="1" t="str">
        <f t="shared" si="8"/>
        <v>Till</v>
      </c>
      <c r="K54" s="1" t="str">
        <f t="shared" si="7"/>
        <v>HMC separation (ODM standard)</v>
      </c>
      <c r="L54">
        <v>9800</v>
      </c>
      <c r="M54">
        <v>1300</v>
      </c>
      <c r="N54">
        <v>700</v>
      </c>
      <c r="O54">
        <v>7800</v>
      </c>
      <c r="Q54">
        <v>166.6</v>
      </c>
      <c r="R54">
        <v>35.6</v>
      </c>
      <c r="S54">
        <v>30.1</v>
      </c>
      <c r="T54">
        <v>26.1</v>
      </c>
      <c r="U54">
        <v>3.3</v>
      </c>
      <c r="V54">
        <v>0.7</v>
      </c>
      <c r="W54">
        <v>5.5</v>
      </c>
    </row>
    <row r="55" spans="1:23" hidden="1" x14ac:dyDescent="0.3">
      <c r="A55" t="s">
        <v>236</v>
      </c>
      <c r="B55" t="s">
        <v>237</v>
      </c>
      <c r="C55" s="1" t="str">
        <f t="shared" si="5"/>
        <v>21:0290</v>
      </c>
      <c r="D55" s="1" t="str">
        <f t="shared" si="6"/>
        <v>21:0006</v>
      </c>
      <c r="E55" t="s">
        <v>238</v>
      </c>
      <c r="F55" t="s">
        <v>239</v>
      </c>
      <c r="H55">
        <v>64.932587699999999</v>
      </c>
      <c r="I55">
        <v>-110.7406028</v>
      </c>
      <c r="J55" s="1" t="str">
        <f t="shared" si="8"/>
        <v>Till</v>
      </c>
      <c r="K55" s="1" t="str">
        <f t="shared" si="7"/>
        <v>HMC separation (ODM standard)</v>
      </c>
      <c r="L55">
        <v>10000</v>
      </c>
      <c r="M55">
        <v>2650</v>
      </c>
      <c r="N55">
        <v>650</v>
      </c>
      <c r="O55">
        <v>6700</v>
      </c>
      <c r="Q55">
        <v>230.8</v>
      </c>
      <c r="R55">
        <v>35.799999999999997</v>
      </c>
      <c r="S55">
        <v>30.3</v>
      </c>
      <c r="T55">
        <v>26</v>
      </c>
      <c r="U55">
        <v>3.4</v>
      </c>
      <c r="V55">
        <v>0.9</v>
      </c>
      <c r="W55">
        <v>5.5</v>
      </c>
    </row>
    <row r="56" spans="1:23" hidden="1" x14ac:dyDescent="0.3">
      <c r="A56" t="s">
        <v>240</v>
      </c>
      <c r="B56" t="s">
        <v>241</v>
      </c>
      <c r="C56" s="1" t="str">
        <f t="shared" si="5"/>
        <v>21:0290</v>
      </c>
      <c r="D56" s="1" t="str">
        <f t="shared" si="6"/>
        <v>21:0006</v>
      </c>
      <c r="E56" t="s">
        <v>242</v>
      </c>
      <c r="F56" t="s">
        <v>243</v>
      </c>
      <c r="H56">
        <v>64.479702399999994</v>
      </c>
      <c r="I56">
        <v>-110.0046262</v>
      </c>
      <c r="J56" s="1" t="str">
        <f t="shared" si="8"/>
        <v>Till</v>
      </c>
      <c r="K56" s="1" t="str">
        <f t="shared" si="7"/>
        <v>HMC separation (ODM standard)</v>
      </c>
      <c r="L56">
        <v>7800</v>
      </c>
      <c r="M56">
        <v>1400</v>
      </c>
      <c r="N56">
        <v>350</v>
      </c>
      <c r="O56">
        <v>6050</v>
      </c>
      <c r="Q56">
        <v>235.5</v>
      </c>
      <c r="R56">
        <v>44.4</v>
      </c>
      <c r="S56">
        <v>41.3</v>
      </c>
      <c r="T56">
        <v>35.299999999999997</v>
      </c>
      <c r="U56">
        <v>5.2</v>
      </c>
      <c r="V56">
        <v>0.8</v>
      </c>
      <c r="W56">
        <v>3.1</v>
      </c>
    </row>
    <row r="57" spans="1:23" hidden="1" x14ac:dyDescent="0.3">
      <c r="A57" t="s">
        <v>244</v>
      </c>
      <c r="B57" t="s">
        <v>245</v>
      </c>
      <c r="C57" s="1" t="str">
        <f t="shared" si="5"/>
        <v>21:0290</v>
      </c>
      <c r="D57" s="1" t="str">
        <f t="shared" si="6"/>
        <v>21:0006</v>
      </c>
      <c r="E57" t="s">
        <v>246</v>
      </c>
      <c r="F57" t="s">
        <v>247</v>
      </c>
      <c r="H57">
        <v>64.750862400000003</v>
      </c>
      <c r="I57">
        <v>-111.30219289999999</v>
      </c>
      <c r="J57" s="1" t="str">
        <f t="shared" si="8"/>
        <v>Till</v>
      </c>
      <c r="K57" s="1" t="str">
        <f t="shared" si="7"/>
        <v>HMC separation (ODM standard)</v>
      </c>
      <c r="L57">
        <v>10000</v>
      </c>
      <c r="M57">
        <v>2400</v>
      </c>
      <c r="N57">
        <v>650</v>
      </c>
      <c r="O57">
        <v>6950</v>
      </c>
      <c r="Q57">
        <v>187.8</v>
      </c>
      <c r="R57">
        <v>28.5</v>
      </c>
      <c r="S57">
        <v>25.9</v>
      </c>
      <c r="T57">
        <v>22.3</v>
      </c>
      <c r="U57">
        <v>2.8</v>
      </c>
      <c r="V57">
        <v>0.8</v>
      </c>
      <c r="W57">
        <v>2.6</v>
      </c>
    </row>
    <row r="58" spans="1:23" hidden="1" x14ac:dyDescent="0.3">
      <c r="A58" t="s">
        <v>248</v>
      </c>
      <c r="B58" t="s">
        <v>249</v>
      </c>
      <c r="C58" s="1" t="str">
        <f t="shared" si="5"/>
        <v>21:0290</v>
      </c>
      <c r="D58" s="1" t="str">
        <f t="shared" si="6"/>
        <v>21:0006</v>
      </c>
      <c r="E58" t="s">
        <v>250</v>
      </c>
      <c r="F58" t="s">
        <v>251</v>
      </c>
      <c r="H58">
        <v>64.613872400000005</v>
      </c>
      <c r="I58">
        <v>-111.3189476</v>
      </c>
      <c r="J58" s="1" t="str">
        <f t="shared" si="8"/>
        <v>Till</v>
      </c>
      <c r="K58" s="1" t="str">
        <f t="shared" si="7"/>
        <v>HMC separation (ODM standard)</v>
      </c>
      <c r="L58">
        <v>10000</v>
      </c>
      <c r="M58">
        <v>2250</v>
      </c>
      <c r="N58">
        <v>500</v>
      </c>
      <c r="O58">
        <v>7250</v>
      </c>
      <c r="Q58">
        <v>257.5</v>
      </c>
      <c r="R58">
        <v>30.2</v>
      </c>
      <c r="S58">
        <v>26.5</v>
      </c>
      <c r="T58">
        <v>23.2</v>
      </c>
      <c r="U58">
        <v>2.5</v>
      </c>
      <c r="V58">
        <v>0.8</v>
      </c>
      <c r="W58">
        <v>3.7</v>
      </c>
    </row>
    <row r="59" spans="1:23" hidden="1" x14ac:dyDescent="0.3">
      <c r="A59" t="s">
        <v>252</v>
      </c>
      <c r="B59" t="s">
        <v>253</v>
      </c>
      <c r="C59" s="1" t="str">
        <f t="shared" si="5"/>
        <v>21:0290</v>
      </c>
      <c r="D59" s="1" t="str">
        <f t="shared" si="6"/>
        <v>21:0006</v>
      </c>
      <c r="E59" t="s">
        <v>254</v>
      </c>
      <c r="F59" t="s">
        <v>255</v>
      </c>
      <c r="H59">
        <v>64.501668199999997</v>
      </c>
      <c r="I59">
        <v>-110.10899310000001</v>
      </c>
      <c r="J59" s="1" t="str">
        <f t="shared" si="8"/>
        <v>Till</v>
      </c>
      <c r="K59" s="1" t="str">
        <f t="shared" si="7"/>
        <v>HMC separation (ODM standard)</v>
      </c>
      <c r="L59">
        <v>10000</v>
      </c>
      <c r="M59">
        <v>1650</v>
      </c>
      <c r="N59">
        <v>550</v>
      </c>
      <c r="O59">
        <v>7800</v>
      </c>
      <c r="Q59">
        <v>276</v>
      </c>
      <c r="R59">
        <v>44.9</v>
      </c>
      <c r="S59">
        <v>40.5</v>
      </c>
      <c r="T59">
        <v>34.799999999999997</v>
      </c>
      <c r="U59">
        <v>4.5</v>
      </c>
      <c r="V59">
        <v>1.2</v>
      </c>
      <c r="W59">
        <v>4.4000000000000004</v>
      </c>
    </row>
    <row r="60" spans="1:23" hidden="1" x14ac:dyDescent="0.3">
      <c r="A60" t="s">
        <v>256</v>
      </c>
      <c r="B60" t="s">
        <v>257</v>
      </c>
      <c r="C60" s="1" t="str">
        <f t="shared" si="5"/>
        <v>21:0290</v>
      </c>
      <c r="D60" s="1" t="str">
        <f t="shared" si="6"/>
        <v>21:0006</v>
      </c>
      <c r="E60" t="s">
        <v>258</v>
      </c>
      <c r="F60" t="s">
        <v>259</v>
      </c>
      <c r="H60">
        <v>64.482443099999998</v>
      </c>
      <c r="I60">
        <v>-110.1402454</v>
      </c>
      <c r="J60" s="1" t="str">
        <f t="shared" si="8"/>
        <v>Till</v>
      </c>
      <c r="K60" s="1" t="str">
        <f t="shared" si="7"/>
        <v>HMC separation (ODM standard)</v>
      </c>
      <c r="L60">
        <v>10000</v>
      </c>
      <c r="M60">
        <v>2150</v>
      </c>
      <c r="N60">
        <v>650</v>
      </c>
      <c r="O60">
        <v>7200</v>
      </c>
      <c r="Q60">
        <v>273.10000000000002</v>
      </c>
      <c r="R60">
        <v>45.4</v>
      </c>
      <c r="S60">
        <v>40.200000000000003</v>
      </c>
      <c r="T60">
        <v>34.700000000000003</v>
      </c>
      <c r="U60">
        <v>4.3</v>
      </c>
      <c r="V60">
        <v>1.2</v>
      </c>
      <c r="W60">
        <v>5.2</v>
      </c>
    </row>
    <row r="61" spans="1:23" hidden="1" x14ac:dyDescent="0.3">
      <c r="A61" t="s">
        <v>260</v>
      </c>
      <c r="B61" t="s">
        <v>261</v>
      </c>
      <c r="C61" s="1" t="str">
        <f t="shared" si="5"/>
        <v>21:0290</v>
      </c>
      <c r="D61" s="1" t="str">
        <f t="shared" si="6"/>
        <v>21:0006</v>
      </c>
      <c r="E61" t="s">
        <v>262</v>
      </c>
      <c r="F61" t="s">
        <v>263</v>
      </c>
      <c r="H61">
        <v>64.319178300000004</v>
      </c>
      <c r="I61">
        <v>-110.6964706</v>
      </c>
      <c r="J61" s="1" t="str">
        <f t="shared" si="8"/>
        <v>Till</v>
      </c>
      <c r="K61" s="1" t="str">
        <f t="shared" si="7"/>
        <v>HMC separation (ODM standard)</v>
      </c>
      <c r="L61">
        <v>10000</v>
      </c>
      <c r="M61">
        <v>2400</v>
      </c>
      <c r="N61">
        <v>600</v>
      </c>
      <c r="O61">
        <v>7000</v>
      </c>
      <c r="Q61">
        <v>224.1</v>
      </c>
      <c r="R61">
        <v>41.6</v>
      </c>
      <c r="S61">
        <v>35.5</v>
      </c>
      <c r="T61">
        <v>29.1</v>
      </c>
      <c r="U61">
        <v>5.0999999999999996</v>
      </c>
      <c r="V61">
        <v>1.3</v>
      </c>
      <c r="W61">
        <v>6.1</v>
      </c>
    </row>
    <row r="62" spans="1:23" hidden="1" x14ac:dyDescent="0.3">
      <c r="A62" t="s">
        <v>264</v>
      </c>
      <c r="B62" t="s">
        <v>265</v>
      </c>
      <c r="C62" s="1" t="str">
        <f t="shared" ref="C62:C93" si="9">HYPERLINK("http://geochem.nrcan.gc.ca/cdogs/content/bdl/bdl210295_e.htm", "21:0295")</f>
        <v>21:0295</v>
      </c>
      <c r="D62" s="1" t="str">
        <f t="shared" ref="D62:D93" si="10">HYPERLINK("http://geochem.nrcan.gc.ca/cdogs/content/svy/svy210001_e.htm", "21:0001")</f>
        <v>21:0001</v>
      </c>
      <c r="E62" t="s">
        <v>266</v>
      </c>
      <c r="F62" t="s">
        <v>267</v>
      </c>
      <c r="H62">
        <v>64.777536100000006</v>
      </c>
      <c r="I62">
        <v>-109.7221184</v>
      </c>
      <c r="J62" s="1" t="str">
        <f t="shared" si="8"/>
        <v>Till</v>
      </c>
      <c r="K62" s="1" t="str">
        <f t="shared" si="7"/>
        <v>HMC separation (ODM standard)</v>
      </c>
      <c r="L62">
        <v>10000</v>
      </c>
      <c r="M62">
        <v>1050</v>
      </c>
      <c r="N62">
        <v>300</v>
      </c>
      <c r="O62">
        <v>8650</v>
      </c>
      <c r="Q62">
        <v>315.89999999999998</v>
      </c>
      <c r="R62">
        <v>25.8</v>
      </c>
      <c r="S62">
        <v>23.4</v>
      </c>
      <c r="T62">
        <v>21.3</v>
      </c>
      <c r="U62">
        <v>1.6</v>
      </c>
      <c r="V62">
        <v>0.5</v>
      </c>
      <c r="W62">
        <v>2.4</v>
      </c>
    </row>
    <row r="63" spans="1:23" hidden="1" x14ac:dyDescent="0.3">
      <c r="A63" t="s">
        <v>268</v>
      </c>
      <c r="B63" t="s">
        <v>269</v>
      </c>
      <c r="C63" s="1" t="str">
        <f t="shared" si="9"/>
        <v>21:0295</v>
      </c>
      <c r="D63" s="1" t="str">
        <f t="shared" si="10"/>
        <v>21:0001</v>
      </c>
      <c r="E63" t="s">
        <v>270</v>
      </c>
      <c r="F63" t="s">
        <v>271</v>
      </c>
      <c r="H63">
        <v>64.9740793</v>
      </c>
      <c r="I63">
        <v>-109.82585520000001</v>
      </c>
      <c r="J63" s="1" t="str">
        <f t="shared" si="8"/>
        <v>Till</v>
      </c>
      <c r="K63" s="1" t="str">
        <f t="shared" si="7"/>
        <v>HMC separation (ODM standard)</v>
      </c>
      <c r="L63">
        <v>10000</v>
      </c>
      <c r="M63">
        <v>2050</v>
      </c>
      <c r="N63">
        <v>500</v>
      </c>
      <c r="O63">
        <v>7450</v>
      </c>
      <c r="Q63">
        <v>297.5</v>
      </c>
      <c r="R63">
        <v>39</v>
      </c>
      <c r="S63">
        <v>34.700000000000003</v>
      </c>
      <c r="T63">
        <v>30.3</v>
      </c>
      <c r="U63">
        <v>3.5</v>
      </c>
      <c r="V63">
        <v>0.9</v>
      </c>
      <c r="W63">
        <v>4.3</v>
      </c>
    </row>
    <row r="64" spans="1:23" hidden="1" x14ac:dyDescent="0.3">
      <c r="A64" t="s">
        <v>272</v>
      </c>
      <c r="B64" t="s">
        <v>273</v>
      </c>
      <c r="C64" s="1" t="str">
        <f t="shared" si="9"/>
        <v>21:0295</v>
      </c>
      <c r="D64" s="1" t="str">
        <f t="shared" si="10"/>
        <v>21:0001</v>
      </c>
      <c r="E64" t="s">
        <v>274</v>
      </c>
      <c r="F64" t="s">
        <v>275</v>
      </c>
      <c r="H64">
        <v>64.924414499999997</v>
      </c>
      <c r="I64">
        <v>-109.56477409999999</v>
      </c>
      <c r="J64" s="1" t="str">
        <f t="shared" si="8"/>
        <v>Till</v>
      </c>
      <c r="K64" s="1" t="str">
        <f t="shared" si="7"/>
        <v>HMC separation (ODM standard)</v>
      </c>
      <c r="L64">
        <v>10000</v>
      </c>
      <c r="M64">
        <v>1900</v>
      </c>
      <c r="N64">
        <v>400</v>
      </c>
      <c r="O64">
        <v>7700</v>
      </c>
      <c r="Q64">
        <v>171.4</v>
      </c>
      <c r="R64">
        <v>38.799999999999997</v>
      </c>
      <c r="S64">
        <v>35.200000000000003</v>
      </c>
      <c r="T64">
        <v>31.3</v>
      </c>
      <c r="U64">
        <v>3.4</v>
      </c>
      <c r="V64">
        <v>0.5</v>
      </c>
      <c r="W64">
        <v>3.6</v>
      </c>
    </row>
    <row r="65" spans="1:23" hidden="1" x14ac:dyDescent="0.3">
      <c r="A65" t="s">
        <v>276</v>
      </c>
      <c r="B65" t="s">
        <v>277</v>
      </c>
      <c r="C65" s="1" t="str">
        <f t="shared" si="9"/>
        <v>21:0295</v>
      </c>
      <c r="D65" s="1" t="str">
        <f t="shared" si="10"/>
        <v>21:0001</v>
      </c>
      <c r="E65" t="s">
        <v>278</v>
      </c>
      <c r="F65" t="s">
        <v>279</v>
      </c>
      <c r="H65">
        <v>64.682369800000004</v>
      </c>
      <c r="I65">
        <v>-109.6924575</v>
      </c>
      <c r="J65" s="1" t="str">
        <f t="shared" si="8"/>
        <v>Till</v>
      </c>
      <c r="K65" s="1" t="str">
        <f t="shared" si="7"/>
        <v>HMC separation (ODM standard)</v>
      </c>
    </row>
    <row r="66" spans="1:23" hidden="1" x14ac:dyDescent="0.3">
      <c r="A66" t="s">
        <v>280</v>
      </c>
      <c r="B66" t="s">
        <v>281</v>
      </c>
      <c r="C66" s="1" t="str">
        <f t="shared" si="9"/>
        <v>21:0295</v>
      </c>
      <c r="D66" s="1" t="str">
        <f t="shared" si="10"/>
        <v>21:0001</v>
      </c>
      <c r="E66" t="s">
        <v>282</v>
      </c>
      <c r="F66" t="s">
        <v>283</v>
      </c>
      <c r="H66">
        <v>64.707932200000002</v>
      </c>
      <c r="I66">
        <v>-109.5779489</v>
      </c>
      <c r="J66" s="1" t="str">
        <f t="shared" si="8"/>
        <v>Till</v>
      </c>
      <c r="K66" s="1" t="str">
        <f t="shared" ref="K66:K97" si="11">HYPERLINK("http://geochem.nrcan.gc.ca/cdogs/content/kwd/kwd080035_e.htm", "HMC separation (ODM standard)")</f>
        <v>HMC separation (ODM standard)</v>
      </c>
      <c r="L66">
        <v>10000</v>
      </c>
      <c r="M66">
        <v>2550</v>
      </c>
      <c r="N66">
        <v>600</v>
      </c>
      <c r="O66">
        <v>6850</v>
      </c>
      <c r="Q66">
        <v>211.4</v>
      </c>
      <c r="R66">
        <v>15.7</v>
      </c>
      <c r="S66">
        <v>13.9</v>
      </c>
      <c r="T66">
        <v>10.9</v>
      </c>
      <c r="U66">
        <v>2.2000000000000002</v>
      </c>
      <c r="V66">
        <v>0.8</v>
      </c>
      <c r="W66">
        <v>1.8</v>
      </c>
    </row>
    <row r="67" spans="1:23" hidden="1" x14ac:dyDescent="0.3">
      <c r="A67" t="s">
        <v>284</v>
      </c>
      <c r="B67" t="s">
        <v>285</v>
      </c>
      <c r="C67" s="1" t="str">
        <f t="shared" si="9"/>
        <v>21:0295</v>
      </c>
      <c r="D67" s="1" t="str">
        <f t="shared" si="10"/>
        <v>21:0001</v>
      </c>
      <c r="E67" t="s">
        <v>286</v>
      </c>
      <c r="F67" t="s">
        <v>287</v>
      </c>
      <c r="H67">
        <v>64.263522600000002</v>
      </c>
      <c r="I67">
        <v>-109.48510159999999</v>
      </c>
      <c r="J67" s="1" t="str">
        <f t="shared" si="8"/>
        <v>Till</v>
      </c>
      <c r="K67" s="1" t="str">
        <f t="shared" si="11"/>
        <v>HMC separation (ODM standard)</v>
      </c>
      <c r="L67">
        <v>10000</v>
      </c>
      <c r="M67">
        <v>1350</v>
      </c>
      <c r="N67">
        <v>300</v>
      </c>
      <c r="O67">
        <v>8350</v>
      </c>
      <c r="Q67">
        <v>204.4</v>
      </c>
      <c r="R67">
        <v>28.2</v>
      </c>
      <c r="S67">
        <v>23.1</v>
      </c>
      <c r="T67">
        <v>19.100000000000001</v>
      </c>
      <c r="U67">
        <v>3.2</v>
      </c>
      <c r="V67">
        <v>0.8</v>
      </c>
      <c r="W67">
        <v>5.0999999999999996</v>
      </c>
    </row>
    <row r="68" spans="1:23" hidden="1" x14ac:dyDescent="0.3">
      <c r="A68" t="s">
        <v>288</v>
      </c>
      <c r="B68" t="s">
        <v>289</v>
      </c>
      <c r="C68" s="1" t="str">
        <f t="shared" si="9"/>
        <v>21:0295</v>
      </c>
      <c r="D68" s="1" t="str">
        <f t="shared" si="10"/>
        <v>21:0001</v>
      </c>
      <c r="E68" t="s">
        <v>290</v>
      </c>
      <c r="F68" t="s">
        <v>291</v>
      </c>
      <c r="H68">
        <v>64.391314199999997</v>
      </c>
      <c r="I68">
        <v>-109.7378626</v>
      </c>
      <c r="J68" s="1" t="str">
        <f t="shared" si="8"/>
        <v>Till</v>
      </c>
      <c r="K68" s="1" t="str">
        <f t="shared" si="11"/>
        <v>HMC separation (ODM standard)</v>
      </c>
      <c r="L68">
        <v>10000</v>
      </c>
      <c r="M68">
        <v>1850</v>
      </c>
      <c r="N68">
        <v>600</v>
      </c>
      <c r="O68">
        <v>7550</v>
      </c>
      <c r="Q68">
        <v>183.1</v>
      </c>
      <c r="R68">
        <v>21.5</v>
      </c>
      <c r="S68">
        <v>18.2</v>
      </c>
      <c r="T68">
        <v>13.9</v>
      </c>
      <c r="U68">
        <v>3</v>
      </c>
      <c r="V68">
        <v>1.3</v>
      </c>
      <c r="W68">
        <v>3.3</v>
      </c>
    </row>
    <row r="69" spans="1:23" hidden="1" x14ac:dyDescent="0.3">
      <c r="A69" t="s">
        <v>292</v>
      </c>
      <c r="B69" t="s">
        <v>293</v>
      </c>
      <c r="C69" s="1" t="str">
        <f t="shared" si="9"/>
        <v>21:0295</v>
      </c>
      <c r="D69" s="1" t="str">
        <f t="shared" si="10"/>
        <v>21:0001</v>
      </c>
      <c r="E69" t="s">
        <v>294</v>
      </c>
      <c r="F69" t="s">
        <v>295</v>
      </c>
      <c r="H69">
        <v>64.143014199999996</v>
      </c>
      <c r="I69">
        <v>-109.9114543</v>
      </c>
      <c r="J69" s="1" t="str">
        <f t="shared" si="8"/>
        <v>Till</v>
      </c>
      <c r="K69" s="1" t="str">
        <f t="shared" si="11"/>
        <v>HMC separation (ODM standard)</v>
      </c>
      <c r="L69">
        <v>10000</v>
      </c>
      <c r="M69">
        <v>1450</v>
      </c>
      <c r="N69">
        <v>450</v>
      </c>
      <c r="O69">
        <v>8100</v>
      </c>
      <c r="Q69">
        <v>262.39999999999998</v>
      </c>
      <c r="R69">
        <v>23.6</v>
      </c>
      <c r="S69">
        <v>19.100000000000001</v>
      </c>
      <c r="T69">
        <v>14.9</v>
      </c>
      <c r="U69">
        <v>3.1</v>
      </c>
      <c r="V69">
        <v>1.1000000000000001</v>
      </c>
      <c r="W69">
        <v>4.5</v>
      </c>
    </row>
    <row r="70" spans="1:23" hidden="1" x14ac:dyDescent="0.3">
      <c r="A70" t="s">
        <v>296</v>
      </c>
      <c r="B70" t="s">
        <v>297</v>
      </c>
      <c r="C70" s="1" t="str">
        <f t="shared" si="9"/>
        <v>21:0295</v>
      </c>
      <c r="D70" s="1" t="str">
        <f t="shared" si="10"/>
        <v>21:0001</v>
      </c>
      <c r="E70" t="s">
        <v>298</v>
      </c>
      <c r="F70" t="s">
        <v>299</v>
      </c>
      <c r="H70">
        <v>64.106233500000002</v>
      </c>
      <c r="I70">
        <v>-109.75654919999999</v>
      </c>
      <c r="J70" s="1" t="str">
        <f t="shared" si="8"/>
        <v>Till</v>
      </c>
      <c r="K70" s="1" t="str">
        <f t="shared" si="11"/>
        <v>HMC separation (ODM standard)</v>
      </c>
      <c r="L70">
        <v>10000</v>
      </c>
      <c r="M70">
        <v>1500</v>
      </c>
      <c r="N70">
        <v>450</v>
      </c>
      <c r="O70">
        <v>8050</v>
      </c>
      <c r="Q70">
        <v>230.6</v>
      </c>
      <c r="R70">
        <v>35</v>
      </c>
      <c r="S70">
        <v>28.9</v>
      </c>
      <c r="T70">
        <v>24.4</v>
      </c>
      <c r="U70">
        <v>3.4</v>
      </c>
      <c r="V70">
        <v>1.1000000000000001</v>
      </c>
      <c r="W70">
        <v>6.1</v>
      </c>
    </row>
    <row r="71" spans="1:23" hidden="1" x14ac:dyDescent="0.3">
      <c r="A71" t="s">
        <v>300</v>
      </c>
      <c r="B71" t="s">
        <v>301</v>
      </c>
      <c r="C71" s="1" t="str">
        <f t="shared" si="9"/>
        <v>21:0295</v>
      </c>
      <c r="D71" s="1" t="str">
        <f t="shared" si="10"/>
        <v>21:0001</v>
      </c>
      <c r="E71" t="s">
        <v>302</v>
      </c>
      <c r="F71" t="s">
        <v>303</v>
      </c>
      <c r="H71">
        <v>64.150997399999994</v>
      </c>
      <c r="I71">
        <v>-109.5125393</v>
      </c>
      <c r="J71" s="1" t="str">
        <f t="shared" si="8"/>
        <v>Till</v>
      </c>
      <c r="K71" s="1" t="str">
        <f t="shared" si="11"/>
        <v>HMC separation (ODM standard)</v>
      </c>
      <c r="L71">
        <v>10000</v>
      </c>
      <c r="M71">
        <v>1650</v>
      </c>
      <c r="N71">
        <v>500</v>
      </c>
      <c r="O71">
        <v>7850</v>
      </c>
      <c r="Q71">
        <v>220.7</v>
      </c>
      <c r="R71">
        <v>32.4</v>
      </c>
      <c r="S71">
        <v>27</v>
      </c>
      <c r="T71">
        <v>23.1</v>
      </c>
      <c r="U71">
        <v>3</v>
      </c>
      <c r="V71">
        <v>0.9</v>
      </c>
      <c r="W71">
        <v>5.4</v>
      </c>
    </row>
    <row r="72" spans="1:23" hidden="1" x14ac:dyDescent="0.3">
      <c r="A72" t="s">
        <v>304</v>
      </c>
      <c r="B72" t="s">
        <v>305</v>
      </c>
      <c r="C72" s="1" t="str">
        <f t="shared" si="9"/>
        <v>21:0295</v>
      </c>
      <c r="D72" s="1" t="str">
        <f t="shared" si="10"/>
        <v>21:0001</v>
      </c>
      <c r="E72" t="s">
        <v>306</v>
      </c>
      <c r="F72" t="s">
        <v>307</v>
      </c>
      <c r="H72">
        <v>64.161269599999997</v>
      </c>
      <c r="I72">
        <v>-108.56334680000001</v>
      </c>
      <c r="J72" s="1" t="str">
        <f t="shared" si="8"/>
        <v>Till</v>
      </c>
      <c r="K72" s="1" t="str">
        <f t="shared" si="11"/>
        <v>HMC separation (ODM standard)</v>
      </c>
      <c r="L72">
        <v>10000</v>
      </c>
      <c r="M72">
        <v>1350</v>
      </c>
      <c r="N72">
        <v>550</v>
      </c>
      <c r="O72">
        <v>8100</v>
      </c>
      <c r="Q72">
        <v>323.8</v>
      </c>
      <c r="R72">
        <v>28.3</v>
      </c>
      <c r="S72">
        <v>23.8</v>
      </c>
      <c r="T72">
        <v>20.2</v>
      </c>
      <c r="U72">
        <v>3</v>
      </c>
      <c r="V72">
        <v>0.6</v>
      </c>
      <c r="W72">
        <v>4.5</v>
      </c>
    </row>
    <row r="73" spans="1:23" hidden="1" x14ac:dyDescent="0.3">
      <c r="A73" t="s">
        <v>308</v>
      </c>
      <c r="B73" t="s">
        <v>309</v>
      </c>
      <c r="C73" s="1" t="str">
        <f t="shared" si="9"/>
        <v>21:0295</v>
      </c>
      <c r="D73" s="1" t="str">
        <f t="shared" si="10"/>
        <v>21:0001</v>
      </c>
      <c r="E73" t="s">
        <v>310</v>
      </c>
      <c r="F73" t="s">
        <v>311</v>
      </c>
      <c r="H73">
        <v>64.356345500000003</v>
      </c>
      <c r="I73">
        <v>-108.3211731</v>
      </c>
      <c r="J73" s="1" t="str">
        <f t="shared" si="8"/>
        <v>Till</v>
      </c>
      <c r="K73" s="1" t="str">
        <f t="shared" si="11"/>
        <v>HMC separation (ODM standard)</v>
      </c>
      <c r="L73">
        <v>10000</v>
      </c>
      <c r="M73">
        <v>1600</v>
      </c>
      <c r="N73">
        <v>600</v>
      </c>
      <c r="O73">
        <v>7800</v>
      </c>
      <c r="Q73">
        <v>187.7</v>
      </c>
      <c r="R73">
        <v>14.8</v>
      </c>
      <c r="S73">
        <v>11.7</v>
      </c>
      <c r="T73">
        <v>9.5</v>
      </c>
      <c r="U73">
        <v>2</v>
      </c>
      <c r="V73">
        <v>0.3</v>
      </c>
      <c r="W73">
        <v>3.1</v>
      </c>
    </row>
    <row r="74" spans="1:23" hidden="1" x14ac:dyDescent="0.3">
      <c r="A74" t="s">
        <v>312</v>
      </c>
      <c r="B74" t="s">
        <v>313</v>
      </c>
      <c r="C74" s="1" t="str">
        <f t="shared" si="9"/>
        <v>21:0295</v>
      </c>
      <c r="D74" s="1" t="str">
        <f t="shared" si="10"/>
        <v>21:0001</v>
      </c>
      <c r="E74" t="s">
        <v>314</v>
      </c>
      <c r="F74" t="s">
        <v>315</v>
      </c>
      <c r="H74">
        <v>64.552146699999994</v>
      </c>
      <c r="I74">
        <v>-109.479574</v>
      </c>
      <c r="J74" s="1" t="str">
        <f t="shared" si="8"/>
        <v>Till</v>
      </c>
      <c r="K74" s="1" t="str">
        <f t="shared" si="11"/>
        <v>HMC separation (ODM standard)</v>
      </c>
      <c r="L74">
        <v>10000</v>
      </c>
      <c r="M74">
        <v>2150</v>
      </c>
      <c r="N74">
        <v>550</v>
      </c>
      <c r="O74">
        <v>7300</v>
      </c>
      <c r="Q74">
        <v>201.2</v>
      </c>
      <c r="R74">
        <v>14.7</v>
      </c>
      <c r="S74">
        <v>11.7</v>
      </c>
      <c r="T74">
        <v>9.6</v>
      </c>
      <c r="U74">
        <v>1.8</v>
      </c>
      <c r="V74">
        <v>0.3</v>
      </c>
      <c r="W74">
        <v>3</v>
      </c>
    </row>
    <row r="75" spans="1:23" hidden="1" x14ac:dyDescent="0.3">
      <c r="A75" t="s">
        <v>316</v>
      </c>
      <c r="B75" t="s">
        <v>317</v>
      </c>
      <c r="C75" s="1" t="str">
        <f t="shared" si="9"/>
        <v>21:0295</v>
      </c>
      <c r="D75" s="1" t="str">
        <f t="shared" si="10"/>
        <v>21:0001</v>
      </c>
      <c r="E75" t="s">
        <v>318</v>
      </c>
      <c r="F75" t="s">
        <v>319</v>
      </c>
      <c r="H75">
        <v>64.6219258</v>
      </c>
      <c r="I75">
        <v>-109.14525639999999</v>
      </c>
      <c r="J75" s="1" t="str">
        <f t="shared" si="8"/>
        <v>Till</v>
      </c>
      <c r="K75" s="1" t="str">
        <f t="shared" si="11"/>
        <v>HMC separation (ODM standard)</v>
      </c>
      <c r="L75">
        <v>10000</v>
      </c>
      <c r="M75">
        <v>1950</v>
      </c>
      <c r="N75">
        <v>550</v>
      </c>
      <c r="O75">
        <v>7500</v>
      </c>
      <c r="Q75">
        <v>121.8</v>
      </c>
      <c r="R75">
        <v>20.8</v>
      </c>
      <c r="S75">
        <v>16.399999999999999</v>
      </c>
      <c r="T75">
        <v>13.6</v>
      </c>
      <c r="U75">
        <v>2.4</v>
      </c>
      <c r="V75">
        <v>0.4</v>
      </c>
      <c r="W75">
        <v>4.4000000000000004</v>
      </c>
    </row>
    <row r="76" spans="1:23" hidden="1" x14ac:dyDescent="0.3">
      <c r="A76" t="s">
        <v>320</v>
      </c>
      <c r="B76" t="s">
        <v>321</v>
      </c>
      <c r="C76" s="1" t="str">
        <f t="shared" si="9"/>
        <v>21:0295</v>
      </c>
      <c r="D76" s="1" t="str">
        <f t="shared" si="10"/>
        <v>21:0001</v>
      </c>
      <c r="E76" t="s">
        <v>322</v>
      </c>
      <c r="F76" t="s">
        <v>323</v>
      </c>
      <c r="H76">
        <v>64.887986900000001</v>
      </c>
      <c r="I76">
        <v>-108.45828</v>
      </c>
      <c r="J76" s="1" t="str">
        <f t="shared" si="8"/>
        <v>Till</v>
      </c>
      <c r="K76" s="1" t="str">
        <f t="shared" si="11"/>
        <v>HMC separation (ODM standard)</v>
      </c>
      <c r="L76">
        <v>10000</v>
      </c>
      <c r="M76">
        <v>1900</v>
      </c>
      <c r="N76">
        <v>650</v>
      </c>
      <c r="O76">
        <v>7450</v>
      </c>
      <c r="Q76">
        <v>233</v>
      </c>
      <c r="R76">
        <v>25.8</v>
      </c>
      <c r="S76">
        <v>22.6</v>
      </c>
      <c r="T76">
        <v>17.899999999999999</v>
      </c>
      <c r="U76">
        <v>3.9</v>
      </c>
      <c r="V76">
        <v>0.8</v>
      </c>
      <c r="W76">
        <v>3.2</v>
      </c>
    </row>
    <row r="77" spans="1:23" hidden="1" x14ac:dyDescent="0.3">
      <c r="A77" t="s">
        <v>324</v>
      </c>
      <c r="B77" t="s">
        <v>325</v>
      </c>
      <c r="C77" s="1" t="str">
        <f t="shared" si="9"/>
        <v>21:0295</v>
      </c>
      <c r="D77" s="1" t="str">
        <f t="shared" si="10"/>
        <v>21:0001</v>
      </c>
      <c r="E77" t="s">
        <v>326</v>
      </c>
      <c r="F77" t="s">
        <v>327</v>
      </c>
      <c r="H77">
        <v>64.608925499999998</v>
      </c>
      <c r="I77">
        <v>-108.978812</v>
      </c>
      <c r="J77" s="1" t="str">
        <f t="shared" si="8"/>
        <v>Till</v>
      </c>
      <c r="K77" s="1" t="str">
        <f t="shared" si="11"/>
        <v>HMC separation (ODM standard)</v>
      </c>
      <c r="L77">
        <v>10000</v>
      </c>
      <c r="M77">
        <v>1800</v>
      </c>
      <c r="N77">
        <v>550</v>
      </c>
      <c r="O77">
        <v>7650</v>
      </c>
      <c r="Q77">
        <v>291.2</v>
      </c>
      <c r="R77">
        <v>37.6</v>
      </c>
      <c r="S77">
        <v>31.5</v>
      </c>
      <c r="T77">
        <v>27</v>
      </c>
      <c r="U77">
        <v>4</v>
      </c>
      <c r="V77">
        <v>0.5</v>
      </c>
      <c r="W77">
        <v>6.1</v>
      </c>
    </row>
    <row r="78" spans="1:23" hidden="1" x14ac:dyDescent="0.3">
      <c r="A78" t="s">
        <v>328</v>
      </c>
      <c r="B78" t="s">
        <v>329</v>
      </c>
      <c r="C78" s="1" t="str">
        <f t="shared" si="9"/>
        <v>21:0295</v>
      </c>
      <c r="D78" s="1" t="str">
        <f t="shared" si="10"/>
        <v>21:0001</v>
      </c>
      <c r="E78" t="s">
        <v>330</v>
      </c>
      <c r="F78" t="s">
        <v>331</v>
      </c>
      <c r="H78">
        <v>64.271797000000007</v>
      </c>
      <c r="I78">
        <v>-109.1715165</v>
      </c>
      <c r="J78" s="1" t="str">
        <f t="shared" si="8"/>
        <v>Till</v>
      </c>
      <c r="K78" s="1" t="str">
        <f t="shared" si="11"/>
        <v>HMC separation (ODM standard)</v>
      </c>
      <c r="L78">
        <v>10000</v>
      </c>
      <c r="M78">
        <v>2800</v>
      </c>
      <c r="N78">
        <v>650</v>
      </c>
      <c r="O78">
        <v>6550</v>
      </c>
      <c r="Q78">
        <v>432.1</v>
      </c>
      <c r="R78">
        <v>23.6</v>
      </c>
      <c r="S78">
        <v>19.100000000000001</v>
      </c>
      <c r="T78">
        <v>14.6</v>
      </c>
      <c r="U78">
        <v>3.2</v>
      </c>
      <c r="V78">
        <v>1.3</v>
      </c>
      <c r="W78">
        <v>4.5</v>
      </c>
    </row>
    <row r="79" spans="1:23" hidden="1" x14ac:dyDescent="0.3">
      <c r="A79" t="s">
        <v>332</v>
      </c>
      <c r="B79" t="s">
        <v>333</v>
      </c>
      <c r="C79" s="1" t="str">
        <f t="shared" si="9"/>
        <v>21:0295</v>
      </c>
      <c r="D79" s="1" t="str">
        <f t="shared" si="10"/>
        <v>21:0001</v>
      </c>
      <c r="E79" t="s">
        <v>334</v>
      </c>
      <c r="F79" t="s">
        <v>335</v>
      </c>
      <c r="H79">
        <v>64.676370199999994</v>
      </c>
      <c r="I79">
        <v>-108.4873295</v>
      </c>
      <c r="J79" s="1" t="str">
        <f t="shared" si="8"/>
        <v>Till</v>
      </c>
      <c r="K79" s="1" t="str">
        <f t="shared" si="11"/>
        <v>HMC separation (ODM standard)</v>
      </c>
      <c r="L79">
        <v>10000</v>
      </c>
      <c r="M79">
        <v>1550</v>
      </c>
      <c r="N79">
        <v>550</v>
      </c>
      <c r="O79">
        <v>7900</v>
      </c>
      <c r="Q79">
        <v>362.2</v>
      </c>
      <c r="R79">
        <v>43.9</v>
      </c>
      <c r="S79">
        <v>37</v>
      </c>
      <c r="T79">
        <v>30.5</v>
      </c>
      <c r="U79">
        <v>5.2</v>
      </c>
      <c r="V79">
        <v>1.3</v>
      </c>
      <c r="W79">
        <v>6.9</v>
      </c>
    </row>
    <row r="80" spans="1:23" hidden="1" x14ac:dyDescent="0.3">
      <c r="A80" t="s">
        <v>336</v>
      </c>
      <c r="B80" t="s">
        <v>337</v>
      </c>
      <c r="C80" s="1" t="str">
        <f t="shared" si="9"/>
        <v>21:0295</v>
      </c>
      <c r="D80" s="1" t="str">
        <f t="shared" si="10"/>
        <v>21:0001</v>
      </c>
      <c r="E80" t="s">
        <v>338</v>
      </c>
      <c r="F80" t="s">
        <v>339</v>
      </c>
      <c r="H80">
        <v>64.4646221</v>
      </c>
      <c r="I80">
        <v>-108.2975428</v>
      </c>
      <c r="J80" s="1" t="str">
        <f t="shared" si="8"/>
        <v>Till</v>
      </c>
      <c r="K80" s="1" t="str">
        <f t="shared" si="11"/>
        <v>HMC separation (ODM standard)</v>
      </c>
      <c r="L80">
        <v>10000</v>
      </c>
      <c r="M80">
        <v>2100</v>
      </c>
      <c r="N80">
        <v>700</v>
      </c>
      <c r="O80">
        <v>7200</v>
      </c>
      <c r="Q80">
        <v>277.5</v>
      </c>
      <c r="R80">
        <v>23.1</v>
      </c>
      <c r="S80">
        <v>19</v>
      </c>
      <c r="T80">
        <v>13.9</v>
      </c>
      <c r="U80">
        <v>3.7</v>
      </c>
      <c r="V80">
        <v>1.4</v>
      </c>
      <c r="W80">
        <v>4.0999999999999996</v>
      </c>
    </row>
    <row r="81" spans="1:23" hidden="1" x14ac:dyDescent="0.3">
      <c r="A81" t="s">
        <v>340</v>
      </c>
      <c r="B81" t="s">
        <v>341</v>
      </c>
      <c r="C81" s="1" t="str">
        <f t="shared" si="9"/>
        <v>21:0295</v>
      </c>
      <c r="D81" s="1" t="str">
        <f t="shared" si="10"/>
        <v>21:0001</v>
      </c>
      <c r="E81" t="s">
        <v>342</v>
      </c>
      <c r="F81" t="s">
        <v>343</v>
      </c>
      <c r="H81">
        <v>64.038719700000001</v>
      </c>
      <c r="I81">
        <v>-109.1154997</v>
      </c>
      <c r="J81" s="1" t="str">
        <f t="shared" si="8"/>
        <v>Till</v>
      </c>
      <c r="K81" s="1" t="str">
        <f t="shared" si="11"/>
        <v>HMC separation (ODM standard)</v>
      </c>
      <c r="L81">
        <v>10000</v>
      </c>
      <c r="M81">
        <v>1800</v>
      </c>
      <c r="N81">
        <v>650</v>
      </c>
      <c r="O81">
        <v>7550</v>
      </c>
      <c r="Q81">
        <v>201.9</v>
      </c>
      <c r="R81">
        <v>41</v>
      </c>
      <c r="S81">
        <v>34.799999999999997</v>
      </c>
      <c r="T81">
        <v>29.4</v>
      </c>
      <c r="U81">
        <v>4.5</v>
      </c>
      <c r="V81">
        <v>0.9</v>
      </c>
      <c r="W81">
        <v>6.2</v>
      </c>
    </row>
    <row r="82" spans="1:23" hidden="1" x14ac:dyDescent="0.3">
      <c r="A82" t="s">
        <v>344</v>
      </c>
      <c r="B82" t="s">
        <v>345</v>
      </c>
      <c r="C82" s="1" t="str">
        <f t="shared" si="9"/>
        <v>21:0295</v>
      </c>
      <c r="D82" s="1" t="str">
        <f t="shared" si="10"/>
        <v>21:0001</v>
      </c>
      <c r="E82" t="s">
        <v>346</v>
      </c>
      <c r="F82" t="s">
        <v>347</v>
      </c>
      <c r="H82">
        <v>64.204257299999995</v>
      </c>
      <c r="I82">
        <v>-109.0440766</v>
      </c>
      <c r="J82" s="1" t="str">
        <f t="shared" si="8"/>
        <v>Till</v>
      </c>
      <c r="K82" s="1" t="str">
        <f t="shared" si="11"/>
        <v>HMC separation (ODM standard)</v>
      </c>
      <c r="L82">
        <v>10000</v>
      </c>
      <c r="M82">
        <v>1400</v>
      </c>
      <c r="N82">
        <v>550</v>
      </c>
      <c r="O82">
        <v>8050</v>
      </c>
      <c r="Q82">
        <v>246.8</v>
      </c>
      <c r="R82">
        <v>19.600000000000001</v>
      </c>
      <c r="S82">
        <v>15.5</v>
      </c>
      <c r="T82">
        <v>12.8</v>
      </c>
      <c r="U82">
        <v>2.2999999999999998</v>
      </c>
      <c r="V82">
        <v>0.4</v>
      </c>
      <c r="W82">
        <v>4.0999999999999996</v>
      </c>
    </row>
    <row r="83" spans="1:23" hidden="1" x14ac:dyDescent="0.3">
      <c r="A83" t="s">
        <v>348</v>
      </c>
      <c r="B83" t="s">
        <v>349</v>
      </c>
      <c r="C83" s="1" t="str">
        <f t="shared" si="9"/>
        <v>21:0295</v>
      </c>
      <c r="D83" s="1" t="str">
        <f t="shared" si="10"/>
        <v>21:0001</v>
      </c>
      <c r="E83" t="s">
        <v>350</v>
      </c>
      <c r="F83" t="s">
        <v>351</v>
      </c>
      <c r="H83">
        <v>64.345826599999995</v>
      </c>
      <c r="I83">
        <v>-108.7624807</v>
      </c>
      <c r="J83" s="1" t="str">
        <f t="shared" si="8"/>
        <v>Till</v>
      </c>
      <c r="K83" s="1" t="str">
        <f t="shared" si="11"/>
        <v>HMC separation (ODM standard)</v>
      </c>
      <c r="L83">
        <v>10000</v>
      </c>
      <c r="M83">
        <v>650</v>
      </c>
      <c r="N83">
        <v>450</v>
      </c>
      <c r="O83">
        <v>8900</v>
      </c>
      <c r="Q83">
        <v>255.4</v>
      </c>
      <c r="R83">
        <v>14.7</v>
      </c>
      <c r="S83">
        <v>11.7</v>
      </c>
      <c r="T83">
        <v>10.4</v>
      </c>
      <c r="U83">
        <v>1.1000000000000001</v>
      </c>
      <c r="V83">
        <v>0.2</v>
      </c>
      <c r="W83">
        <v>3</v>
      </c>
    </row>
    <row r="84" spans="1:23" hidden="1" x14ac:dyDescent="0.3">
      <c r="A84" t="s">
        <v>352</v>
      </c>
      <c r="B84" t="s">
        <v>353</v>
      </c>
      <c r="C84" s="1" t="str">
        <f t="shared" si="9"/>
        <v>21:0295</v>
      </c>
      <c r="D84" s="1" t="str">
        <f t="shared" si="10"/>
        <v>21:0001</v>
      </c>
      <c r="E84" t="s">
        <v>354</v>
      </c>
      <c r="F84" t="s">
        <v>355</v>
      </c>
      <c r="H84">
        <v>64.448292100000003</v>
      </c>
      <c r="I84">
        <v>-108.6780316</v>
      </c>
      <c r="J84" s="1" t="str">
        <f t="shared" ref="J84:J112" si="12">HYPERLINK("http://geochem.nrcan.gc.ca/cdogs/content/kwd/kwd020044_e.htm", "Till")</f>
        <v>Till</v>
      </c>
      <c r="K84" s="1" t="str">
        <f t="shared" si="11"/>
        <v>HMC separation (ODM standard)</v>
      </c>
      <c r="L84">
        <v>10000</v>
      </c>
      <c r="M84">
        <v>1850</v>
      </c>
      <c r="N84">
        <v>600</v>
      </c>
      <c r="O84">
        <v>7550</v>
      </c>
      <c r="Q84">
        <v>283.3</v>
      </c>
      <c r="R84">
        <v>26.2</v>
      </c>
      <c r="S84">
        <v>21.4</v>
      </c>
      <c r="T84">
        <v>17.399999999999999</v>
      </c>
      <c r="U84">
        <v>2.9</v>
      </c>
      <c r="V84">
        <v>1.1000000000000001</v>
      </c>
      <c r="W84">
        <v>4.8</v>
      </c>
    </row>
    <row r="85" spans="1:23" hidden="1" x14ac:dyDescent="0.3">
      <c r="A85" t="s">
        <v>356</v>
      </c>
      <c r="B85" t="s">
        <v>357</v>
      </c>
      <c r="C85" s="1" t="str">
        <f t="shared" si="9"/>
        <v>21:0295</v>
      </c>
      <c r="D85" s="1" t="str">
        <f t="shared" si="10"/>
        <v>21:0001</v>
      </c>
      <c r="E85" t="s">
        <v>358</v>
      </c>
      <c r="F85" t="s">
        <v>359</v>
      </c>
      <c r="H85">
        <v>64.793106499999993</v>
      </c>
      <c r="I85">
        <v>-109.5438918</v>
      </c>
      <c r="J85" s="1" t="str">
        <f t="shared" si="12"/>
        <v>Till</v>
      </c>
      <c r="K85" s="1" t="str">
        <f t="shared" si="11"/>
        <v>HMC separation (ODM standard)</v>
      </c>
      <c r="L85">
        <v>10000</v>
      </c>
      <c r="M85">
        <v>1550</v>
      </c>
      <c r="N85">
        <v>600</v>
      </c>
      <c r="O85">
        <v>7850</v>
      </c>
      <c r="Q85">
        <v>509.5</v>
      </c>
      <c r="R85">
        <v>49.7</v>
      </c>
      <c r="S85">
        <v>45.2</v>
      </c>
      <c r="T85">
        <v>38.5</v>
      </c>
      <c r="U85">
        <v>5.0999999999999996</v>
      </c>
      <c r="V85">
        <v>1.6</v>
      </c>
      <c r="W85">
        <v>4.5</v>
      </c>
    </row>
    <row r="86" spans="1:23" hidden="1" x14ac:dyDescent="0.3">
      <c r="A86" t="s">
        <v>360</v>
      </c>
      <c r="B86" t="s">
        <v>361</v>
      </c>
      <c r="C86" s="1" t="str">
        <f t="shared" si="9"/>
        <v>21:0295</v>
      </c>
      <c r="D86" s="1" t="str">
        <f t="shared" si="10"/>
        <v>21:0001</v>
      </c>
      <c r="E86" t="s">
        <v>362</v>
      </c>
      <c r="F86" t="s">
        <v>363</v>
      </c>
      <c r="H86">
        <v>64.402321799999996</v>
      </c>
      <c r="I86">
        <v>-109.534594</v>
      </c>
      <c r="J86" s="1" t="str">
        <f t="shared" si="12"/>
        <v>Till</v>
      </c>
      <c r="K86" s="1" t="str">
        <f t="shared" si="11"/>
        <v>HMC separation (ODM standard)</v>
      </c>
      <c r="L86">
        <v>8600</v>
      </c>
      <c r="M86">
        <v>3450</v>
      </c>
      <c r="N86">
        <v>600</v>
      </c>
      <c r="O86">
        <v>4550</v>
      </c>
      <c r="Q86">
        <v>166.8</v>
      </c>
      <c r="R86">
        <v>19.8</v>
      </c>
      <c r="S86">
        <v>16.2</v>
      </c>
      <c r="T86">
        <v>13.7</v>
      </c>
      <c r="U86">
        <v>1.8</v>
      </c>
      <c r="V86">
        <v>0.7</v>
      </c>
      <c r="W86">
        <v>3.6</v>
      </c>
    </row>
    <row r="87" spans="1:23" hidden="1" x14ac:dyDescent="0.3">
      <c r="A87" t="s">
        <v>364</v>
      </c>
      <c r="B87" t="s">
        <v>365</v>
      </c>
      <c r="C87" s="1" t="str">
        <f t="shared" si="9"/>
        <v>21:0295</v>
      </c>
      <c r="D87" s="1" t="str">
        <f t="shared" si="10"/>
        <v>21:0001</v>
      </c>
      <c r="E87" t="s">
        <v>366</v>
      </c>
      <c r="F87" t="s">
        <v>367</v>
      </c>
      <c r="H87">
        <v>64.280309599999995</v>
      </c>
      <c r="I87">
        <v>-109.7202568</v>
      </c>
      <c r="J87" s="1" t="str">
        <f t="shared" si="12"/>
        <v>Till</v>
      </c>
      <c r="K87" s="1" t="str">
        <f t="shared" si="11"/>
        <v>HMC separation (ODM standard)</v>
      </c>
      <c r="L87">
        <v>10000</v>
      </c>
      <c r="M87">
        <v>1600</v>
      </c>
      <c r="N87">
        <v>450</v>
      </c>
      <c r="O87">
        <v>7950</v>
      </c>
      <c r="Q87">
        <v>219.6</v>
      </c>
      <c r="R87">
        <v>34</v>
      </c>
      <c r="S87">
        <v>28.5</v>
      </c>
      <c r="T87">
        <v>24.1</v>
      </c>
      <c r="U87">
        <v>3.3</v>
      </c>
      <c r="V87">
        <v>1.1000000000000001</v>
      </c>
      <c r="W87">
        <v>5.5</v>
      </c>
    </row>
    <row r="88" spans="1:23" hidden="1" x14ac:dyDescent="0.3">
      <c r="A88" t="s">
        <v>368</v>
      </c>
      <c r="B88" t="s">
        <v>369</v>
      </c>
      <c r="C88" s="1" t="str">
        <f t="shared" si="9"/>
        <v>21:0295</v>
      </c>
      <c r="D88" s="1" t="str">
        <f t="shared" si="10"/>
        <v>21:0001</v>
      </c>
      <c r="E88" t="s">
        <v>370</v>
      </c>
      <c r="F88" t="s">
        <v>371</v>
      </c>
      <c r="H88">
        <v>64.863999500000006</v>
      </c>
      <c r="I88">
        <v>-109.3433489</v>
      </c>
      <c r="J88" s="1" t="str">
        <f t="shared" si="12"/>
        <v>Till</v>
      </c>
      <c r="K88" s="1" t="str">
        <f t="shared" si="11"/>
        <v>HMC separation (ODM standard)</v>
      </c>
      <c r="L88">
        <v>10000</v>
      </c>
      <c r="M88">
        <v>2150</v>
      </c>
      <c r="N88">
        <v>600</v>
      </c>
      <c r="O88">
        <v>7250</v>
      </c>
      <c r="Q88">
        <v>247.2</v>
      </c>
      <c r="R88">
        <v>56.3</v>
      </c>
      <c r="S88">
        <v>50.3</v>
      </c>
      <c r="T88">
        <v>45</v>
      </c>
      <c r="U88">
        <v>4.2</v>
      </c>
      <c r="V88">
        <v>1.1000000000000001</v>
      </c>
      <c r="W88">
        <v>6</v>
      </c>
    </row>
    <row r="89" spans="1:23" hidden="1" x14ac:dyDescent="0.3">
      <c r="A89" t="s">
        <v>372</v>
      </c>
      <c r="B89" t="s">
        <v>373</v>
      </c>
      <c r="C89" s="1" t="str">
        <f t="shared" si="9"/>
        <v>21:0295</v>
      </c>
      <c r="D89" s="1" t="str">
        <f t="shared" si="10"/>
        <v>21:0001</v>
      </c>
      <c r="E89" t="s">
        <v>374</v>
      </c>
      <c r="F89" t="s">
        <v>375</v>
      </c>
      <c r="H89">
        <v>64.9626296</v>
      </c>
      <c r="I89">
        <v>-109.2300242</v>
      </c>
      <c r="J89" s="1" t="str">
        <f t="shared" si="12"/>
        <v>Till</v>
      </c>
      <c r="K89" s="1" t="str">
        <f t="shared" si="11"/>
        <v>HMC separation (ODM standard)</v>
      </c>
      <c r="L89">
        <v>8400</v>
      </c>
      <c r="M89">
        <v>1550</v>
      </c>
      <c r="N89">
        <v>350</v>
      </c>
      <c r="O89">
        <v>6500</v>
      </c>
      <c r="Q89">
        <v>302</v>
      </c>
      <c r="R89">
        <v>51.2</v>
      </c>
      <c r="S89">
        <v>47.1</v>
      </c>
      <c r="T89">
        <v>42</v>
      </c>
      <c r="U89">
        <v>4.0999999999999996</v>
      </c>
      <c r="V89">
        <v>1</v>
      </c>
      <c r="W89">
        <v>4.0999999999999996</v>
      </c>
    </row>
    <row r="90" spans="1:23" hidden="1" x14ac:dyDescent="0.3">
      <c r="A90" t="s">
        <v>376</v>
      </c>
      <c r="B90" t="s">
        <v>377</v>
      </c>
      <c r="C90" s="1" t="str">
        <f t="shared" si="9"/>
        <v>21:0295</v>
      </c>
      <c r="D90" s="1" t="str">
        <f t="shared" si="10"/>
        <v>21:0001</v>
      </c>
      <c r="E90" t="s">
        <v>378</v>
      </c>
      <c r="F90" t="s">
        <v>379</v>
      </c>
      <c r="H90">
        <v>64.065072400000005</v>
      </c>
      <c r="I90">
        <v>-108.1015419</v>
      </c>
      <c r="J90" s="1" t="str">
        <f t="shared" si="12"/>
        <v>Till</v>
      </c>
      <c r="K90" s="1" t="str">
        <f t="shared" si="11"/>
        <v>HMC separation (ODM standard)</v>
      </c>
      <c r="L90">
        <v>10000</v>
      </c>
      <c r="M90">
        <v>2350</v>
      </c>
      <c r="N90">
        <v>700</v>
      </c>
      <c r="O90">
        <v>6950</v>
      </c>
      <c r="Q90">
        <v>394.7</v>
      </c>
      <c r="R90">
        <v>71.3</v>
      </c>
      <c r="S90">
        <v>65.400000000000006</v>
      </c>
      <c r="T90">
        <v>56.4</v>
      </c>
      <c r="U90">
        <v>6.7</v>
      </c>
      <c r="V90">
        <v>2.2999999999999998</v>
      </c>
      <c r="W90">
        <v>5.9</v>
      </c>
    </row>
    <row r="91" spans="1:23" hidden="1" x14ac:dyDescent="0.3">
      <c r="A91" t="s">
        <v>380</v>
      </c>
      <c r="B91" t="s">
        <v>381</v>
      </c>
      <c r="C91" s="1" t="str">
        <f t="shared" si="9"/>
        <v>21:0295</v>
      </c>
      <c r="D91" s="1" t="str">
        <f t="shared" si="10"/>
        <v>21:0001</v>
      </c>
      <c r="E91" t="s">
        <v>382</v>
      </c>
      <c r="F91" t="s">
        <v>383</v>
      </c>
      <c r="H91">
        <v>64.252189000000001</v>
      </c>
      <c r="I91">
        <v>-108.1109713</v>
      </c>
      <c r="J91" s="1" t="str">
        <f t="shared" si="12"/>
        <v>Till</v>
      </c>
      <c r="K91" s="1" t="str">
        <f t="shared" si="11"/>
        <v>HMC separation (ODM standard)</v>
      </c>
      <c r="L91">
        <v>10000</v>
      </c>
      <c r="M91">
        <v>1300</v>
      </c>
      <c r="N91">
        <v>600</v>
      </c>
      <c r="O91">
        <v>8100</v>
      </c>
      <c r="Q91">
        <v>174.2</v>
      </c>
      <c r="R91">
        <v>54.4</v>
      </c>
      <c r="S91">
        <v>46.7</v>
      </c>
      <c r="T91">
        <v>41.5</v>
      </c>
      <c r="U91">
        <v>4.0999999999999996</v>
      </c>
      <c r="V91">
        <v>1.1000000000000001</v>
      </c>
      <c r="W91">
        <v>7.7</v>
      </c>
    </row>
    <row r="92" spans="1:23" hidden="1" x14ac:dyDescent="0.3">
      <c r="A92" t="s">
        <v>384</v>
      </c>
      <c r="B92" t="s">
        <v>385</v>
      </c>
      <c r="C92" s="1" t="str">
        <f t="shared" si="9"/>
        <v>21:0295</v>
      </c>
      <c r="D92" s="1" t="str">
        <f t="shared" si="10"/>
        <v>21:0001</v>
      </c>
      <c r="E92" t="s">
        <v>386</v>
      </c>
      <c r="F92" t="s">
        <v>387</v>
      </c>
      <c r="H92">
        <v>64.415641800000003</v>
      </c>
      <c r="I92">
        <v>-108.57223310000001</v>
      </c>
      <c r="J92" s="1" t="str">
        <f t="shared" si="12"/>
        <v>Till</v>
      </c>
      <c r="K92" s="1" t="str">
        <f t="shared" si="11"/>
        <v>HMC separation (ODM standard)</v>
      </c>
      <c r="L92">
        <v>10000</v>
      </c>
      <c r="M92">
        <v>1250</v>
      </c>
      <c r="N92">
        <v>650</v>
      </c>
      <c r="O92">
        <v>8100</v>
      </c>
      <c r="Q92">
        <v>291.8</v>
      </c>
      <c r="R92">
        <v>44.4</v>
      </c>
      <c r="S92">
        <v>38.700000000000003</v>
      </c>
      <c r="T92">
        <v>32.5</v>
      </c>
      <c r="U92">
        <v>4.7</v>
      </c>
      <c r="V92">
        <v>1.5</v>
      </c>
      <c r="W92">
        <v>5.7</v>
      </c>
    </row>
    <row r="93" spans="1:23" hidden="1" x14ac:dyDescent="0.3">
      <c r="A93" t="s">
        <v>388</v>
      </c>
      <c r="B93" t="s">
        <v>389</v>
      </c>
      <c r="C93" s="1" t="str">
        <f t="shared" si="9"/>
        <v>21:0295</v>
      </c>
      <c r="D93" s="1" t="str">
        <f t="shared" si="10"/>
        <v>21:0001</v>
      </c>
      <c r="E93" t="s">
        <v>390</v>
      </c>
      <c r="F93" t="s">
        <v>391</v>
      </c>
      <c r="H93">
        <v>64.8396951</v>
      </c>
      <c r="I93">
        <v>-109.18218760000001</v>
      </c>
      <c r="J93" s="1" t="str">
        <f t="shared" si="12"/>
        <v>Till</v>
      </c>
      <c r="K93" s="1" t="str">
        <f t="shared" si="11"/>
        <v>HMC separation (ODM standard)</v>
      </c>
      <c r="L93">
        <v>10000</v>
      </c>
      <c r="M93">
        <v>1750</v>
      </c>
      <c r="N93">
        <v>550</v>
      </c>
      <c r="O93">
        <v>7700</v>
      </c>
      <c r="Q93">
        <v>241.7</v>
      </c>
      <c r="R93">
        <v>66.599999999999994</v>
      </c>
      <c r="S93">
        <v>60.4</v>
      </c>
      <c r="T93">
        <v>54.3</v>
      </c>
      <c r="U93">
        <v>5.0999999999999996</v>
      </c>
      <c r="V93">
        <v>1</v>
      </c>
      <c r="W93">
        <v>6.2</v>
      </c>
    </row>
    <row r="94" spans="1:23" hidden="1" x14ac:dyDescent="0.3">
      <c r="A94" t="s">
        <v>392</v>
      </c>
      <c r="B94" t="s">
        <v>393</v>
      </c>
      <c r="C94" s="1" t="str">
        <f t="shared" ref="C94:C117" si="13">HYPERLINK("http://geochem.nrcan.gc.ca/cdogs/content/bdl/bdl210295_e.htm", "21:0295")</f>
        <v>21:0295</v>
      </c>
      <c r="D94" s="1" t="str">
        <f t="shared" ref="D94:D117" si="14">HYPERLINK("http://geochem.nrcan.gc.ca/cdogs/content/svy/svy210001_e.htm", "21:0001")</f>
        <v>21:0001</v>
      </c>
      <c r="E94" t="s">
        <v>394</v>
      </c>
      <c r="F94" t="s">
        <v>395</v>
      </c>
      <c r="H94">
        <v>64.765640899999994</v>
      </c>
      <c r="I94">
        <v>-109.2985364</v>
      </c>
      <c r="J94" s="1" t="str">
        <f t="shared" si="12"/>
        <v>Till</v>
      </c>
      <c r="K94" s="1" t="str">
        <f t="shared" si="11"/>
        <v>HMC separation (ODM standard)</v>
      </c>
      <c r="L94">
        <v>10000</v>
      </c>
      <c r="M94">
        <v>2700</v>
      </c>
      <c r="N94">
        <v>750</v>
      </c>
      <c r="O94">
        <v>6550</v>
      </c>
      <c r="Q94">
        <v>234.7</v>
      </c>
      <c r="R94">
        <v>65</v>
      </c>
      <c r="S94">
        <v>55.6</v>
      </c>
      <c r="T94">
        <v>46.1</v>
      </c>
      <c r="U94">
        <v>7.8</v>
      </c>
      <c r="V94">
        <v>1.7</v>
      </c>
      <c r="W94">
        <v>9.4</v>
      </c>
    </row>
    <row r="95" spans="1:23" hidden="1" x14ac:dyDescent="0.3">
      <c r="A95" t="s">
        <v>396</v>
      </c>
      <c r="B95" t="s">
        <v>397</v>
      </c>
      <c r="C95" s="1" t="str">
        <f t="shared" si="13"/>
        <v>21:0295</v>
      </c>
      <c r="D95" s="1" t="str">
        <f t="shared" si="14"/>
        <v>21:0001</v>
      </c>
      <c r="E95" t="s">
        <v>398</v>
      </c>
      <c r="F95" t="s">
        <v>399</v>
      </c>
      <c r="H95">
        <v>64.842645099999999</v>
      </c>
      <c r="I95">
        <v>-108.5453382</v>
      </c>
      <c r="J95" s="1" t="str">
        <f t="shared" si="12"/>
        <v>Till</v>
      </c>
      <c r="K95" s="1" t="str">
        <f t="shared" si="11"/>
        <v>HMC separation (ODM standard)</v>
      </c>
      <c r="L95">
        <v>10000</v>
      </c>
      <c r="M95">
        <v>3350</v>
      </c>
      <c r="N95">
        <v>700</v>
      </c>
      <c r="O95">
        <v>5950</v>
      </c>
      <c r="Q95">
        <v>171.2</v>
      </c>
      <c r="R95">
        <v>98.2</v>
      </c>
      <c r="S95">
        <v>87.6</v>
      </c>
      <c r="T95">
        <v>76.900000000000006</v>
      </c>
      <c r="U95">
        <v>8.1999999999999993</v>
      </c>
      <c r="V95">
        <v>2.5</v>
      </c>
      <c r="W95">
        <v>10.6</v>
      </c>
    </row>
    <row r="96" spans="1:23" hidden="1" x14ac:dyDescent="0.3">
      <c r="A96" t="s">
        <v>400</v>
      </c>
      <c r="B96" t="s">
        <v>401</v>
      </c>
      <c r="C96" s="1" t="str">
        <f t="shared" si="13"/>
        <v>21:0295</v>
      </c>
      <c r="D96" s="1" t="str">
        <f t="shared" si="14"/>
        <v>21:0001</v>
      </c>
      <c r="E96" t="s">
        <v>402</v>
      </c>
      <c r="F96" t="s">
        <v>403</v>
      </c>
      <c r="H96">
        <v>64.930532299999996</v>
      </c>
      <c r="I96">
        <v>-108.2072632</v>
      </c>
      <c r="J96" s="1" t="str">
        <f t="shared" si="12"/>
        <v>Till</v>
      </c>
      <c r="K96" s="1" t="str">
        <f t="shared" si="11"/>
        <v>HMC separation (ODM standard)</v>
      </c>
      <c r="L96">
        <v>10000</v>
      </c>
      <c r="M96">
        <v>2650</v>
      </c>
      <c r="N96">
        <v>600</v>
      </c>
      <c r="O96">
        <v>6750</v>
      </c>
      <c r="Q96">
        <v>161.5</v>
      </c>
      <c r="R96">
        <v>67.900000000000006</v>
      </c>
      <c r="S96">
        <v>62.4</v>
      </c>
      <c r="T96">
        <v>53.6</v>
      </c>
      <c r="U96">
        <v>7</v>
      </c>
      <c r="V96">
        <v>1.8</v>
      </c>
      <c r="W96">
        <v>5.5</v>
      </c>
    </row>
    <row r="97" spans="1:23" hidden="1" x14ac:dyDescent="0.3">
      <c r="A97" t="s">
        <v>404</v>
      </c>
      <c r="B97" t="s">
        <v>405</v>
      </c>
      <c r="C97" s="1" t="str">
        <f t="shared" si="13"/>
        <v>21:0295</v>
      </c>
      <c r="D97" s="1" t="str">
        <f t="shared" si="14"/>
        <v>21:0001</v>
      </c>
      <c r="E97" t="s">
        <v>406</v>
      </c>
      <c r="F97" t="s">
        <v>407</v>
      </c>
      <c r="H97">
        <v>64.795881699999995</v>
      </c>
      <c r="I97">
        <v>-108.1566772</v>
      </c>
      <c r="J97" s="1" t="str">
        <f t="shared" si="12"/>
        <v>Till</v>
      </c>
      <c r="K97" s="1" t="str">
        <f t="shared" si="11"/>
        <v>HMC separation (ODM standard)</v>
      </c>
      <c r="L97">
        <v>10000</v>
      </c>
      <c r="M97">
        <v>2850</v>
      </c>
      <c r="N97">
        <v>600</v>
      </c>
      <c r="O97">
        <v>6550</v>
      </c>
      <c r="Q97">
        <v>189.3</v>
      </c>
      <c r="R97">
        <v>24.4</v>
      </c>
      <c r="S97">
        <v>20.3</v>
      </c>
      <c r="T97">
        <v>17</v>
      </c>
      <c r="U97">
        <v>2.4</v>
      </c>
      <c r="V97">
        <v>0.9</v>
      </c>
      <c r="W97">
        <v>4.0999999999999996</v>
      </c>
    </row>
    <row r="98" spans="1:23" hidden="1" x14ac:dyDescent="0.3">
      <c r="A98" t="s">
        <v>408</v>
      </c>
      <c r="B98" t="s">
        <v>409</v>
      </c>
      <c r="C98" s="1" t="str">
        <f t="shared" si="13"/>
        <v>21:0295</v>
      </c>
      <c r="D98" s="1" t="str">
        <f t="shared" si="14"/>
        <v>21:0001</v>
      </c>
      <c r="E98" t="s">
        <v>410</v>
      </c>
      <c r="F98" t="s">
        <v>411</v>
      </c>
      <c r="H98">
        <v>64.716163300000005</v>
      </c>
      <c r="I98">
        <v>-108.9572714</v>
      </c>
      <c r="J98" s="1" t="str">
        <f t="shared" si="12"/>
        <v>Till</v>
      </c>
      <c r="K98" s="1" t="str">
        <f t="shared" ref="K98:K129" si="15">HYPERLINK("http://geochem.nrcan.gc.ca/cdogs/content/kwd/kwd080035_e.htm", "HMC separation (ODM standard)")</f>
        <v>HMC separation (ODM standard)</v>
      </c>
      <c r="L98">
        <v>10000</v>
      </c>
      <c r="M98">
        <v>1750</v>
      </c>
      <c r="N98">
        <v>500</v>
      </c>
      <c r="O98">
        <v>7750</v>
      </c>
      <c r="Q98">
        <v>495.7</v>
      </c>
      <c r="R98">
        <v>62.5</v>
      </c>
      <c r="S98">
        <v>55.3</v>
      </c>
      <c r="T98">
        <v>49.3</v>
      </c>
      <c r="U98">
        <v>5.0999999999999996</v>
      </c>
      <c r="V98">
        <v>0.9</v>
      </c>
      <c r="W98">
        <v>7.2</v>
      </c>
    </row>
    <row r="99" spans="1:23" hidden="1" x14ac:dyDescent="0.3">
      <c r="A99" t="s">
        <v>412</v>
      </c>
      <c r="B99" t="s">
        <v>413</v>
      </c>
      <c r="C99" s="1" t="str">
        <f t="shared" si="13"/>
        <v>21:0295</v>
      </c>
      <c r="D99" s="1" t="str">
        <f t="shared" si="14"/>
        <v>21:0001</v>
      </c>
      <c r="E99" t="s">
        <v>414</v>
      </c>
      <c r="F99" t="s">
        <v>415</v>
      </c>
      <c r="H99">
        <v>64.830945099999994</v>
      </c>
      <c r="I99">
        <v>-108.692605</v>
      </c>
      <c r="J99" s="1" t="str">
        <f t="shared" si="12"/>
        <v>Till</v>
      </c>
      <c r="K99" s="1" t="str">
        <f t="shared" si="15"/>
        <v>HMC separation (ODM standard)</v>
      </c>
      <c r="L99">
        <v>10000</v>
      </c>
      <c r="M99">
        <v>2550</v>
      </c>
      <c r="N99">
        <v>600</v>
      </c>
      <c r="O99">
        <v>6850</v>
      </c>
      <c r="Q99">
        <v>242.4</v>
      </c>
      <c r="R99">
        <v>44.4</v>
      </c>
      <c r="S99">
        <v>35.799999999999997</v>
      </c>
      <c r="T99">
        <v>32.200000000000003</v>
      </c>
      <c r="U99">
        <v>3</v>
      </c>
      <c r="V99">
        <v>0.6</v>
      </c>
      <c r="W99">
        <v>8.6</v>
      </c>
    </row>
    <row r="100" spans="1:23" hidden="1" x14ac:dyDescent="0.3">
      <c r="A100" t="s">
        <v>416</v>
      </c>
      <c r="B100" t="s">
        <v>417</v>
      </c>
      <c r="C100" s="1" t="str">
        <f t="shared" si="13"/>
        <v>21:0295</v>
      </c>
      <c r="D100" s="1" t="str">
        <f t="shared" si="14"/>
        <v>21:0001</v>
      </c>
      <c r="E100" t="s">
        <v>418</v>
      </c>
      <c r="F100" t="s">
        <v>419</v>
      </c>
      <c r="H100">
        <v>64.751068000000004</v>
      </c>
      <c r="I100">
        <v>-108.5809434</v>
      </c>
      <c r="J100" s="1" t="str">
        <f t="shared" si="12"/>
        <v>Till</v>
      </c>
      <c r="K100" s="1" t="str">
        <f t="shared" si="15"/>
        <v>HMC separation (ODM standard)</v>
      </c>
      <c r="L100">
        <v>10000</v>
      </c>
      <c r="M100">
        <v>2450</v>
      </c>
      <c r="N100">
        <v>550</v>
      </c>
      <c r="O100">
        <v>7000</v>
      </c>
      <c r="Q100">
        <v>210.3</v>
      </c>
      <c r="R100">
        <v>41.7</v>
      </c>
      <c r="S100">
        <v>34.5</v>
      </c>
      <c r="T100">
        <v>30.2</v>
      </c>
      <c r="U100">
        <v>3.5</v>
      </c>
      <c r="V100">
        <v>0.8</v>
      </c>
      <c r="W100">
        <v>7.2</v>
      </c>
    </row>
    <row r="101" spans="1:23" hidden="1" x14ac:dyDescent="0.3">
      <c r="A101" t="s">
        <v>420</v>
      </c>
      <c r="B101" t="s">
        <v>421</v>
      </c>
      <c r="C101" s="1" t="str">
        <f t="shared" si="13"/>
        <v>21:0295</v>
      </c>
      <c r="D101" s="1" t="str">
        <f t="shared" si="14"/>
        <v>21:0001</v>
      </c>
      <c r="E101" t="s">
        <v>422</v>
      </c>
      <c r="F101" t="s">
        <v>423</v>
      </c>
      <c r="H101">
        <v>64.510218600000002</v>
      </c>
      <c r="I101">
        <v>-109.03948870000001</v>
      </c>
      <c r="J101" s="1" t="str">
        <f t="shared" si="12"/>
        <v>Till</v>
      </c>
      <c r="K101" s="1" t="str">
        <f t="shared" si="15"/>
        <v>HMC separation (ODM standard)</v>
      </c>
      <c r="L101">
        <v>10000</v>
      </c>
      <c r="M101">
        <v>2350</v>
      </c>
      <c r="N101">
        <v>600</v>
      </c>
      <c r="O101">
        <v>7050</v>
      </c>
      <c r="Q101">
        <v>218.8</v>
      </c>
      <c r="R101">
        <v>24.9</v>
      </c>
      <c r="S101">
        <v>21.1</v>
      </c>
      <c r="T101">
        <v>18.2</v>
      </c>
      <c r="U101">
        <v>2.2999999999999998</v>
      </c>
      <c r="V101">
        <v>0.6</v>
      </c>
      <c r="W101">
        <v>3.8</v>
      </c>
    </row>
    <row r="102" spans="1:23" hidden="1" x14ac:dyDescent="0.3">
      <c r="A102" t="s">
        <v>424</v>
      </c>
      <c r="B102" t="s">
        <v>425</v>
      </c>
      <c r="C102" s="1" t="str">
        <f t="shared" si="13"/>
        <v>21:0295</v>
      </c>
      <c r="D102" s="1" t="str">
        <f t="shared" si="14"/>
        <v>21:0001</v>
      </c>
      <c r="E102" t="s">
        <v>426</v>
      </c>
      <c r="F102" t="s">
        <v>427</v>
      </c>
      <c r="H102">
        <v>64.432255799999993</v>
      </c>
      <c r="I102">
        <v>-109.2750592</v>
      </c>
      <c r="J102" s="1" t="str">
        <f t="shared" si="12"/>
        <v>Till</v>
      </c>
      <c r="K102" s="1" t="str">
        <f t="shared" si="15"/>
        <v>HMC separation (ODM standard)</v>
      </c>
      <c r="L102">
        <v>10000</v>
      </c>
      <c r="M102">
        <v>1950</v>
      </c>
      <c r="N102">
        <v>600</v>
      </c>
      <c r="O102">
        <v>7450</v>
      </c>
      <c r="Q102">
        <v>377.7</v>
      </c>
      <c r="R102">
        <v>35.700000000000003</v>
      </c>
      <c r="S102">
        <v>29.9</v>
      </c>
      <c r="T102">
        <v>26.1</v>
      </c>
      <c r="U102">
        <v>3.1</v>
      </c>
      <c r="V102">
        <v>0.7</v>
      </c>
      <c r="W102">
        <v>5.8</v>
      </c>
    </row>
    <row r="103" spans="1:23" hidden="1" x14ac:dyDescent="0.3">
      <c r="A103" t="s">
        <v>428</v>
      </c>
      <c r="B103" t="s">
        <v>429</v>
      </c>
      <c r="C103" s="1" t="str">
        <f t="shared" si="13"/>
        <v>21:0295</v>
      </c>
      <c r="D103" s="1" t="str">
        <f t="shared" si="14"/>
        <v>21:0001</v>
      </c>
      <c r="E103" t="s">
        <v>430</v>
      </c>
      <c r="F103" t="s">
        <v>431</v>
      </c>
      <c r="H103">
        <v>64.351084700000001</v>
      </c>
      <c r="I103">
        <v>-109.1850812</v>
      </c>
      <c r="J103" s="1" t="str">
        <f t="shared" si="12"/>
        <v>Till</v>
      </c>
      <c r="K103" s="1" t="str">
        <f t="shared" si="15"/>
        <v>HMC separation (ODM standard)</v>
      </c>
      <c r="L103">
        <v>10000</v>
      </c>
      <c r="M103">
        <v>2250</v>
      </c>
      <c r="N103">
        <v>650</v>
      </c>
      <c r="O103">
        <v>7100</v>
      </c>
      <c r="Q103">
        <v>272.10000000000002</v>
      </c>
      <c r="R103">
        <v>43.6</v>
      </c>
      <c r="S103">
        <v>36.299999999999997</v>
      </c>
      <c r="T103">
        <v>29.5</v>
      </c>
      <c r="U103">
        <v>5.2</v>
      </c>
      <c r="V103">
        <v>1.6</v>
      </c>
      <c r="W103">
        <v>7.3</v>
      </c>
    </row>
    <row r="104" spans="1:23" hidden="1" x14ac:dyDescent="0.3">
      <c r="A104" t="s">
        <v>432</v>
      </c>
      <c r="B104" t="s">
        <v>433</v>
      </c>
      <c r="C104" s="1" t="str">
        <f t="shared" si="13"/>
        <v>21:0295</v>
      </c>
      <c r="D104" s="1" t="str">
        <f t="shared" si="14"/>
        <v>21:0001</v>
      </c>
      <c r="E104" t="s">
        <v>434</v>
      </c>
      <c r="F104" t="s">
        <v>435</v>
      </c>
      <c r="H104">
        <v>64.698163300000004</v>
      </c>
      <c r="I104">
        <v>-108.1396531</v>
      </c>
      <c r="J104" s="1" t="str">
        <f t="shared" si="12"/>
        <v>Till</v>
      </c>
      <c r="K104" s="1" t="str">
        <f t="shared" si="15"/>
        <v>HMC separation (ODM standard)</v>
      </c>
      <c r="L104">
        <v>10000</v>
      </c>
      <c r="M104">
        <v>3150</v>
      </c>
      <c r="N104">
        <v>700</v>
      </c>
      <c r="O104">
        <v>6150</v>
      </c>
      <c r="Q104">
        <v>391.8</v>
      </c>
      <c r="R104">
        <v>57.5</v>
      </c>
      <c r="S104">
        <v>48.6</v>
      </c>
      <c r="T104">
        <v>40.4</v>
      </c>
      <c r="U104">
        <v>5.5</v>
      </c>
      <c r="V104">
        <v>2.7</v>
      </c>
      <c r="W104">
        <v>8.9</v>
      </c>
    </row>
    <row r="105" spans="1:23" hidden="1" x14ac:dyDescent="0.3">
      <c r="A105" t="s">
        <v>436</v>
      </c>
      <c r="B105" t="s">
        <v>437</v>
      </c>
      <c r="C105" s="1" t="str">
        <f t="shared" si="13"/>
        <v>21:0295</v>
      </c>
      <c r="D105" s="1" t="str">
        <f t="shared" si="14"/>
        <v>21:0001</v>
      </c>
      <c r="E105" t="s">
        <v>438</v>
      </c>
      <c r="F105" t="s">
        <v>439</v>
      </c>
      <c r="H105">
        <v>64.5821155</v>
      </c>
      <c r="I105">
        <v>-108.15625420000001</v>
      </c>
      <c r="J105" s="1" t="str">
        <f t="shared" si="12"/>
        <v>Till</v>
      </c>
      <c r="K105" s="1" t="str">
        <f t="shared" si="15"/>
        <v>HMC separation (ODM standard)</v>
      </c>
      <c r="L105">
        <v>10000</v>
      </c>
      <c r="M105">
        <v>2800</v>
      </c>
      <c r="N105">
        <v>550</v>
      </c>
      <c r="O105">
        <v>6650</v>
      </c>
      <c r="Q105">
        <v>377</v>
      </c>
      <c r="R105">
        <v>31</v>
      </c>
      <c r="S105">
        <v>26.3</v>
      </c>
      <c r="T105">
        <v>20.9</v>
      </c>
      <c r="U105">
        <v>3.6</v>
      </c>
      <c r="V105">
        <v>1.8</v>
      </c>
      <c r="W105">
        <v>4.7</v>
      </c>
    </row>
    <row r="106" spans="1:23" hidden="1" x14ac:dyDescent="0.3">
      <c r="A106" t="s">
        <v>440</v>
      </c>
      <c r="B106" t="s">
        <v>441</v>
      </c>
      <c r="C106" s="1" t="str">
        <f t="shared" si="13"/>
        <v>21:0295</v>
      </c>
      <c r="D106" s="1" t="str">
        <f t="shared" si="14"/>
        <v>21:0001</v>
      </c>
      <c r="E106" t="s">
        <v>442</v>
      </c>
      <c r="F106" t="s">
        <v>443</v>
      </c>
      <c r="H106">
        <v>64.034894300000005</v>
      </c>
      <c r="I106">
        <v>-109.020844</v>
      </c>
      <c r="J106" s="1" t="str">
        <f t="shared" si="12"/>
        <v>Till</v>
      </c>
      <c r="K106" s="1" t="str">
        <f t="shared" si="15"/>
        <v>HMC separation (ODM standard)</v>
      </c>
      <c r="L106">
        <v>10000</v>
      </c>
      <c r="M106">
        <v>1250</v>
      </c>
      <c r="N106">
        <v>400</v>
      </c>
      <c r="O106">
        <v>8350</v>
      </c>
      <c r="Q106">
        <v>360</v>
      </c>
      <c r="R106">
        <v>39.5</v>
      </c>
      <c r="S106">
        <v>33.299999999999997</v>
      </c>
      <c r="T106">
        <v>28.4</v>
      </c>
      <c r="U106">
        <v>3.7</v>
      </c>
      <c r="V106">
        <v>1.2</v>
      </c>
      <c r="W106">
        <v>6.2</v>
      </c>
    </row>
    <row r="107" spans="1:23" hidden="1" x14ac:dyDescent="0.3">
      <c r="A107" t="s">
        <v>444</v>
      </c>
      <c r="B107" t="s">
        <v>445</v>
      </c>
      <c r="C107" s="1" t="str">
        <f t="shared" si="13"/>
        <v>21:0295</v>
      </c>
      <c r="D107" s="1" t="str">
        <f t="shared" si="14"/>
        <v>21:0001</v>
      </c>
      <c r="E107" t="s">
        <v>446</v>
      </c>
      <c r="F107" t="s">
        <v>447</v>
      </c>
      <c r="H107">
        <v>64.186428000000006</v>
      </c>
      <c r="I107">
        <v>-108.80598929999999</v>
      </c>
      <c r="J107" s="1" t="str">
        <f t="shared" si="12"/>
        <v>Till</v>
      </c>
      <c r="K107" s="1" t="str">
        <f t="shared" si="15"/>
        <v>HMC separation (ODM standard)</v>
      </c>
      <c r="L107">
        <v>10000</v>
      </c>
      <c r="M107">
        <v>2200</v>
      </c>
      <c r="N107">
        <v>650</v>
      </c>
      <c r="O107">
        <v>7150</v>
      </c>
      <c r="Q107">
        <v>179.3</v>
      </c>
      <c r="R107">
        <v>55</v>
      </c>
      <c r="S107">
        <v>46.1</v>
      </c>
      <c r="T107">
        <v>39.6</v>
      </c>
      <c r="U107">
        <v>5.5</v>
      </c>
      <c r="V107">
        <v>1</v>
      </c>
      <c r="W107">
        <v>8.9</v>
      </c>
    </row>
    <row r="108" spans="1:23" hidden="1" x14ac:dyDescent="0.3">
      <c r="A108" t="s">
        <v>448</v>
      </c>
      <c r="B108" t="s">
        <v>449</v>
      </c>
      <c r="C108" s="1" t="str">
        <f t="shared" si="13"/>
        <v>21:0295</v>
      </c>
      <c r="D108" s="1" t="str">
        <f t="shared" si="14"/>
        <v>21:0001</v>
      </c>
      <c r="E108" t="s">
        <v>450</v>
      </c>
      <c r="F108" t="s">
        <v>451</v>
      </c>
      <c r="H108">
        <v>64.318048300000001</v>
      </c>
      <c r="I108">
        <v>-108.88693000000001</v>
      </c>
      <c r="J108" s="1" t="str">
        <f t="shared" si="12"/>
        <v>Till</v>
      </c>
      <c r="K108" s="1" t="str">
        <f t="shared" si="15"/>
        <v>HMC separation (ODM standard)</v>
      </c>
      <c r="L108">
        <v>10000</v>
      </c>
      <c r="M108">
        <v>1950</v>
      </c>
      <c r="N108">
        <v>600</v>
      </c>
      <c r="O108">
        <v>7450</v>
      </c>
      <c r="Q108">
        <v>184.6</v>
      </c>
      <c r="R108">
        <v>41.2</v>
      </c>
      <c r="S108">
        <v>33.200000000000003</v>
      </c>
      <c r="T108">
        <v>26.8</v>
      </c>
      <c r="U108">
        <v>4.9000000000000004</v>
      </c>
      <c r="V108">
        <v>1.5</v>
      </c>
      <c r="W108">
        <v>8</v>
      </c>
    </row>
    <row r="109" spans="1:23" hidden="1" x14ac:dyDescent="0.3">
      <c r="A109" t="s">
        <v>452</v>
      </c>
      <c r="B109" t="s">
        <v>453</v>
      </c>
      <c r="C109" s="1" t="str">
        <f t="shared" si="13"/>
        <v>21:0295</v>
      </c>
      <c r="D109" s="1" t="str">
        <f t="shared" si="14"/>
        <v>21:0001</v>
      </c>
      <c r="E109" t="s">
        <v>454</v>
      </c>
      <c r="F109" t="s">
        <v>455</v>
      </c>
      <c r="H109">
        <v>64.314281500000007</v>
      </c>
      <c r="I109">
        <v>-108.86922149999999</v>
      </c>
      <c r="J109" s="1" t="str">
        <f t="shared" si="12"/>
        <v>Till</v>
      </c>
      <c r="K109" s="1" t="str">
        <f t="shared" si="15"/>
        <v>HMC separation (ODM standard)</v>
      </c>
      <c r="L109">
        <v>6800</v>
      </c>
      <c r="M109">
        <v>1100</v>
      </c>
      <c r="N109">
        <v>200</v>
      </c>
      <c r="O109">
        <v>5500</v>
      </c>
      <c r="Q109">
        <v>219.1</v>
      </c>
      <c r="R109">
        <v>25</v>
      </c>
      <c r="S109">
        <v>19.7</v>
      </c>
      <c r="T109">
        <v>15.3</v>
      </c>
      <c r="U109">
        <v>2.8</v>
      </c>
      <c r="V109">
        <v>1.6</v>
      </c>
      <c r="W109">
        <v>5.3</v>
      </c>
    </row>
    <row r="110" spans="1:23" hidden="1" x14ac:dyDescent="0.3">
      <c r="A110" t="s">
        <v>456</v>
      </c>
      <c r="B110" t="s">
        <v>457</v>
      </c>
      <c r="C110" s="1" t="str">
        <f t="shared" si="13"/>
        <v>21:0295</v>
      </c>
      <c r="D110" s="1" t="str">
        <f t="shared" si="14"/>
        <v>21:0001</v>
      </c>
      <c r="E110" t="s">
        <v>458</v>
      </c>
      <c r="F110" t="s">
        <v>459</v>
      </c>
      <c r="H110">
        <v>64.193328100000002</v>
      </c>
      <c r="I110">
        <v>-109.31748589999999</v>
      </c>
      <c r="J110" s="1" t="str">
        <f t="shared" si="12"/>
        <v>Till</v>
      </c>
      <c r="K110" s="1" t="str">
        <f t="shared" si="15"/>
        <v>HMC separation (ODM standard)</v>
      </c>
      <c r="L110">
        <v>10000</v>
      </c>
      <c r="M110">
        <v>1900</v>
      </c>
      <c r="N110">
        <v>650</v>
      </c>
      <c r="O110">
        <v>7450</v>
      </c>
      <c r="Q110">
        <v>379.7</v>
      </c>
      <c r="R110">
        <v>28.1</v>
      </c>
      <c r="S110">
        <v>23.3</v>
      </c>
      <c r="T110">
        <v>18.8</v>
      </c>
      <c r="U110">
        <v>3.4</v>
      </c>
      <c r="V110">
        <v>1.1000000000000001</v>
      </c>
      <c r="W110">
        <v>4.8</v>
      </c>
    </row>
    <row r="111" spans="1:23" hidden="1" x14ac:dyDescent="0.3">
      <c r="A111" t="s">
        <v>460</v>
      </c>
      <c r="B111" t="s">
        <v>461</v>
      </c>
      <c r="C111" s="1" t="str">
        <f t="shared" si="13"/>
        <v>21:0295</v>
      </c>
      <c r="D111" s="1" t="str">
        <f t="shared" si="14"/>
        <v>21:0001</v>
      </c>
      <c r="E111" t="s">
        <v>462</v>
      </c>
      <c r="F111" t="s">
        <v>463</v>
      </c>
      <c r="H111">
        <v>64.0688052</v>
      </c>
      <c r="I111">
        <v>-109.34851569999999</v>
      </c>
      <c r="J111" s="1" t="str">
        <f t="shared" si="12"/>
        <v>Till</v>
      </c>
      <c r="K111" s="1" t="str">
        <f t="shared" si="15"/>
        <v>HMC separation (ODM standard)</v>
      </c>
      <c r="L111">
        <v>9100</v>
      </c>
      <c r="M111">
        <v>1150</v>
      </c>
      <c r="N111">
        <v>250</v>
      </c>
      <c r="O111">
        <v>7700</v>
      </c>
      <c r="Q111">
        <v>417.2</v>
      </c>
      <c r="R111">
        <v>38.299999999999997</v>
      </c>
      <c r="S111">
        <v>32.299999999999997</v>
      </c>
      <c r="T111">
        <v>28.4</v>
      </c>
      <c r="U111">
        <v>3</v>
      </c>
      <c r="V111">
        <v>0.9</v>
      </c>
      <c r="W111">
        <v>6</v>
      </c>
    </row>
    <row r="112" spans="1:23" hidden="1" x14ac:dyDescent="0.3">
      <c r="A112" t="s">
        <v>464</v>
      </c>
      <c r="B112" t="s">
        <v>465</v>
      </c>
      <c r="C112" s="1" t="str">
        <f t="shared" si="13"/>
        <v>21:0295</v>
      </c>
      <c r="D112" s="1" t="str">
        <f t="shared" si="14"/>
        <v>21:0001</v>
      </c>
      <c r="E112" t="s">
        <v>466</v>
      </c>
      <c r="F112" t="s">
        <v>467</v>
      </c>
      <c r="H112">
        <v>64.421893299999994</v>
      </c>
      <c r="I112">
        <v>-108.8927699</v>
      </c>
      <c r="J112" s="1" t="str">
        <f t="shared" si="12"/>
        <v>Till</v>
      </c>
      <c r="K112" s="1" t="str">
        <f t="shared" si="15"/>
        <v>HMC separation (ODM standard)</v>
      </c>
      <c r="L112">
        <v>10000</v>
      </c>
      <c r="M112">
        <v>2900</v>
      </c>
      <c r="N112">
        <v>700</v>
      </c>
      <c r="O112">
        <v>6400</v>
      </c>
      <c r="Q112">
        <v>234.3</v>
      </c>
      <c r="R112">
        <v>24.3</v>
      </c>
      <c r="S112">
        <v>19.899999999999999</v>
      </c>
      <c r="T112">
        <v>16.399999999999999</v>
      </c>
      <c r="U112">
        <v>2.7</v>
      </c>
      <c r="V112">
        <v>0.8</v>
      </c>
      <c r="W112">
        <v>4.4000000000000004</v>
      </c>
    </row>
    <row r="113" spans="1:23" hidden="1" x14ac:dyDescent="0.3">
      <c r="A113" t="s">
        <v>468</v>
      </c>
      <c r="B113" t="s">
        <v>469</v>
      </c>
      <c r="C113" s="1" t="str">
        <f t="shared" si="13"/>
        <v>21:0295</v>
      </c>
      <c r="D113" s="1" t="str">
        <f t="shared" si="14"/>
        <v>21:0001</v>
      </c>
      <c r="E113" t="s">
        <v>470</v>
      </c>
      <c r="F113" t="s">
        <v>471</v>
      </c>
      <c r="H113">
        <v>64.595807300000004</v>
      </c>
      <c r="I113">
        <v>-108.6874694</v>
      </c>
      <c r="J113" s="1" t="str">
        <f>HYPERLINK("http://geochem.nrcan.gc.ca/cdogs/content/kwd/kwd020073_e.htm", "Esker")</f>
        <v>Esker</v>
      </c>
      <c r="K113" s="1" t="str">
        <f t="shared" si="15"/>
        <v>HMC separation (ODM standard)</v>
      </c>
      <c r="L113">
        <v>10000</v>
      </c>
      <c r="M113">
        <v>0</v>
      </c>
      <c r="N113">
        <v>50</v>
      </c>
      <c r="O113">
        <v>9950</v>
      </c>
      <c r="Q113">
        <v>179.6</v>
      </c>
      <c r="R113">
        <v>68.8</v>
      </c>
      <c r="S113">
        <v>61.1</v>
      </c>
      <c r="T113">
        <v>60.6</v>
      </c>
      <c r="U113">
        <v>0.4</v>
      </c>
      <c r="V113">
        <v>-0.1</v>
      </c>
      <c r="W113">
        <v>7.7</v>
      </c>
    </row>
    <row r="114" spans="1:23" hidden="1" x14ac:dyDescent="0.3">
      <c r="A114" t="s">
        <v>472</v>
      </c>
      <c r="B114" t="s">
        <v>473</v>
      </c>
      <c r="C114" s="1" t="str">
        <f t="shared" si="13"/>
        <v>21:0295</v>
      </c>
      <c r="D114" s="1" t="str">
        <f t="shared" si="14"/>
        <v>21:0001</v>
      </c>
      <c r="E114" t="s">
        <v>474</v>
      </c>
      <c r="F114" t="s">
        <v>475</v>
      </c>
      <c r="H114">
        <v>64.479456900000002</v>
      </c>
      <c r="I114">
        <v>-108.7298978</v>
      </c>
      <c r="J114" s="1" t="str">
        <f t="shared" ref="J114:J145" si="16">HYPERLINK("http://geochem.nrcan.gc.ca/cdogs/content/kwd/kwd020044_e.htm", "Till")</f>
        <v>Till</v>
      </c>
      <c r="K114" s="1" t="str">
        <f t="shared" si="15"/>
        <v>HMC separation (ODM standard)</v>
      </c>
      <c r="L114">
        <v>8400</v>
      </c>
      <c r="M114">
        <v>2250</v>
      </c>
      <c r="N114">
        <v>400</v>
      </c>
      <c r="O114">
        <v>5750</v>
      </c>
      <c r="Q114">
        <v>403.1</v>
      </c>
      <c r="R114">
        <v>44.9</v>
      </c>
      <c r="S114">
        <v>38.299999999999997</v>
      </c>
      <c r="T114">
        <v>31.1</v>
      </c>
      <c r="U114">
        <v>5.6</v>
      </c>
      <c r="V114">
        <v>1.6</v>
      </c>
      <c r="W114">
        <v>6.6</v>
      </c>
    </row>
    <row r="115" spans="1:23" hidden="1" x14ac:dyDescent="0.3">
      <c r="A115" t="s">
        <v>476</v>
      </c>
      <c r="B115" t="s">
        <v>477</v>
      </c>
      <c r="C115" s="1" t="str">
        <f t="shared" si="13"/>
        <v>21:0295</v>
      </c>
      <c r="D115" s="1" t="str">
        <f t="shared" si="14"/>
        <v>21:0001</v>
      </c>
      <c r="E115" t="s">
        <v>478</v>
      </c>
      <c r="F115" t="s">
        <v>479</v>
      </c>
      <c r="H115">
        <v>64.098563799999994</v>
      </c>
      <c r="I115">
        <v>-108.60459640000001</v>
      </c>
      <c r="J115" s="1" t="str">
        <f t="shared" si="16"/>
        <v>Till</v>
      </c>
      <c r="K115" s="1" t="str">
        <f t="shared" si="15"/>
        <v>HMC separation (ODM standard)</v>
      </c>
      <c r="L115">
        <v>10000</v>
      </c>
      <c r="M115">
        <v>1650</v>
      </c>
      <c r="N115">
        <v>500</v>
      </c>
      <c r="O115">
        <v>7850</v>
      </c>
      <c r="Q115">
        <v>282</v>
      </c>
      <c r="R115">
        <v>59.4</v>
      </c>
      <c r="S115">
        <v>50.6</v>
      </c>
      <c r="T115">
        <v>43.8</v>
      </c>
      <c r="U115">
        <v>5.2</v>
      </c>
      <c r="V115">
        <v>1.6</v>
      </c>
      <c r="W115">
        <v>8.8000000000000007</v>
      </c>
    </row>
    <row r="116" spans="1:23" hidden="1" x14ac:dyDescent="0.3">
      <c r="A116" t="s">
        <v>480</v>
      </c>
      <c r="B116" t="s">
        <v>481</v>
      </c>
      <c r="C116" s="1" t="str">
        <f t="shared" si="13"/>
        <v>21:0295</v>
      </c>
      <c r="D116" s="1" t="str">
        <f t="shared" si="14"/>
        <v>21:0001</v>
      </c>
      <c r="E116" t="s">
        <v>482</v>
      </c>
      <c r="F116" t="s">
        <v>483</v>
      </c>
      <c r="H116">
        <v>64.200336800000002</v>
      </c>
      <c r="I116">
        <v>-108.5238964</v>
      </c>
      <c r="J116" s="1" t="str">
        <f t="shared" si="16"/>
        <v>Till</v>
      </c>
      <c r="K116" s="1" t="str">
        <f t="shared" si="15"/>
        <v>HMC separation (ODM standard)</v>
      </c>
      <c r="L116">
        <v>10000</v>
      </c>
      <c r="M116">
        <v>1750</v>
      </c>
      <c r="N116">
        <v>650</v>
      </c>
      <c r="O116">
        <v>7600</v>
      </c>
      <c r="Q116">
        <v>454.8</v>
      </c>
      <c r="R116">
        <v>32</v>
      </c>
      <c r="S116">
        <v>25.5</v>
      </c>
      <c r="T116">
        <v>20.399999999999999</v>
      </c>
      <c r="U116">
        <v>4</v>
      </c>
      <c r="V116">
        <v>1.1000000000000001</v>
      </c>
      <c r="W116">
        <v>6.5</v>
      </c>
    </row>
    <row r="117" spans="1:23" hidden="1" x14ac:dyDescent="0.3">
      <c r="A117" t="s">
        <v>484</v>
      </c>
      <c r="B117" t="s">
        <v>485</v>
      </c>
      <c r="C117" s="1" t="str">
        <f t="shared" si="13"/>
        <v>21:0295</v>
      </c>
      <c r="D117" s="1" t="str">
        <f t="shared" si="14"/>
        <v>21:0001</v>
      </c>
      <c r="E117" t="s">
        <v>486</v>
      </c>
      <c r="F117" t="s">
        <v>487</v>
      </c>
      <c r="H117">
        <v>64.277498399999999</v>
      </c>
      <c r="I117">
        <v>-108.3599427</v>
      </c>
      <c r="J117" s="1" t="str">
        <f t="shared" si="16"/>
        <v>Till</v>
      </c>
      <c r="K117" s="1" t="str">
        <f t="shared" si="15"/>
        <v>HMC separation (ODM standard)</v>
      </c>
      <c r="L117">
        <v>10000</v>
      </c>
      <c r="M117">
        <v>2100</v>
      </c>
      <c r="N117">
        <v>400</v>
      </c>
      <c r="O117">
        <v>7500</v>
      </c>
      <c r="Q117">
        <v>274.7</v>
      </c>
      <c r="R117">
        <v>38.5</v>
      </c>
      <c r="S117">
        <v>33.299999999999997</v>
      </c>
      <c r="T117">
        <v>29.1</v>
      </c>
      <c r="U117">
        <v>3.3</v>
      </c>
      <c r="V117">
        <v>0.9</v>
      </c>
      <c r="W117">
        <v>5.2</v>
      </c>
    </row>
    <row r="118" spans="1:23" x14ac:dyDescent="0.3">
      <c r="A118" t="s">
        <v>488</v>
      </c>
      <c r="B118" t="s">
        <v>489</v>
      </c>
      <c r="C118" s="1" t="str">
        <f t="shared" ref="C118:C149" si="17">HYPERLINK("http://geochem.nrcan.gc.ca/cdogs/content/bdl/bdl210299_e.htm", "21:0299")</f>
        <v>21:0299</v>
      </c>
      <c r="D118" s="1" t="str">
        <f t="shared" ref="D118:D149" si="18">HYPERLINK("http://geochem.nrcan.gc.ca/cdogs/content/svy/svy210007_e.htm", "21:0007")</f>
        <v>21:0007</v>
      </c>
      <c r="E118" t="s">
        <v>490</v>
      </c>
      <c r="F118" t="s">
        <v>491</v>
      </c>
      <c r="H118">
        <v>64.513447600000006</v>
      </c>
      <c r="I118">
        <v>-112.8060578</v>
      </c>
      <c r="J118" s="1" t="str">
        <f t="shared" si="16"/>
        <v>Till</v>
      </c>
      <c r="K118" s="1" t="str">
        <f t="shared" si="15"/>
        <v>HMC separation (ODM standard)</v>
      </c>
      <c r="L118">
        <v>10000</v>
      </c>
      <c r="M118">
        <v>2150</v>
      </c>
      <c r="N118">
        <v>550</v>
      </c>
      <c r="O118">
        <v>7300</v>
      </c>
      <c r="Q118">
        <v>317</v>
      </c>
      <c r="R118">
        <v>52.1</v>
      </c>
      <c r="S118">
        <v>42.9</v>
      </c>
      <c r="T118">
        <v>33.4</v>
      </c>
      <c r="U118">
        <v>7.2</v>
      </c>
      <c r="V118">
        <v>2.2999999999999998</v>
      </c>
      <c r="W118">
        <v>9.1999999999999993</v>
      </c>
    </row>
    <row r="119" spans="1:23" x14ac:dyDescent="0.3">
      <c r="A119" t="s">
        <v>492</v>
      </c>
      <c r="B119" t="s">
        <v>493</v>
      </c>
      <c r="C119" s="1" t="str">
        <f t="shared" si="17"/>
        <v>21:0299</v>
      </c>
      <c r="D119" s="1" t="str">
        <f t="shared" si="18"/>
        <v>21:0007</v>
      </c>
      <c r="E119" t="s">
        <v>494</v>
      </c>
      <c r="F119" t="s">
        <v>495</v>
      </c>
      <c r="H119">
        <v>64.625411400000004</v>
      </c>
      <c r="I119">
        <v>-112.4175063</v>
      </c>
      <c r="J119" s="1" t="str">
        <f t="shared" si="16"/>
        <v>Till</v>
      </c>
      <c r="K119" s="1" t="str">
        <f t="shared" si="15"/>
        <v>HMC separation (ODM standard)</v>
      </c>
      <c r="L119">
        <v>10000</v>
      </c>
      <c r="M119">
        <v>1850</v>
      </c>
      <c r="N119">
        <v>500</v>
      </c>
      <c r="O119">
        <v>7650</v>
      </c>
      <c r="Q119">
        <v>204.4</v>
      </c>
      <c r="R119">
        <v>32.1</v>
      </c>
      <c r="S119">
        <v>26.4</v>
      </c>
      <c r="T119">
        <v>21.8</v>
      </c>
      <c r="U119">
        <v>3.6</v>
      </c>
      <c r="V119">
        <v>1</v>
      </c>
      <c r="W119">
        <v>5.7</v>
      </c>
    </row>
    <row r="120" spans="1:23" x14ac:dyDescent="0.3">
      <c r="A120" t="s">
        <v>496</v>
      </c>
      <c r="B120" t="s">
        <v>497</v>
      </c>
      <c r="C120" s="1" t="str">
        <f t="shared" si="17"/>
        <v>21:0299</v>
      </c>
      <c r="D120" s="1" t="str">
        <f t="shared" si="18"/>
        <v>21:0007</v>
      </c>
      <c r="E120" t="s">
        <v>498</v>
      </c>
      <c r="F120" t="s">
        <v>499</v>
      </c>
      <c r="H120">
        <v>64.708514800000003</v>
      </c>
      <c r="I120">
        <v>-112.0647996</v>
      </c>
      <c r="J120" s="1" t="str">
        <f t="shared" si="16"/>
        <v>Till</v>
      </c>
      <c r="K120" s="1" t="str">
        <f t="shared" si="15"/>
        <v>HMC separation (ODM standard)</v>
      </c>
      <c r="L120">
        <v>10000</v>
      </c>
      <c r="M120">
        <v>2450</v>
      </c>
      <c r="N120">
        <v>700</v>
      </c>
      <c r="O120">
        <v>6850</v>
      </c>
      <c r="Q120">
        <v>189.3</v>
      </c>
      <c r="R120">
        <v>25.6</v>
      </c>
      <c r="S120">
        <v>17.8</v>
      </c>
      <c r="T120">
        <v>13.7</v>
      </c>
      <c r="U120">
        <v>3.2</v>
      </c>
      <c r="V120">
        <v>1</v>
      </c>
      <c r="W120">
        <v>7.8</v>
      </c>
    </row>
    <row r="121" spans="1:23" x14ac:dyDescent="0.3">
      <c r="A121" t="s">
        <v>500</v>
      </c>
      <c r="B121" t="s">
        <v>501</v>
      </c>
      <c r="C121" s="1" t="str">
        <f t="shared" si="17"/>
        <v>21:0299</v>
      </c>
      <c r="D121" s="1" t="str">
        <f t="shared" si="18"/>
        <v>21:0007</v>
      </c>
      <c r="E121" t="s">
        <v>502</v>
      </c>
      <c r="F121" t="s">
        <v>503</v>
      </c>
      <c r="H121">
        <v>64.537560900000003</v>
      </c>
      <c r="I121">
        <v>-112.05002349999999</v>
      </c>
      <c r="J121" s="1" t="str">
        <f t="shared" si="16"/>
        <v>Till</v>
      </c>
      <c r="K121" s="1" t="str">
        <f t="shared" si="15"/>
        <v>HMC separation (ODM standard)</v>
      </c>
      <c r="L121">
        <v>10000</v>
      </c>
      <c r="M121">
        <v>1700</v>
      </c>
      <c r="N121">
        <v>550</v>
      </c>
      <c r="O121">
        <v>7750</v>
      </c>
      <c r="Q121">
        <v>242.1</v>
      </c>
      <c r="R121">
        <v>24.9</v>
      </c>
      <c r="S121">
        <v>19.5</v>
      </c>
      <c r="T121">
        <v>16.3</v>
      </c>
      <c r="U121">
        <v>2.5</v>
      </c>
      <c r="V121">
        <v>0.7</v>
      </c>
      <c r="W121">
        <v>5.4</v>
      </c>
    </row>
    <row r="122" spans="1:23" x14ac:dyDescent="0.3">
      <c r="A122" t="s">
        <v>504</v>
      </c>
      <c r="B122" t="s">
        <v>505</v>
      </c>
      <c r="C122" s="1" t="str">
        <f t="shared" si="17"/>
        <v>21:0299</v>
      </c>
      <c r="D122" s="1" t="str">
        <f t="shared" si="18"/>
        <v>21:0007</v>
      </c>
      <c r="E122" t="s">
        <v>506</v>
      </c>
      <c r="F122" t="s">
        <v>507</v>
      </c>
      <c r="H122">
        <v>64.604332999999997</v>
      </c>
      <c r="I122">
        <v>-112.899714</v>
      </c>
      <c r="J122" s="1" t="str">
        <f t="shared" si="16"/>
        <v>Till</v>
      </c>
      <c r="K122" s="1" t="str">
        <f t="shared" si="15"/>
        <v>HMC separation (ODM standard)</v>
      </c>
      <c r="L122">
        <v>10000</v>
      </c>
      <c r="M122">
        <v>1200</v>
      </c>
      <c r="N122">
        <v>650</v>
      </c>
      <c r="O122">
        <v>8150</v>
      </c>
      <c r="Q122">
        <v>409</v>
      </c>
      <c r="R122">
        <v>35.200000000000003</v>
      </c>
      <c r="S122">
        <v>26</v>
      </c>
      <c r="T122">
        <v>21.1</v>
      </c>
      <c r="U122">
        <v>3.6</v>
      </c>
      <c r="V122">
        <v>1.3</v>
      </c>
      <c r="W122">
        <v>9.1999999999999993</v>
      </c>
    </row>
    <row r="123" spans="1:23" x14ac:dyDescent="0.3">
      <c r="A123" t="s">
        <v>508</v>
      </c>
      <c r="B123" t="s">
        <v>509</v>
      </c>
      <c r="C123" s="1" t="str">
        <f t="shared" si="17"/>
        <v>21:0299</v>
      </c>
      <c r="D123" s="1" t="str">
        <f t="shared" si="18"/>
        <v>21:0007</v>
      </c>
      <c r="E123" t="s">
        <v>510</v>
      </c>
      <c r="F123" t="s">
        <v>511</v>
      </c>
      <c r="H123">
        <v>64.708667300000002</v>
      </c>
      <c r="I123">
        <v>-112.7465304</v>
      </c>
      <c r="J123" s="1" t="str">
        <f t="shared" si="16"/>
        <v>Till</v>
      </c>
      <c r="K123" s="1" t="str">
        <f t="shared" si="15"/>
        <v>HMC separation (ODM standard)</v>
      </c>
      <c r="L123">
        <v>10000</v>
      </c>
      <c r="M123">
        <v>1650</v>
      </c>
      <c r="N123">
        <v>550</v>
      </c>
      <c r="O123">
        <v>7800</v>
      </c>
      <c r="Q123">
        <v>201.7</v>
      </c>
      <c r="R123">
        <v>38.799999999999997</v>
      </c>
      <c r="S123">
        <v>30.2</v>
      </c>
      <c r="T123">
        <v>23.8</v>
      </c>
      <c r="U123">
        <v>5.2</v>
      </c>
      <c r="V123">
        <v>1.2</v>
      </c>
      <c r="W123">
        <v>8.6</v>
      </c>
    </row>
    <row r="124" spans="1:23" x14ac:dyDescent="0.3">
      <c r="A124" t="s">
        <v>512</v>
      </c>
      <c r="B124" t="s">
        <v>513</v>
      </c>
      <c r="C124" s="1" t="str">
        <f t="shared" si="17"/>
        <v>21:0299</v>
      </c>
      <c r="D124" s="1" t="str">
        <f t="shared" si="18"/>
        <v>21:0007</v>
      </c>
      <c r="E124" t="s">
        <v>514</v>
      </c>
      <c r="F124" t="s">
        <v>515</v>
      </c>
      <c r="H124">
        <v>64.594296999999997</v>
      </c>
      <c r="I124">
        <v>-112.5882465</v>
      </c>
      <c r="J124" s="1" t="str">
        <f t="shared" si="16"/>
        <v>Till</v>
      </c>
      <c r="K124" s="1" t="str">
        <f t="shared" si="15"/>
        <v>HMC separation (ODM standard)</v>
      </c>
      <c r="L124">
        <v>9900</v>
      </c>
      <c r="M124">
        <v>1800</v>
      </c>
      <c r="N124">
        <v>550</v>
      </c>
      <c r="O124">
        <v>7550</v>
      </c>
      <c r="Q124">
        <v>218.6</v>
      </c>
      <c r="R124">
        <v>25.3</v>
      </c>
      <c r="S124">
        <v>20.399999999999999</v>
      </c>
      <c r="T124">
        <v>16.2</v>
      </c>
      <c r="U124">
        <v>3.2</v>
      </c>
      <c r="V124">
        <v>1</v>
      </c>
      <c r="W124">
        <v>4.9000000000000004</v>
      </c>
    </row>
    <row r="125" spans="1:23" x14ac:dyDescent="0.3">
      <c r="A125" t="s">
        <v>516</v>
      </c>
      <c r="B125" t="s">
        <v>517</v>
      </c>
      <c r="C125" s="1" t="str">
        <f t="shared" si="17"/>
        <v>21:0299</v>
      </c>
      <c r="D125" s="1" t="str">
        <f t="shared" si="18"/>
        <v>21:0007</v>
      </c>
      <c r="E125" t="s">
        <v>518</v>
      </c>
      <c r="F125" t="s">
        <v>519</v>
      </c>
      <c r="H125">
        <v>64.828267299999993</v>
      </c>
      <c r="I125">
        <v>-112.40194579999999</v>
      </c>
      <c r="J125" s="1" t="str">
        <f t="shared" si="16"/>
        <v>Till</v>
      </c>
      <c r="K125" s="1" t="str">
        <f t="shared" si="15"/>
        <v>HMC separation (ODM standard)</v>
      </c>
      <c r="L125">
        <v>8500</v>
      </c>
      <c r="M125">
        <v>1500</v>
      </c>
      <c r="N125">
        <v>450</v>
      </c>
      <c r="O125">
        <v>6550</v>
      </c>
      <c r="Q125">
        <v>212.7</v>
      </c>
      <c r="R125">
        <v>51</v>
      </c>
      <c r="S125">
        <v>39.9</v>
      </c>
      <c r="T125">
        <v>34.799999999999997</v>
      </c>
      <c r="U125">
        <v>4.2</v>
      </c>
      <c r="V125">
        <v>0.9</v>
      </c>
      <c r="W125">
        <v>11.1</v>
      </c>
    </row>
    <row r="126" spans="1:23" x14ac:dyDescent="0.3">
      <c r="A126" t="s">
        <v>520</v>
      </c>
      <c r="B126" t="s">
        <v>521</v>
      </c>
      <c r="C126" s="1" t="str">
        <f t="shared" si="17"/>
        <v>21:0299</v>
      </c>
      <c r="D126" s="1" t="str">
        <f t="shared" si="18"/>
        <v>21:0007</v>
      </c>
      <c r="E126" t="s">
        <v>522</v>
      </c>
      <c r="F126" t="s">
        <v>523</v>
      </c>
      <c r="H126">
        <v>64.9587176</v>
      </c>
      <c r="I126">
        <v>-112.2230895</v>
      </c>
      <c r="J126" s="1" t="str">
        <f t="shared" si="16"/>
        <v>Till</v>
      </c>
      <c r="K126" s="1" t="str">
        <f t="shared" si="15"/>
        <v>HMC separation (ODM standard)</v>
      </c>
      <c r="L126">
        <v>10000</v>
      </c>
      <c r="M126">
        <v>1900</v>
      </c>
      <c r="N126">
        <v>800</v>
      </c>
      <c r="O126">
        <v>7300</v>
      </c>
      <c r="Q126">
        <v>217.3</v>
      </c>
      <c r="R126">
        <v>45.7</v>
      </c>
      <c r="S126">
        <v>37.5</v>
      </c>
      <c r="T126">
        <v>30.8</v>
      </c>
      <c r="U126">
        <v>5.5</v>
      </c>
      <c r="V126">
        <v>1.2</v>
      </c>
      <c r="W126">
        <v>8.1999999999999993</v>
      </c>
    </row>
    <row r="127" spans="1:23" x14ac:dyDescent="0.3">
      <c r="A127" t="s">
        <v>524</v>
      </c>
      <c r="B127" t="s">
        <v>525</v>
      </c>
      <c r="C127" s="1" t="str">
        <f t="shared" si="17"/>
        <v>21:0299</v>
      </c>
      <c r="D127" s="1" t="str">
        <f t="shared" si="18"/>
        <v>21:0007</v>
      </c>
      <c r="E127" t="s">
        <v>526</v>
      </c>
      <c r="F127" t="s">
        <v>527</v>
      </c>
      <c r="H127">
        <v>64.877877699999999</v>
      </c>
      <c r="I127">
        <v>-112.21428179999999</v>
      </c>
      <c r="J127" s="1" t="str">
        <f t="shared" si="16"/>
        <v>Till</v>
      </c>
      <c r="K127" s="1" t="str">
        <f t="shared" si="15"/>
        <v>HMC separation (ODM standard)</v>
      </c>
      <c r="L127">
        <v>7100</v>
      </c>
      <c r="M127">
        <v>1100</v>
      </c>
      <c r="N127">
        <v>400</v>
      </c>
      <c r="O127">
        <v>5600</v>
      </c>
      <c r="Q127">
        <v>228.6</v>
      </c>
      <c r="R127">
        <v>21.1</v>
      </c>
      <c r="S127">
        <v>17.100000000000001</v>
      </c>
      <c r="T127">
        <v>13.4</v>
      </c>
      <c r="U127">
        <v>3</v>
      </c>
      <c r="V127">
        <v>0.7</v>
      </c>
      <c r="W127">
        <v>4</v>
      </c>
    </row>
    <row r="128" spans="1:23" x14ac:dyDescent="0.3">
      <c r="A128" t="s">
        <v>528</v>
      </c>
      <c r="B128" t="s">
        <v>529</v>
      </c>
      <c r="C128" s="1" t="str">
        <f t="shared" si="17"/>
        <v>21:0299</v>
      </c>
      <c r="D128" s="1" t="str">
        <f t="shared" si="18"/>
        <v>21:0007</v>
      </c>
      <c r="E128" t="s">
        <v>530</v>
      </c>
      <c r="F128" t="s">
        <v>531</v>
      </c>
      <c r="H128">
        <v>64.783719399999995</v>
      </c>
      <c r="I128">
        <v>-112.5777844</v>
      </c>
      <c r="J128" s="1" t="str">
        <f t="shared" si="16"/>
        <v>Till</v>
      </c>
      <c r="K128" s="1" t="str">
        <f t="shared" si="15"/>
        <v>HMC separation (ODM standard)</v>
      </c>
      <c r="L128">
        <v>10000</v>
      </c>
      <c r="M128">
        <v>1800</v>
      </c>
      <c r="N128">
        <v>600</v>
      </c>
      <c r="O128">
        <v>7600</v>
      </c>
      <c r="Q128">
        <v>258.60000000000002</v>
      </c>
      <c r="R128">
        <v>28.9</v>
      </c>
      <c r="S128">
        <v>19.7</v>
      </c>
      <c r="T128">
        <v>15.7</v>
      </c>
      <c r="U128">
        <v>3.2</v>
      </c>
      <c r="V128">
        <v>0.8</v>
      </c>
      <c r="W128">
        <v>9.1999999999999993</v>
      </c>
    </row>
    <row r="129" spans="1:23" x14ac:dyDescent="0.3">
      <c r="A129" t="s">
        <v>532</v>
      </c>
      <c r="B129" t="s">
        <v>533</v>
      </c>
      <c r="C129" s="1" t="str">
        <f t="shared" si="17"/>
        <v>21:0299</v>
      </c>
      <c r="D129" s="1" t="str">
        <f t="shared" si="18"/>
        <v>21:0007</v>
      </c>
      <c r="E129" t="s">
        <v>534</v>
      </c>
      <c r="F129" t="s">
        <v>535</v>
      </c>
      <c r="H129">
        <v>64.948928800000004</v>
      </c>
      <c r="I129">
        <v>-112.56552619999999</v>
      </c>
      <c r="J129" s="1" t="str">
        <f t="shared" si="16"/>
        <v>Till</v>
      </c>
      <c r="K129" s="1" t="str">
        <f t="shared" si="15"/>
        <v>HMC separation (ODM standard)</v>
      </c>
      <c r="L129">
        <v>10000</v>
      </c>
      <c r="M129">
        <v>1850</v>
      </c>
      <c r="N129">
        <v>550</v>
      </c>
      <c r="O129">
        <v>7600</v>
      </c>
      <c r="Q129">
        <v>151.19999999999999</v>
      </c>
      <c r="R129">
        <v>28.2</v>
      </c>
      <c r="S129">
        <v>22.3</v>
      </c>
      <c r="T129">
        <v>18.2</v>
      </c>
      <c r="U129">
        <v>3.3</v>
      </c>
      <c r="V129">
        <v>0.8</v>
      </c>
      <c r="W129">
        <v>5.9</v>
      </c>
    </row>
    <row r="130" spans="1:23" x14ac:dyDescent="0.3">
      <c r="A130" t="s">
        <v>536</v>
      </c>
      <c r="B130" t="s">
        <v>537</v>
      </c>
      <c r="C130" s="1" t="str">
        <f t="shared" si="17"/>
        <v>21:0299</v>
      </c>
      <c r="D130" s="1" t="str">
        <f t="shared" si="18"/>
        <v>21:0007</v>
      </c>
      <c r="E130" t="s">
        <v>538</v>
      </c>
      <c r="F130" t="s">
        <v>539</v>
      </c>
      <c r="H130">
        <v>64.892183399999993</v>
      </c>
      <c r="I130">
        <v>-112.89288310000001</v>
      </c>
      <c r="J130" s="1" t="str">
        <f t="shared" si="16"/>
        <v>Till</v>
      </c>
      <c r="K130" s="1" t="str">
        <f t="shared" ref="K130:K166" si="19">HYPERLINK("http://geochem.nrcan.gc.ca/cdogs/content/kwd/kwd080035_e.htm", "HMC separation (ODM standard)")</f>
        <v>HMC separation (ODM standard)</v>
      </c>
      <c r="L130">
        <v>10000</v>
      </c>
      <c r="M130">
        <v>2400</v>
      </c>
      <c r="N130">
        <v>800</v>
      </c>
      <c r="O130">
        <v>6800</v>
      </c>
      <c r="Q130">
        <v>187.9</v>
      </c>
      <c r="R130">
        <v>40.799999999999997</v>
      </c>
      <c r="S130">
        <v>28.3</v>
      </c>
      <c r="T130">
        <v>22.8</v>
      </c>
      <c r="U130">
        <v>4.5999999999999996</v>
      </c>
      <c r="V130">
        <v>0.9</v>
      </c>
      <c r="W130">
        <v>12.5</v>
      </c>
    </row>
    <row r="131" spans="1:23" x14ac:dyDescent="0.3">
      <c r="A131" t="s">
        <v>540</v>
      </c>
      <c r="B131" t="s">
        <v>541</v>
      </c>
      <c r="C131" s="1" t="str">
        <f t="shared" si="17"/>
        <v>21:0299</v>
      </c>
      <c r="D131" s="1" t="str">
        <f t="shared" si="18"/>
        <v>21:0007</v>
      </c>
      <c r="E131" t="s">
        <v>542</v>
      </c>
      <c r="F131" t="s">
        <v>543</v>
      </c>
      <c r="H131">
        <v>64.462999300000007</v>
      </c>
      <c r="I131">
        <v>-112.2656516</v>
      </c>
      <c r="J131" s="1" t="str">
        <f t="shared" si="16"/>
        <v>Till</v>
      </c>
      <c r="K131" s="1" t="str">
        <f t="shared" si="19"/>
        <v>HMC separation (ODM standard)</v>
      </c>
      <c r="L131">
        <v>10000</v>
      </c>
      <c r="M131">
        <v>1950</v>
      </c>
      <c r="N131">
        <v>600</v>
      </c>
      <c r="O131">
        <v>7450</v>
      </c>
      <c r="Q131">
        <v>133.9</v>
      </c>
      <c r="R131">
        <v>28.7</v>
      </c>
      <c r="S131">
        <v>23.1</v>
      </c>
      <c r="T131">
        <v>20.7</v>
      </c>
      <c r="U131">
        <v>2.1</v>
      </c>
      <c r="V131">
        <v>0.3</v>
      </c>
      <c r="W131">
        <v>5.6</v>
      </c>
    </row>
    <row r="132" spans="1:23" x14ac:dyDescent="0.3">
      <c r="A132" t="s">
        <v>544</v>
      </c>
      <c r="B132" t="s">
        <v>545</v>
      </c>
      <c r="C132" s="1" t="str">
        <f t="shared" si="17"/>
        <v>21:0299</v>
      </c>
      <c r="D132" s="1" t="str">
        <f t="shared" si="18"/>
        <v>21:0007</v>
      </c>
      <c r="E132" t="s">
        <v>546</v>
      </c>
      <c r="F132" t="s">
        <v>547</v>
      </c>
      <c r="H132">
        <v>64.339708599999994</v>
      </c>
      <c r="I132">
        <v>-112.08450070000001</v>
      </c>
      <c r="J132" s="1" t="str">
        <f t="shared" si="16"/>
        <v>Till</v>
      </c>
      <c r="K132" s="1" t="str">
        <f t="shared" si="19"/>
        <v>HMC separation (ODM standard)</v>
      </c>
      <c r="L132">
        <v>10000</v>
      </c>
      <c r="M132">
        <v>1100</v>
      </c>
      <c r="N132">
        <v>450</v>
      </c>
      <c r="O132">
        <v>8450</v>
      </c>
      <c r="Q132">
        <v>191.1</v>
      </c>
      <c r="R132">
        <v>16.100000000000001</v>
      </c>
      <c r="S132">
        <v>11.7</v>
      </c>
      <c r="T132">
        <v>9.8000000000000007</v>
      </c>
      <c r="U132">
        <v>1.5</v>
      </c>
      <c r="V132">
        <v>0.4</v>
      </c>
      <c r="W132">
        <v>4.4000000000000004</v>
      </c>
    </row>
    <row r="133" spans="1:23" x14ac:dyDescent="0.3">
      <c r="A133" t="s">
        <v>548</v>
      </c>
      <c r="B133" t="s">
        <v>549</v>
      </c>
      <c r="C133" s="1" t="str">
        <f t="shared" si="17"/>
        <v>21:0299</v>
      </c>
      <c r="D133" s="1" t="str">
        <f t="shared" si="18"/>
        <v>21:0007</v>
      </c>
      <c r="E133" t="s">
        <v>550</v>
      </c>
      <c r="F133" t="s">
        <v>551</v>
      </c>
      <c r="H133">
        <v>64.343129000000005</v>
      </c>
      <c r="I133">
        <v>-112.38657910000001</v>
      </c>
      <c r="J133" s="1" t="str">
        <f t="shared" si="16"/>
        <v>Till</v>
      </c>
      <c r="K133" s="1" t="str">
        <f t="shared" si="19"/>
        <v>HMC separation (ODM standard)</v>
      </c>
      <c r="L133">
        <v>10000</v>
      </c>
      <c r="M133">
        <v>1000</v>
      </c>
      <c r="N133">
        <v>500</v>
      </c>
      <c r="O133">
        <v>8500</v>
      </c>
      <c r="Q133">
        <v>162.4</v>
      </c>
      <c r="R133">
        <v>29.4</v>
      </c>
      <c r="S133">
        <v>23.6</v>
      </c>
      <c r="T133">
        <v>21.1</v>
      </c>
      <c r="U133">
        <v>2.1</v>
      </c>
      <c r="V133">
        <v>0.4</v>
      </c>
      <c r="W133">
        <v>5.8</v>
      </c>
    </row>
    <row r="134" spans="1:23" x14ac:dyDescent="0.3">
      <c r="A134" t="s">
        <v>552</v>
      </c>
      <c r="B134" t="s">
        <v>553</v>
      </c>
      <c r="C134" s="1" t="str">
        <f t="shared" si="17"/>
        <v>21:0299</v>
      </c>
      <c r="D134" s="1" t="str">
        <f t="shared" si="18"/>
        <v>21:0007</v>
      </c>
      <c r="E134" t="s">
        <v>554</v>
      </c>
      <c r="F134" t="s">
        <v>555</v>
      </c>
      <c r="H134">
        <v>64.4706197</v>
      </c>
      <c r="I134">
        <v>-112.57837189999999</v>
      </c>
      <c r="J134" s="1" t="str">
        <f t="shared" si="16"/>
        <v>Till</v>
      </c>
      <c r="K134" s="1" t="str">
        <f t="shared" si="19"/>
        <v>HMC separation (ODM standard)</v>
      </c>
      <c r="L134">
        <v>10000</v>
      </c>
      <c r="M134">
        <v>2250</v>
      </c>
      <c r="N134">
        <v>800</v>
      </c>
      <c r="O134">
        <v>6950</v>
      </c>
      <c r="Q134">
        <v>304.7</v>
      </c>
      <c r="R134">
        <v>31.7</v>
      </c>
      <c r="S134">
        <v>24.8</v>
      </c>
      <c r="T134">
        <v>20</v>
      </c>
      <c r="U134">
        <v>3.5</v>
      </c>
      <c r="V134">
        <v>1.3</v>
      </c>
      <c r="W134">
        <v>6.9</v>
      </c>
    </row>
    <row r="135" spans="1:23" x14ac:dyDescent="0.3">
      <c r="A135" t="s">
        <v>556</v>
      </c>
      <c r="B135" t="s">
        <v>557</v>
      </c>
      <c r="C135" s="1" t="str">
        <f t="shared" si="17"/>
        <v>21:0299</v>
      </c>
      <c r="D135" s="1" t="str">
        <f t="shared" si="18"/>
        <v>21:0007</v>
      </c>
      <c r="E135" t="s">
        <v>558</v>
      </c>
      <c r="F135" t="s">
        <v>559</v>
      </c>
      <c r="H135">
        <v>64.313922399999996</v>
      </c>
      <c r="I135">
        <v>-112.5922405</v>
      </c>
      <c r="J135" s="1" t="str">
        <f t="shared" si="16"/>
        <v>Till</v>
      </c>
      <c r="K135" s="1" t="str">
        <f t="shared" si="19"/>
        <v>HMC separation (ODM standard)</v>
      </c>
      <c r="L135">
        <v>9900</v>
      </c>
      <c r="M135">
        <v>2000</v>
      </c>
      <c r="N135">
        <v>600</v>
      </c>
      <c r="O135">
        <v>7300</v>
      </c>
      <c r="Q135">
        <v>161.4</v>
      </c>
      <c r="R135">
        <v>48.2</v>
      </c>
      <c r="S135">
        <v>39.799999999999997</v>
      </c>
      <c r="T135">
        <v>34</v>
      </c>
      <c r="U135">
        <v>4.5999999999999996</v>
      </c>
      <c r="V135">
        <v>1.3</v>
      </c>
      <c r="W135">
        <v>8.4</v>
      </c>
    </row>
    <row r="136" spans="1:23" x14ac:dyDescent="0.3">
      <c r="A136" t="s">
        <v>560</v>
      </c>
      <c r="B136" t="s">
        <v>561</v>
      </c>
      <c r="C136" s="1" t="str">
        <f t="shared" si="17"/>
        <v>21:0299</v>
      </c>
      <c r="D136" s="1" t="str">
        <f t="shared" si="18"/>
        <v>21:0007</v>
      </c>
      <c r="E136" t="s">
        <v>562</v>
      </c>
      <c r="F136" t="s">
        <v>563</v>
      </c>
      <c r="H136">
        <v>64.379087499999997</v>
      </c>
      <c r="I136">
        <v>-112.872765</v>
      </c>
      <c r="J136" s="1" t="str">
        <f t="shared" si="16"/>
        <v>Till</v>
      </c>
      <c r="K136" s="1" t="str">
        <f t="shared" si="19"/>
        <v>HMC separation (ODM standard)</v>
      </c>
      <c r="L136">
        <v>10000</v>
      </c>
      <c r="M136">
        <v>1250</v>
      </c>
      <c r="N136">
        <v>450</v>
      </c>
      <c r="O136">
        <v>8300</v>
      </c>
      <c r="Q136">
        <v>139.69999999999999</v>
      </c>
      <c r="R136">
        <v>30.9</v>
      </c>
      <c r="S136">
        <v>25.1</v>
      </c>
      <c r="T136">
        <v>20.7</v>
      </c>
      <c r="U136">
        <v>3.6</v>
      </c>
      <c r="V136">
        <v>0.8</v>
      </c>
      <c r="W136">
        <v>5.8</v>
      </c>
    </row>
    <row r="137" spans="1:23" x14ac:dyDescent="0.3">
      <c r="A137" t="s">
        <v>564</v>
      </c>
      <c r="B137" t="s">
        <v>565</v>
      </c>
      <c r="C137" s="1" t="str">
        <f t="shared" si="17"/>
        <v>21:0299</v>
      </c>
      <c r="D137" s="1" t="str">
        <f t="shared" si="18"/>
        <v>21:0007</v>
      </c>
      <c r="E137" t="s">
        <v>566</v>
      </c>
      <c r="F137" t="s">
        <v>567</v>
      </c>
      <c r="H137">
        <v>64.226772100000005</v>
      </c>
      <c r="I137">
        <v>-112.4257178</v>
      </c>
      <c r="J137" s="1" t="str">
        <f t="shared" si="16"/>
        <v>Till</v>
      </c>
      <c r="K137" s="1" t="str">
        <f t="shared" si="19"/>
        <v>HMC separation (ODM standard)</v>
      </c>
      <c r="L137">
        <v>9400</v>
      </c>
      <c r="M137">
        <v>850</v>
      </c>
      <c r="N137">
        <v>400</v>
      </c>
      <c r="O137">
        <v>8150</v>
      </c>
      <c r="Q137">
        <v>204.5</v>
      </c>
      <c r="R137">
        <v>45.7</v>
      </c>
      <c r="S137">
        <v>40.1</v>
      </c>
      <c r="T137">
        <v>34.6</v>
      </c>
      <c r="U137">
        <v>4.4000000000000004</v>
      </c>
      <c r="V137">
        <v>1.1000000000000001</v>
      </c>
      <c r="W137">
        <v>5.6</v>
      </c>
    </row>
    <row r="138" spans="1:23" x14ac:dyDescent="0.3">
      <c r="A138" t="s">
        <v>568</v>
      </c>
      <c r="B138" t="s">
        <v>569</v>
      </c>
      <c r="C138" s="1" t="str">
        <f t="shared" si="17"/>
        <v>21:0299</v>
      </c>
      <c r="D138" s="1" t="str">
        <f t="shared" si="18"/>
        <v>21:0007</v>
      </c>
      <c r="E138" t="s">
        <v>570</v>
      </c>
      <c r="F138" t="s">
        <v>571</v>
      </c>
      <c r="H138">
        <v>64.040198700000005</v>
      </c>
      <c r="I138">
        <v>-112.0906988</v>
      </c>
      <c r="J138" s="1" t="str">
        <f t="shared" si="16"/>
        <v>Till</v>
      </c>
      <c r="K138" s="1" t="str">
        <f t="shared" si="19"/>
        <v>HMC separation (ODM standard)</v>
      </c>
      <c r="L138">
        <v>10000</v>
      </c>
      <c r="M138">
        <v>850</v>
      </c>
      <c r="N138">
        <v>450</v>
      </c>
      <c r="O138">
        <v>8700</v>
      </c>
      <c r="Q138">
        <v>257.2</v>
      </c>
      <c r="R138">
        <v>39.4</v>
      </c>
      <c r="S138">
        <v>30.2</v>
      </c>
      <c r="T138">
        <v>26.2</v>
      </c>
      <c r="U138">
        <v>3.1</v>
      </c>
      <c r="V138">
        <v>0.9</v>
      </c>
      <c r="W138">
        <v>9.1999999999999993</v>
      </c>
    </row>
    <row r="139" spans="1:23" x14ac:dyDescent="0.3">
      <c r="A139" t="s">
        <v>572</v>
      </c>
      <c r="B139" t="s">
        <v>573</v>
      </c>
      <c r="C139" s="1" t="str">
        <f t="shared" si="17"/>
        <v>21:0299</v>
      </c>
      <c r="D139" s="1" t="str">
        <f t="shared" si="18"/>
        <v>21:0007</v>
      </c>
      <c r="E139" t="s">
        <v>574</v>
      </c>
      <c r="F139" t="s">
        <v>575</v>
      </c>
      <c r="H139">
        <v>64.131070300000005</v>
      </c>
      <c r="I139">
        <v>-112.3833784</v>
      </c>
      <c r="J139" s="1" t="str">
        <f t="shared" si="16"/>
        <v>Till</v>
      </c>
      <c r="K139" s="1" t="str">
        <f t="shared" si="19"/>
        <v>HMC separation (ODM standard)</v>
      </c>
      <c r="L139">
        <v>10000</v>
      </c>
      <c r="M139">
        <v>1150</v>
      </c>
      <c r="N139">
        <v>500</v>
      </c>
      <c r="O139">
        <v>8350</v>
      </c>
      <c r="Q139">
        <v>306.5</v>
      </c>
      <c r="R139">
        <v>66.7</v>
      </c>
      <c r="S139">
        <v>59</v>
      </c>
      <c r="T139">
        <v>51.4</v>
      </c>
      <c r="U139">
        <v>6.4</v>
      </c>
      <c r="V139">
        <v>1.2</v>
      </c>
      <c r="W139">
        <v>7.7</v>
      </c>
    </row>
    <row r="140" spans="1:23" x14ac:dyDescent="0.3">
      <c r="A140" t="s">
        <v>576</v>
      </c>
      <c r="B140" t="s">
        <v>577</v>
      </c>
      <c r="C140" s="1" t="str">
        <f t="shared" si="17"/>
        <v>21:0299</v>
      </c>
      <c r="D140" s="1" t="str">
        <f t="shared" si="18"/>
        <v>21:0007</v>
      </c>
      <c r="E140" t="s">
        <v>578</v>
      </c>
      <c r="F140" t="s">
        <v>579</v>
      </c>
      <c r="H140">
        <v>64.049690799999993</v>
      </c>
      <c r="I140">
        <v>-112.74145830000001</v>
      </c>
      <c r="J140" s="1" t="str">
        <f t="shared" si="16"/>
        <v>Till</v>
      </c>
      <c r="K140" s="1" t="str">
        <f t="shared" si="19"/>
        <v>HMC separation (ODM standard)</v>
      </c>
      <c r="L140">
        <v>10000</v>
      </c>
      <c r="M140">
        <v>900</v>
      </c>
      <c r="N140">
        <v>400</v>
      </c>
      <c r="O140">
        <v>8700</v>
      </c>
      <c r="Q140">
        <v>208</v>
      </c>
      <c r="R140">
        <v>43</v>
      </c>
      <c r="S140">
        <v>36.700000000000003</v>
      </c>
      <c r="T140">
        <v>31.2</v>
      </c>
      <c r="U140">
        <v>4.8</v>
      </c>
      <c r="V140">
        <v>0.7</v>
      </c>
      <c r="W140">
        <v>6.3</v>
      </c>
    </row>
    <row r="141" spans="1:23" x14ac:dyDescent="0.3">
      <c r="A141" t="s">
        <v>580</v>
      </c>
      <c r="B141" t="s">
        <v>581</v>
      </c>
      <c r="C141" s="1" t="str">
        <f t="shared" si="17"/>
        <v>21:0299</v>
      </c>
      <c r="D141" s="1" t="str">
        <f t="shared" si="18"/>
        <v>21:0007</v>
      </c>
      <c r="E141" t="s">
        <v>582</v>
      </c>
      <c r="F141" t="s">
        <v>583</v>
      </c>
      <c r="H141">
        <v>64.229197099999993</v>
      </c>
      <c r="I141">
        <v>-112.7418904</v>
      </c>
      <c r="J141" s="1" t="str">
        <f t="shared" si="16"/>
        <v>Till</v>
      </c>
      <c r="K141" s="1" t="str">
        <f t="shared" si="19"/>
        <v>HMC separation (ODM standard)</v>
      </c>
      <c r="L141">
        <v>10000</v>
      </c>
      <c r="M141">
        <v>1300</v>
      </c>
      <c r="N141">
        <v>400</v>
      </c>
      <c r="O141">
        <v>8300</v>
      </c>
      <c r="Q141">
        <v>268.8</v>
      </c>
      <c r="R141">
        <v>39.9</v>
      </c>
      <c r="S141">
        <v>33</v>
      </c>
      <c r="T141">
        <v>26.1</v>
      </c>
      <c r="U141">
        <v>5.8</v>
      </c>
      <c r="V141">
        <v>1.1000000000000001</v>
      </c>
      <c r="W141">
        <v>6.9</v>
      </c>
    </row>
    <row r="142" spans="1:23" x14ac:dyDescent="0.3">
      <c r="A142" t="s">
        <v>584</v>
      </c>
      <c r="B142" t="s">
        <v>585</v>
      </c>
      <c r="C142" s="1" t="str">
        <f t="shared" si="17"/>
        <v>21:0299</v>
      </c>
      <c r="D142" s="1" t="str">
        <f t="shared" si="18"/>
        <v>21:0007</v>
      </c>
      <c r="E142" t="s">
        <v>586</v>
      </c>
      <c r="F142" t="s">
        <v>587</v>
      </c>
      <c r="H142">
        <v>64.195238000000003</v>
      </c>
      <c r="I142">
        <v>-112.9188139</v>
      </c>
      <c r="J142" s="1" t="str">
        <f t="shared" si="16"/>
        <v>Till</v>
      </c>
      <c r="K142" s="1" t="str">
        <f t="shared" si="19"/>
        <v>HMC separation (ODM standard)</v>
      </c>
      <c r="L142">
        <v>10000</v>
      </c>
      <c r="M142">
        <v>1350</v>
      </c>
      <c r="N142">
        <v>450</v>
      </c>
      <c r="O142">
        <v>8200</v>
      </c>
      <c r="Q142">
        <v>244</v>
      </c>
      <c r="R142">
        <v>62.8</v>
      </c>
      <c r="S142">
        <v>51.7</v>
      </c>
      <c r="T142">
        <v>44.4</v>
      </c>
      <c r="U142">
        <v>5.8</v>
      </c>
      <c r="V142">
        <v>1.5</v>
      </c>
      <c r="W142">
        <v>11.1</v>
      </c>
    </row>
    <row r="143" spans="1:23" x14ac:dyDescent="0.3">
      <c r="A143" t="s">
        <v>588</v>
      </c>
      <c r="B143" t="s">
        <v>589</v>
      </c>
      <c r="C143" s="1" t="str">
        <f t="shared" si="17"/>
        <v>21:0299</v>
      </c>
      <c r="D143" s="1" t="str">
        <f t="shared" si="18"/>
        <v>21:0007</v>
      </c>
      <c r="E143" t="s">
        <v>590</v>
      </c>
      <c r="F143" t="s">
        <v>591</v>
      </c>
      <c r="H143">
        <v>64.837944199999995</v>
      </c>
      <c r="I143">
        <v>-113.38373199999999</v>
      </c>
      <c r="J143" s="1" t="str">
        <f t="shared" si="16"/>
        <v>Till</v>
      </c>
      <c r="K143" s="1" t="str">
        <f t="shared" si="19"/>
        <v>HMC separation (ODM standard)</v>
      </c>
      <c r="L143">
        <v>9600</v>
      </c>
      <c r="M143">
        <v>600</v>
      </c>
      <c r="N143">
        <v>350</v>
      </c>
      <c r="O143">
        <v>8650</v>
      </c>
      <c r="Q143">
        <v>182.3</v>
      </c>
      <c r="R143">
        <v>47.6</v>
      </c>
      <c r="S143">
        <v>37.200000000000003</v>
      </c>
      <c r="T143">
        <v>31.4</v>
      </c>
      <c r="U143">
        <v>4.5</v>
      </c>
      <c r="V143">
        <v>1</v>
      </c>
      <c r="W143">
        <v>10.4</v>
      </c>
    </row>
    <row r="144" spans="1:23" x14ac:dyDescent="0.3">
      <c r="A144" t="s">
        <v>592</v>
      </c>
      <c r="B144" t="s">
        <v>593</v>
      </c>
      <c r="C144" s="1" t="str">
        <f t="shared" si="17"/>
        <v>21:0299</v>
      </c>
      <c r="D144" s="1" t="str">
        <f t="shared" si="18"/>
        <v>21:0007</v>
      </c>
      <c r="E144" t="s">
        <v>594</v>
      </c>
      <c r="F144" t="s">
        <v>595</v>
      </c>
      <c r="H144">
        <v>64.961751300000003</v>
      </c>
      <c r="I144">
        <v>-113.2183239</v>
      </c>
      <c r="J144" s="1" t="str">
        <f t="shared" si="16"/>
        <v>Till</v>
      </c>
      <c r="K144" s="1" t="str">
        <f t="shared" si="19"/>
        <v>HMC separation (ODM standard)</v>
      </c>
      <c r="L144">
        <v>10000</v>
      </c>
      <c r="M144">
        <v>1450</v>
      </c>
      <c r="N144">
        <v>450</v>
      </c>
      <c r="O144">
        <v>8100</v>
      </c>
      <c r="Q144">
        <v>237.3</v>
      </c>
      <c r="R144">
        <v>58.5</v>
      </c>
      <c r="S144">
        <v>47.4</v>
      </c>
      <c r="T144">
        <v>39</v>
      </c>
      <c r="U144">
        <v>6.7</v>
      </c>
      <c r="V144">
        <v>1.7</v>
      </c>
      <c r="W144">
        <v>11.1</v>
      </c>
    </row>
    <row r="145" spans="1:23" x14ac:dyDescent="0.3">
      <c r="A145" t="s">
        <v>596</v>
      </c>
      <c r="B145" t="s">
        <v>597</v>
      </c>
      <c r="C145" s="1" t="str">
        <f t="shared" si="17"/>
        <v>21:0299</v>
      </c>
      <c r="D145" s="1" t="str">
        <f t="shared" si="18"/>
        <v>21:0007</v>
      </c>
      <c r="E145" t="s">
        <v>598</v>
      </c>
      <c r="F145" t="s">
        <v>599</v>
      </c>
      <c r="H145">
        <v>64.832520200000005</v>
      </c>
      <c r="I145">
        <v>-113.12207479999999</v>
      </c>
      <c r="J145" s="1" t="str">
        <f t="shared" si="16"/>
        <v>Till</v>
      </c>
      <c r="K145" s="1" t="str">
        <f t="shared" si="19"/>
        <v>HMC separation (ODM standard)</v>
      </c>
      <c r="L145">
        <v>9200</v>
      </c>
      <c r="M145">
        <v>1050</v>
      </c>
      <c r="N145">
        <v>350</v>
      </c>
      <c r="O145">
        <v>7800</v>
      </c>
      <c r="Q145">
        <v>156.80000000000001</v>
      </c>
      <c r="R145">
        <v>59.5</v>
      </c>
      <c r="S145">
        <v>46.2</v>
      </c>
      <c r="T145">
        <v>38.700000000000003</v>
      </c>
      <c r="U145">
        <v>6.1</v>
      </c>
      <c r="V145">
        <v>1.4</v>
      </c>
      <c r="W145">
        <v>13.3</v>
      </c>
    </row>
    <row r="146" spans="1:23" x14ac:dyDescent="0.3">
      <c r="A146" t="s">
        <v>600</v>
      </c>
      <c r="B146" t="s">
        <v>601</v>
      </c>
      <c r="C146" s="1" t="str">
        <f t="shared" si="17"/>
        <v>21:0299</v>
      </c>
      <c r="D146" s="1" t="str">
        <f t="shared" si="18"/>
        <v>21:0007</v>
      </c>
      <c r="E146" t="s">
        <v>602</v>
      </c>
      <c r="F146" t="s">
        <v>603</v>
      </c>
      <c r="H146">
        <v>64.565164899999999</v>
      </c>
      <c r="I146">
        <v>-113.0986044</v>
      </c>
      <c r="J146" s="1" t="str">
        <f t="shared" ref="J146:J166" si="20">HYPERLINK("http://geochem.nrcan.gc.ca/cdogs/content/kwd/kwd020044_e.htm", "Till")</f>
        <v>Till</v>
      </c>
      <c r="K146" s="1" t="str">
        <f t="shared" si="19"/>
        <v>HMC separation (ODM standard)</v>
      </c>
      <c r="L146">
        <v>10000</v>
      </c>
      <c r="M146">
        <v>4350</v>
      </c>
      <c r="N146">
        <v>700</v>
      </c>
      <c r="O146">
        <v>4950</v>
      </c>
      <c r="Q146">
        <v>250.3</v>
      </c>
      <c r="R146">
        <v>58.5</v>
      </c>
      <c r="S146">
        <v>49</v>
      </c>
      <c r="T146">
        <v>36</v>
      </c>
      <c r="U146">
        <v>11.2</v>
      </c>
      <c r="V146">
        <v>1.8</v>
      </c>
      <c r="W146">
        <v>9.5</v>
      </c>
    </row>
    <row r="147" spans="1:23" x14ac:dyDescent="0.3">
      <c r="A147" t="s">
        <v>604</v>
      </c>
      <c r="B147" t="s">
        <v>605</v>
      </c>
      <c r="C147" s="1" t="str">
        <f t="shared" si="17"/>
        <v>21:0299</v>
      </c>
      <c r="D147" s="1" t="str">
        <f t="shared" si="18"/>
        <v>21:0007</v>
      </c>
      <c r="E147" t="s">
        <v>606</v>
      </c>
      <c r="F147" t="s">
        <v>607</v>
      </c>
      <c r="H147">
        <v>64.712883099999999</v>
      </c>
      <c r="I147">
        <v>-113.1132461</v>
      </c>
      <c r="J147" s="1" t="str">
        <f t="shared" si="20"/>
        <v>Till</v>
      </c>
      <c r="K147" s="1" t="str">
        <f t="shared" si="19"/>
        <v>HMC separation (ODM standard)</v>
      </c>
      <c r="L147">
        <v>10000</v>
      </c>
      <c r="M147">
        <v>1750</v>
      </c>
      <c r="N147">
        <v>500</v>
      </c>
      <c r="O147">
        <v>7750</v>
      </c>
      <c r="Q147">
        <v>395.1</v>
      </c>
      <c r="R147">
        <v>61.7</v>
      </c>
      <c r="S147">
        <v>46.9</v>
      </c>
      <c r="T147">
        <v>39.299999999999997</v>
      </c>
      <c r="U147">
        <v>6</v>
      </c>
      <c r="V147">
        <v>1.6</v>
      </c>
      <c r="W147">
        <v>14.8</v>
      </c>
    </row>
    <row r="148" spans="1:23" x14ac:dyDescent="0.3">
      <c r="A148" t="s">
        <v>608</v>
      </c>
      <c r="B148" t="s">
        <v>609</v>
      </c>
      <c r="C148" s="1" t="str">
        <f t="shared" si="17"/>
        <v>21:0299</v>
      </c>
      <c r="D148" s="1" t="str">
        <f t="shared" si="18"/>
        <v>21:0007</v>
      </c>
      <c r="E148" t="s">
        <v>610</v>
      </c>
      <c r="F148" t="s">
        <v>611</v>
      </c>
      <c r="H148">
        <v>64.644791999999995</v>
      </c>
      <c r="I148">
        <v>-113.42323089999999</v>
      </c>
      <c r="J148" s="1" t="str">
        <f t="shared" si="20"/>
        <v>Till</v>
      </c>
      <c r="K148" s="1" t="str">
        <f t="shared" si="19"/>
        <v>HMC separation (ODM standard)</v>
      </c>
      <c r="L148">
        <v>10000</v>
      </c>
      <c r="M148">
        <v>1450</v>
      </c>
      <c r="N148">
        <v>500</v>
      </c>
      <c r="O148">
        <v>8050</v>
      </c>
      <c r="Q148">
        <v>458.4</v>
      </c>
      <c r="R148">
        <v>53.5</v>
      </c>
      <c r="S148">
        <v>37.299999999999997</v>
      </c>
      <c r="T148">
        <v>29.5</v>
      </c>
      <c r="U148">
        <v>6.6</v>
      </c>
      <c r="V148">
        <v>1.2</v>
      </c>
      <c r="W148">
        <v>16.2</v>
      </c>
    </row>
    <row r="149" spans="1:23" x14ac:dyDescent="0.3">
      <c r="A149" t="s">
        <v>612</v>
      </c>
      <c r="B149" t="s">
        <v>613</v>
      </c>
      <c r="C149" s="1" t="str">
        <f t="shared" si="17"/>
        <v>21:0299</v>
      </c>
      <c r="D149" s="1" t="str">
        <f t="shared" si="18"/>
        <v>21:0007</v>
      </c>
      <c r="E149" t="s">
        <v>614</v>
      </c>
      <c r="F149" t="s">
        <v>615</v>
      </c>
      <c r="H149">
        <v>64.470600399999995</v>
      </c>
      <c r="I149">
        <v>-113.24439750000001</v>
      </c>
      <c r="J149" s="1" t="str">
        <f t="shared" si="20"/>
        <v>Till</v>
      </c>
      <c r="K149" s="1" t="str">
        <f t="shared" si="19"/>
        <v>HMC separation (ODM standard)</v>
      </c>
      <c r="L149">
        <v>10000</v>
      </c>
      <c r="M149">
        <v>900</v>
      </c>
      <c r="N149">
        <v>300</v>
      </c>
      <c r="O149">
        <v>8800</v>
      </c>
      <c r="Q149">
        <v>363</v>
      </c>
      <c r="R149">
        <v>80.5</v>
      </c>
      <c r="S149">
        <v>66</v>
      </c>
      <c r="T149">
        <v>55.9</v>
      </c>
      <c r="U149">
        <v>8.1999999999999993</v>
      </c>
      <c r="V149">
        <v>1.9</v>
      </c>
      <c r="W149">
        <v>14.5</v>
      </c>
    </row>
    <row r="150" spans="1:23" x14ac:dyDescent="0.3">
      <c r="A150" t="s">
        <v>616</v>
      </c>
      <c r="B150" t="s">
        <v>617</v>
      </c>
      <c r="C150" s="1" t="str">
        <f t="shared" ref="C150:C166" si="21">HYPERLINK("http://geochem.nrcan.gc.ca/cdogs/content/bdl/bdl210299_e.htm", "21:0299")</f>
        <v>21:0299</v>
      </c>
      <c r="D150" s="1" t="str">
        <f t="shared" ref="D150:D166" si="22">HYPERLINK("http://geochem.nrcan.gc.ca/cdogs/content/svy/svy210007_e.htm", "21:0007")</f>
        <v>21:0007</v>
      </c>
      <c r="E150" t="s">
        <v>618</v>
      </c>
      <c r="F150" t="s">
        <v>619</v>
      </c>
      <c r="H150">
        <v>64.327803500000002</v>
      </c>
      <c r="I150">
        <v>-113.41832669999999</v>
      </c>
      <c r="J150" s="1" t="str">
        <f t="shared" si="20"/>
        <v>Till</v>
      </c>
      <c r="K150" s="1" t="str">
        <f t="shared" si="19"/>
        <v>HMC separation (ODM standard)</v>
      </c>
      <c r="L150">
        <v>8800</v>
      </c>
      <c r="M150">
        <v>1300</v>
      </c>
      <c r="N150">
        <v>250</v>
      </c>
      <c r="O150">
        <v>7250</v>
      </c>
      <c r="Q150">
        <v>270</v>
      </c>
      <c r="R150">
        <v>50.2</v>
      </c>
      <c r="S150">
        <v>37.200000000000003</v>
      </c>
      <c r="T150">
        <v>29.5</v>
      </c>
      <c r="U150">
        <v>6.3</v>
      </c>
      <c r="V150">
        <v>1.4</v>
      </c>
      <c r="W150">
        <v>13</v>
      </c>
    </row>
    <row r="151" spans="1:23" x14ac:dyDescent="0.3">
      <c r="A151" t="s">
        <v>620</v>
      </c>
      <c r="B151" t="s">
        <v>621</v>
      </c>
      <c r="C151" s="1" t="str">
        <f t="shared" si="21"/>
        <v>21:0299</v>
      </c>
      <c r="D151" s="1" t="str">
        <f t="shared" si="22"/>
        <v>21:0007</v>
      </c>
      <c r="E151" t="s">
        <v>622</v>
      </c>
      <c r="F151" t="s">
        <v>623</v>
      </c>
      <c r="H151">
        <v>64.339178099999998</v>
      </c>
      <c r="I151">
        <v>-113.1005096</v>
      </c>
      <c r="J151" s="1" t="str">
        <f t="shared" si="20"/>
        <v>Till</v>
      </c>
      <c r="K151" s="1" t="str">
        <f t="shared" si="19"/>
        <v>HMC separation (ODM standard)</v>
      </c>
      <c r="L151">
        <v>10000</v>
      </c>
      <c r="M151">
        <v>850</v>
      </c>
      <c r="N151">
        <v>400</v>
      </c>
      <c r="O151">
        <v>8750</v>
      </c>
      <c r="Q151">
        <v>252</v>
      </c>
      <c r="R151">
        <v>63.8</v>
      </c>
      <c r="S151">
        <v>38.700000000000003</v>
      </c>
      <c r="T151">
        <v>33.9</v>
      </c>
      <c r="U151">
        <v>4</v>
      </c>
      <c r="V151">
        <v>0.8</v>
      </c>
      <c r="W151">
        <v>25.1</v>
      </c>
    </row>
    <row r="152" spans="1:23" x14ac:dyDescent="0.3">
      <c r="A152" t="s">
        <v>624</v>
      </c>
      <c r="B152" t="s">
        <v>625</v>
      </c>
      <c r="C152" s="1" t="str">
        <f t="shared" si="21"/>
        <v>21:0299</v>
      </c>
      <c r="D152" s="1" t="str">
        <f t="shared" si="22"/>
        <v>21:0007</v>
      </c>
      <c r="E152" t="s">
        <v>626</v>
      </c>
      <c r="F152" t="s">
        <v>627</v>
      </c>
      <c r="H152">
        <v>64.216974500000006</v>
      </c>
      <c r="I152">
        <v>-113.3781556</v>
      </c>
      <c r="J152" s="1" t="str">
        <f t="shared" si="20"/>
        <v>Till</v>
      </c>
      <c r="K152" s="1" t="str">
        <f t="shared" si="19"/>
        <v>HMC separation (ODM standard)</v>
      </c>
      <c r="L152">
        <v>10000</v>
      </c>
      <c r="M152">
        <v>1000</v>
      </c>
      <c r="N152">
        <v>400</v>
      </c>
      <c r="O152">
        <v>8600</v>
      </c>
      <c r="Q152">
        <v>301.8</v>
      </c>
      <c r="R152">
        <v>79.400000000000006</v>
      </c>
      <c r="S152">
        <v>52.2</v>
      </c>
      <c r="T152">
        <v>48.3</v>
      </c>
      <c r="U152">
        <v>3.1</v>
      </c>
      <c r="V152">
        <v>0.8</v>
      </c>
      <c r="W152">
        <v>27.2</v>
      </c>
    </row>
    <row r="153" spans="1:23" x14ac:dyDescent="0.3">
      <c r="A153" t="s">
        <v>628</v>
      </c>
      <c r="B153" t="s">
        <v>629</v>
      </c>
      <c r="C153" s="1" t="str">
        <f t="shared" si="21"/>
        <v>21:0299</v>
      </c>
      <c r="D153" s="1" t="str">
        <f t="shared" si="22"/>
        <v>21:0007</v>
      </c>
      <c r="E153" t="s">
        <v>630</v>
      </c>
      <c r="F153" t="s">
        <v>631</v>
      </c>
      <c r="H153">
        <v>64.048014899999998</v>
      </c>
      <c r="I153">
        <v>-113.39175849999999</v>
      </c>
      <c r="J153" s="1" t="str">
        <f t="shared" si="20"/>
        <v>Till</v>
      </c>
      <c r="K153" s="1" t="str">
        <f t="shared" si="19"/>
        <v>HMC separation (ODM standard)</v>
      </c>
      <c r="L153">
        <v>7800</v>
      </c>
      <c r="M153">
        <v>650</v>
      </c>
      <c r="N153">
        <v>250</v>
      </c>
      <c r="O153">
        <v>6900</v>
      </c>
      <c r="Q153">
        <v>212.9</v>
      </c>
      <c r="R153">
        <v>35.9</v>
      </c>
      <c r="S153">
        <v>27.4</v>
      </c>
      <c r="T153">
        <v>24.5</v>
      </c>
      <c r="U153">
        <v>2.9</v>
      </c>
      <c r="V153">
        <v>0.2</v>
      </c>
      <c r="W153">
        <v>8.5</v>
      </c>
    </row>
    <row r="154" spans="1:23" x14ac:dyDescent="0.3">
      <c r="A154" t="s">
        <v>632</v>
      </c>
      <c r="B154" t="s">
        <v>633</v>
      </c>
      <c r="C154" s="1" t="str">
        <f t="shared" si="21"/>
        <v>21:0299</v>
      </c>
      <c r="D154" s="1" t="str">
        <f t="shared" si="22"/>
        <v>21:0007</v>
      </c>
      <c r="E154" t="s">
        <v>634</v>
      </c>
      <c r="F154" t="s">
        <v>635</v>
      </c>
      <c r="H154">
        <v>64.784883500000007</v>
      </c>
      <c r="I154">
        <v>-113.57192449999999</v>
      </c>
      <c r="J154" s="1" t="str">
        <f t="shared" si="20"/>
        <v>Till</v>
      </c>
      <c r="K154" s="1" t="str">
        <f t="shared" si="19"/>
        <v>HMC separation (ODM standard)</v>
      </c>
      <c r="L154">
        <v>9500</v>
      </c>
      <c r="M154">
        <v>700</v>
      </c>
      <c r="N154">
        <v>600</v>
      </c>
      <c r="O154">
        <v>8200</v>
      </c>
      <c r="Q154">
        <v>222</v>
      </c>
      <c r="R154">
        <v>65.7</v>
      </c>
      <c r="S154">
        <v>40.6</v>
      </c>
      <c r="T154">
        <v>32.200000000000003</v>
      </c>
      <c r="U154">
        <v>7.5</v>
      </c>
      <c r="V154">
        <v>0.9</v>
      </c>
      <c r="W154">
        <v>25.1</v>
      </c>
    </row>
    <row r="155" spans="1:23" x14ac:dyDescent="0.3">
      <c r="A155" t="s">
        <v>636</v>
      </c>
      <c r="B155" t="s">
        <v>637</v>
      </c>
      <c r="C155" s="1" t="str">
        <f t="shared" si="21"/>
        <v>21:0299</v>
      </c>
      <c r="D155" s="1" t="str">
        <f t="shared" si="22"/>
        <v>21:0007</v>
      </c>
      <c r="E155" t="s">
        <v>638</v>
      </c>
      <c r="F155" t="s">
        <v>639</v>
      </c>
      <c r="H155">
        <v>64.875957299999996</v>
      </c>
      <c r="I155">
        <v>-113.9242115</v>
      </c>
      <c r="J155" s="1" t="str">
        <f t="shared" si="20"/>
        <v>Till</v>
      </c>
      <c r="K155" s="1" t="str">
        <f t="shared" si="19"/>
        <v>HMC separation (ODM standard)</v>
      </c>
      <c r="L155">
        <v>10000</v>
      </c>
      <c r="M155">
        <v>1100</v>
      </c>
      <c r="N155">
        <v>500</v>
      </c>
      <c r="O155">
        <v>8400</v>
      </c>
      <c r="Q155">
        <v>392.1</v>
      </c>
      <c r="R155">
        <v>66.2</v>
      </c>
      <c r="S155">
        <v>47.8</v>
      </c>
      <c r="T155">
        <v>41.5</v>
      </c>
      <c r="U155">
        <v>5.6</v>
      </c>
      <c r="V155">
        <v>0.7</v>
      </c>
      <c r="W155">
        <v>18.399999999999999</v>
      </c>
    </row>
    <row r="156" spans="1:23" x14ac:dyDescent="0.3">
      <c r="A156" t="s">
        <v>640</v>
      </c>
      <c r="B156" t="s">
        <v>641</v>
      </c>
      <c r="C156" s="1" t="str">
        <f t="shared" si="21"/>
        <v>21:0299</v>
      </c>
      <c r="D156" s="1" t="str">
        <f t="shared" si="22"/>
        <v>21:0007</v>
      </c>
      <c r="E156" t="s">
        <v>642</v>
      </c>
      <c r="F156" t="s">
        <v>643</v>
      </c>
      <c r="H156">
        <v>64.969364600000006</v>
      </c>
      <c r="I156">
        <v>-113.56438869999999</v>
      </c>
      <c r="J156" s="1" t="str">
        <f t="shared" si="20"/>
        <v>Till</v>
      </c>
      <c r="K156" s="1" t="str">
        <f t="shared" si="19"/>
        <v>HMC separation (ODM standard)</v>
      </c>
      <c r="L156">
        <v>10000</v>
      </c>
      <c r="M156">
        <v>1100</v>
      </c>
      <c r="N156">
        <v>400</v>
      </c>
      <c r="O156">
        <v>8500</v>
      </c>
      <c r="Q156">
        <v>271</v>
      </c>
      <c r="R156">
        <v>46.4</v>
      </c>
      <c r="S156">
        <v>35.5</v>
      </c>
      <c r="T156">
        <v>29.1</v>
      </c>
      <c r="U156">
        <v>5.5</v>
      </c>
      <c r="V156">
        <v>0.9</v>
      </c>
      <c r="W156">
        <v>10.9</v>
      </c>
    </row>
    <row r="157" spans="1:23" x14ac:dyDescent="0.3">
      <c r="A157" t="s">
        <v>644</v>
      </c>
      <c r="B157" t="s">
        <v>645</v>
      </c>
      <c r="C157" s="1" t="str">
        <f t="shared" si="21"/>
        <v>21:0299</v>
      </c>
      <c r="D157" s="1" t="str">
        <f t="shared" si="22"/>
        <v>21:0007</v>
      </c>
      <c r="E157" t="s">
        <v>646</v>
      </c>
      <c r="F157" t="s">
        <v>647</v>
      </c>
      <c r="H157">
        <v>64.665848400000002</v>
      </c>
      <c r="I157">
        <v>-113.5904862</v>
      </c>
      <c r="J157" s="1" t="str">
        <f t="shared" si="20"/>
        <v>Till</v>
      </c>
      <c r="K157" s="1" t="str">
        <f t="shared" si="19"/>
        <v>HMC separation (ODM standard)</v>
      </c>
      <c r="L157">
        <v>9300</v>
      </c>
      <c r="M157">
        <v>1050</v>
      </c>
      <c r="N157">
        <v>400</v>
      </c>
      <c r="O157">
        <v>7850</v>
      </c>
      <c r="Q157">
        <v>218</v>
      </c>
      <c r="R157">
        <v>46.3</v>
      </c>
      <c r="S157">
        <v>31.2</v>
      </c>
      <c r="T157">
        <v>24.8</v>
      </c>
      <c r="U157">
        <v>5.0999999999999996</v>
      </c>
      <c r="V157">
        <v>1.3</v>
      </c>
      <c r="W157">
        <v>15.1</v>
      </c>
    </row>
    <row r="158" spans="1:23" x14ac:dyDescent="0.3">
      <c r="A158" t="s">
        <v>648</v>
      </c>
      <c r="B158" t="s">
        <v>649</v>
      </c>
      <c r="C158" s="1" t="str">
        <f t="shared" si="21"/>
        <v>21:0299</v>
      </c>
      <c r="D158" s="1" t="str">
        <f t="shared" si="22"/>
        <v>21:0007</v>
      </c>
      <c r="E158" t="s">
        <v>650</v>
      </c>
      <c r="F158" t="s">
        <v>651</v>
      </c>
      <c r="H158">
        <v>64.675394600000004</v>
      </c>
      <c r="I158">
        <v>-113.890852</v>
      </c>
      <c r="J158" s="1" t="str">
        <f t="shared" si="20"/>
        <v>Till</v>
      </c>
      <c r="K158" s="1" t="str">
        <f t="shared" si="19"/>
        <v>HMC separation (ODM standard)</v>
      </c>
      <c r="L158">
        <v>10000</v>
      </c>
      <c r="M158">
        <v>1350</v>
      </c>
      <c r="N158">
        <v>700</v>
      </c>
      <c r="O158">
        <v>7950</v>
      </c>
      <c r="Q158">
        <v>180.3</v>
      </c>
      <c r="R158">
        <v>48.3</v>
      </c>
      <c r="S158">
        <v>28.9</v>
      </c>
      <c r="T158">
        <v>24.6</v>
      </c>
      <c r="U158">
        <v>3.5</v>
      </c>
      <c r="V158">
        <v>0.8</v>
      </c>
      <c r="W158">
        <v>19.399999999999999</v>
      </c>
    </row>
    <row r="159" spans="1:23" x14ac:dyDescent="0.3">
      <c r="A159" t="s">
        <v>652</v>
      </c>
      <c r="B159" t="s">
        <v>653</v>
      </c>
      <c r="C159" s="1" t="str">
        <f t="shared" si="21"/>
        <v>21:0299</v>
      </c>
      <c r="D159" s="1" t="str">
        <f t="shared" si="22"/>
        <v>21:0007</v>
      </c>
      <c r="E159" t="s">
        <v>654</v>
      </c>
      <c r="F159" t="s">
        <v>655</v>
      </c>
      <c r="H159">
        <v>64.547513199999997</v>
      </c>
      <c r="I159">
        <v>-113.7335485</v>
      </c>
      <c r="J159" s="1" t="str">
        <f t="shared" si="20"/>
        <v>Till</v>
      </c>
      <c r="K159" s="1" t="str">
        <f t="shared" si="19"/>
        <v>HMC separation (ODM standard)</v>
      </c>
      <c r="L159">
        <v>8500</v>
      </c>
      <c r="M159">
        <v>2450</v>
      </c>
      <c r="N159">
        <v>500</v>
      </c>
      <c r="O159">
        <v>5550</v>
      </c>
      <c r="Q159">
        <v>171.8</v>
      </c>
      <c r="R159">
        <v>69.400000000000006</v>
      </c>
      <c r="S159">
        <v>49.3</v>
      </c>
      <c r="T159">
        <v>32.5</v>
      </c>
      <c r="U159">
        <v>11.7</v>
      </c>
      <c r="V159">
        <v>5.0999999999999996</v>
      </c>
      <c r="W159">
        <v>20.100000000000001</v>
      </c>
    </row>
    <row r="160" spans="1:23" x14ac:dyDescent="0.3">
      <c r="A160" t="s">
        <v>656</v>
      </c>
      <c r="B160" t="s">
        <v>657</v>
      </c>
      <c r="C160" s="1" t="str">
        <f t="shared" si="21"/>
        <v>21:0299</v>
      </c>
      <c r="D160" s="1" t="str">
        <f t="shared" si="22"/>
        <v>21:0007</v>
      </c>
      <c r="E160" t="s">
        <v>658</v>
      </c>
      <c r="F160" t="s">
        <v>659</v>
      </c>
      <c r="H160">
        <v>64.464415000000002</v>
      </c>
      <c r="I160">
        <v>-113.9107415</v>
      </c>
      <c r="J160" s="1" t="str">
        <f t="shared" si="20"/>
        <v>Till</v>
      </c>
      <c r="K160" s="1" t="str">
        <f t="shared" si="19"/>
        <v>HMC separation (ODM standard)</v>
      </c>
      <c r="L160">
        <v>9300</v>
      </c>
      <c r="M160">
        <v>2350</v>
      </c>
      <c r="N160">
        <v>500</v>
      </c>
      <c r="O160">
        <v>6450</v>
      </c>
      <c r="Q160">
        <v>210.5</v>
      </c>
      <c r="R160">
        <v>35.1</v>
      </c>
      <c r="S160">
        <v>27.1</v>
      </c>
      <c r="T160">
        <v>21</v>
      </c>
      <c r="U160">
        <v>5.0999999999999996</v>
      </c>
      <c r="V160">
        <v>1</v>
      </c>
      <c r="W160">
        <v>8</v>
      </c>
    </row>
    <row r="161" spans="1:23" x14ac:dyDescent="0.3">
      <c r="A161" t="s">
        <v>660</v>
      </c>
      <c r="B161" t="s">
        <v>661</v>
      </c>
      <c r="C161" s="1" t="str">
        <f t="shared" si="21"/>
        <v>21:0299</v>
      </c>
      <c r="D161" s="1" t="str">
        <f t="shared" si="22"/>
        <v>21:0007</v>
      </c>
      <c r="E161" t="s">
        <v>662</v>
      </c>
      <c r="F161" t="s">
        <v>663</v>
      </c>
      <c r="H161">
        <v>64.374994799999996</v>
      </c>
      <c r="I161">
        <v>-113.5836937</v>
      </c>
      <c r="J161" s="1" t="str">
        <f t="shared" si="20"/>
        <v>Till</v>
      </c>
      <c r="K161" s="1" t="str">
        <f t="shared" si="19"/>
        <v>HMC separation (ODM standard)</v>
      </c>
      <c r="L161">
        <v>8700</v>
      </c>
      <c r="M161">
        <v>3800</v>
      </c>
      <c r="N161">
        <v>850</v>
      </c>
      <c r="O161">
        <v>4050</v>
      </c>
      <c r="Q161">
        <v>162.9</v>
      </c>
      <c r="R161">
        <v>31.8</v>
      </c>
      <c r="S161">
        <v>20.399999999999999</v>
      </c>
      <c r="T161">
        <v>15.9</v>
      </c>
      <c r="U161">
        <v>4.3</v>
      </c>
      <c r="V161">
        <v>0.2</v>
      </c>
      <c r="W161">
        <v>11.4</v>
      </c>
    </row>
    <row r="162" spans="1:23" x14ac:dyDescent="0.3">
      <c r="A162" t="s">
        <v>664</v>
      </c>
      <c r="B162" t="s">
        <v>665</v>
      </c>
      <c r="C162" s="1" t="str">
        <f t="shared" si="21"/>
        <v>21:0299</v>
      </c>
      <c r="D162" s="1" t="str">
        <f t="shared" si="22"/>
        <v>21:0007</v>
      </c>
      <c r="E162" t="s">
        <v>666</v>
      </c>
      <c r="F162" t="s">
        <v>667</v>
      </c>
      <c r="H162">
        <v>64.132981999999998</v>
      </c>
      <c r="I162">
        <v>-113.10167149999999</v>
      </c>
      <c r="J162" s="1" t="str">
        <f t="shared" si="20"/>
        <v>Till</v>
      </c>
      <c r="K162" s="1" t="str">
        <f t="shared" si="19"/>
        <v>HMC separation (ODM standard)</v>
      </c>
      <c r="L162">
        <v>9200</v>
      </c>
      <c r="M162">
        <v>1700</v>
      </c>
      <c r="N162">
        <v>600</v>
      </c>
      <c r="O162">
        <v>6900</v>
      </c>
      <c r="Q162">
        <v>145.6</v>
      </c>
      <c r="R162">
        <v>28.9</v>
      </c>
      <c r="S162">
        <v>22.5</v>
      </c>
      <c r="T162">
        <v>18.3</v>
      </c>
      <c r="U162">
        <v>3.5</v>
      </c>
      <c r="V162">
        <v>0.7</v>
      </c>
      <c r="W162">
        <v>6.4</v>
      </c>
    </row>
    <row r="163" spans="1:23" x14ac:dyDescent="0.3">
      <c r="A163" t="s">
        <v>668</v>
      </c>
      <c r="B163" t="s">
        <v>669</v>
      </c>
      <c r="C163" s="1" t="str">
        <f t="shared" si="21"/>
        <v>21:0299</v>
      </c>
      <c r="D163" s="1" t="str">
        <f t="shared" si="22"/>
        <v>21:0007</v>
      </c>
      <c r="E163" t="s">
        <v>670</v>
      </c>
      <c r="F163" t="s">
        <v>671</v>
      </c>
      <c r="H163">
        <v>64.297051400000001</v>
      </c>
      <c r="I163">
        <v>-113.86962320000001</v>
      </c>
      <c r="J163" s="1" t="str">
        <f t="shared" si="20"/>
        <v>Till</v>
      </c>
      <c r="K163" s="1" t="str">
        <f t="shared" si="19"/>
        <v>HMC separation (ODM standard)</v>
      </c>
      <c r="L163">
        <v>10000</v>
      </c>
      <c r="M163">
        <v>1050</v>
      </c>
      <c r="N163">
        <v>700</v>
      </c>
      <c r="O163">
        <v>8250</v>
      </c>
      <c r="Q163">
        <v>220</v>
      </c>
      <c r="R163">
        <v>167.3</v>
      </c>
      <c r="S163">
        <v>95.2</v>
      </c>
      <c r="T163">
        <v>83.4</v>
      </c>
      <c r="U163">
        <v>10.199999999999999</v>
      </c>
      <c r="V163">
        <v>1.6</v>
      </c>
      <c r="W163">
        <v>72.099999999999994</v>
      </c>
    </row>
    <row r="164" spans="1:23" x14ac:dyDescent="0.3">
      <c r="A164" t="s">
        <v>672</v>
      </c>
      <c r="B164" t="s">
        <v>673</v>
      </c>
      <c r="C164" s="1" t="str">
        <f t="shared" si="21"/>
        <v>21:0299</v>
      </c>
      <c r="D164" s="1" t="str">
        <f t="shared" si="22"/>
        <v>21:0007</v>
      </c>
      <c r="E164" t="s">
        <v>674</v>
      </c>
      <c r="F164" t="s">
        <v>675</v>
      </c>
      <c r="H164">
        <v>64.209435499999998</v>
      </c>
      <c r="I164">
        <v>-113.7218924</v>
      </c>
      <c r="J164" s="1" t="str">
        <f t="shared" si="20"/>
        <v>Till</v>
      </c>
      <c r="K164" s="1" t="str">
        <f t="shared" si="19"/>
        <v>HMC separation (ODM standard)</v>
      </c>
      <c r="L164">
        <v>8250</v>
      </c>
      <c r="M164">
        <v>300</v>
      </c>
      <c r="N164">
        <v>1550</v>
      </c>
      <c r="O164">
        <v>6400</v>
      </c>
      <c r="Q164">
        <v>285.10000000000002</v>
      </c>
      <c r="R164">
        <v>21.6</v>
      </c>
      <c r="S164">
        <v>13.5</v>
      </c>
      <c r="T164">
        <v>10</v>
      </c>
      <c r="U164">
        <v>2.4</v>
      </c>
      <c r="V164">
        <v>1.1000000000000001</v>
      </c>
      <c r="W164">
        <v>8.1</v>
      </c>
    </row>
    <row r="165" spans="1:23" x14ac:dyDescent="0.3">
      <c r="A165" t="s">
        <v>676</v>
      </c>
      <c r="B165" t="s">
        <v>677</v>
      </c>
      <c r="C165" s="1" t="str">
        <f t="shared" si="21"/>
        <v>21:0299</v>
      </c>
      <c r="D165" s="1" t="str">
        <f t="shared" si="22"/>
        <v>21:0007</v>
      </c>
      <c r="E165" t="s">
        <v>678</v>
      </c>
      <c r="F165" t="s">
        <v>679</v>
      </c>
      <c r="H165">
        <v>64.127336799999995</v>
      </c>
      <c r="I165">
        <v>-113.7392558</v>
      </c>
      <c r="J165" s="1" t="str">
        <f t="shared" si="20"/>
        <v>Till</v>
      </c>
      <c r="K165" s="1" t="str">
        <f t="shared" si="19"/>
        <v>HMC separation (ODM standard)</v>
      </c>
      <c r="L165">
        <v>7700</v>
      </c>
      <c r="M165">
        <v>1000</v>
      </c>
      <c r="N165">
        <v>350</v>
      </c>
      <c r="O165">
        <v>6350</v>
      </c>
      <c r="Q165">
        <v>83</v>
      </c>
      <c r="R165">
        <v>38.4</v>
      </c>
      <c r="S165">
        <v>25.5</v>
      </c>
      <c r="T165">
        <v>22.3</v>
      </c>
      <c r="U165">
        <v>2.7</v>
      </c>
      <c r="V165">
        <v>0.5</v>
      </c>
      <c r="W165">
        <v>12.9</v>
      </c>
    </row>
    <row r="166" spans="1:23" x14ac:dyDescent="0.3">
      <c r="A166" t="s">
        <v>680</v>
      </c>
      <c r="B166" t="s">
        <v>681</v>
      </c>
      <c r="C166" s="1" t="str">
        <f t="shared" si="21"/>
        <v>21:0299</v>
      </c>
      <c r="D166" s="1" t="str">
        <f t="shared" si="22"/>
        <v>21:0007</v>
      </c>
      <c r="E166" t="s">
        <v>682</v>
      </c>
      <c r="F166" t="s">
        <v>683</v>
      </c>
      <c r="H166">
        <v>64.072795499999998</v>
      </c>
      <c r="I166">
        <v>-113.901961</v>
      </c>
      <c r="J166" s="1" t="str">
        <f t="shared" si="20"/>
        <v>Till</v>
      </c>
      <c r="K166" s="1" t="str">
        <f t="shared" si="19"/>
        <v>HMC separation (ODM standard)</v>
      </c>
      <c r="L166">
        <v>9650</v>
      </c>
      <c r="M166">
        <v>0</v>
      </c>
      <c r="N166">
        <v>90</v>
      </c>
      <c r="O166">
        <v>9560</v>
      </c>
      <c r="Q166">
        <v>204.7</v>
      </c>
      <c r="R166">
        <v>87.8</v>
      </c>
      <c r="S166">
        <v>69.2</v>
      </c>
      <c r="T166">
        <v>65.2</v>
      </c>
      <c r="U166">
        <v>3.7</v>
      </c>
      <c r="V166">
        <v>0.3</v>
      </c>
      <c r="W166">
        <v>18.600000000000001</v>
      </c>
    </row>
  </sheetData>
  <autoFilter ref="A1:K166">
    <filterColumn colId="0" hiddenButton="1"/>
    <filterColumn colId="1" hiddenButton="1"/>
    <filterColumn colId="3">
      <filters>
        <filter val="21:000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svy210007_pkg_0172a.xlsx</vt:lpstr>
      <vt:lpstr>pkg_0172a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2024-11-22T07:42:43Z</dcterms:created>
  <dcterms:modified xsi:type="dcterms:W3CDTF">2024-11-22T23:06:36Z</dcterms:modified>
</cp:coreProperties>
</file>