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18c.xlsx" sheetId="1" r:id="rId1"/>
  </sheets>
  <definedNames>
    <definedName name="_xlnm._FilterDatabase" localSheetId="0" hidden="1">svy130009_pkg_0118c.xlsx!$A$1:$K$110</definedName>
    <definedName name="pkg_0118c">svy130009_pkg_0118c.xlsx!$A$1:$X$110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</calcChain>
</file>

<file path=xl/sharedStrings.xml><?xml version="1.0" encoding="utf-8"?>
<sst xmlns="http://schemas.openxmlformats.org/spreadsheetml/2006/main" count="1877" uniqueCount="876">
  <si>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</si>
  <si>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</si>
  <si>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</si>
  <si>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</si>
  <si>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</si>
  <si>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</si>
  <si>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</si>
  <si>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</si>
  <si>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</si>
  <si>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</si>
  <si>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</si>
  <si>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</si>
  <si>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</si>
  <si>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</si>
  <si>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</si>
  <si>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</si>
  <si>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</si>
  <si>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</si>
  <si>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</si>
  <si>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</si>
  <si>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</si>
  <si>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</si>
  <si>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</si>
  <si>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LOI</t>
  </si>
  <si>
    <t>ML980001</t>
  </si>
  <si>
    <t>13:0038:000001</t>
  </si>
  <si>
    <t>13:0009:000001</t>
  </si>
  <si>
    <t>13:0009:000001:0011:0001:00</t>
  </si>
  <si>
    <t>1</t>
  </si>
  <si>
    <t>&lt;2</t>
  </si>
  <si>
    <t>13</t>
  </si>
  <si>
    <t>0.34</t>
  </si>
  <si>
    <t>1980</t>
  </si>
  <si>
    <t>6</t>
  </si>
  <si>
    <t>66</t>
  </si>
  <si>
    <t>110</t>
  </si>
  <si>
    <t>2</t>
  </si>
  <si>
    <t>10</t>
  </si>
  <si>
    <t>230</t>
  </si>
  <si>
    <t>85.4</t>
  </si>
  <si>
    <t>ML980002</t>
  </si>
  <si>
    <t>13:0038:000002</t>
  </si>
  <si>
    <t>13:0009:000002</t>
  </si>
  <si>
    <t>13:0009:000002:0011:0001:00</t>
  </si>
  <si>
    <t>1.3</t>
  </si>
  <si>
    <t>0.7</t>
  </si>
  <si>
    <t>0.42</t>
  </si>
  <si>
    <t>233</t>
  </si>
  <si>
    <t>7</t>
  </si>
  <si>
    <t>59</t>
  </si>
  <si>
    <t>89</t>
  </si>
  <si>
    <t>&lt;1</t>
  </si>
  <si>
    <t>15</t>
  </si>
  <si>
    <t>87.7</t>
  </si>
  <si>
    <t>ML980003</t>
  </si>
  <si>
    <t>13:0038:000003</t>
  </si>
  <si>
    <t>13:0009:000003</t>
  </si>
  <si>
    <t>13:0009:000003:0011:0001:00</t>
  </si>
  <si>
    <t>1.2</t>
  </si>
  <si>
    <t>1.8</t>
  </si>
  <si>
    <t>17</t>
  </si>
  <si>
    <t>0.46</t>
  </si>
  <si>
    <t>360</t>
  </si>
  <si>
    <t>8</t>
  </si>
  <si>
    <t>64</t>
  </si>
  <si>
    <t>145</t>
  </si>
  <si>
    <t>20</t>
  </si>
  <si>
    <t>210</t>
  </si>
  <si>
    <t>76.3</t>
  </si>
  <si>
    <t>ML980004</t>
  </si>
  <si>
    <t>13:0038:000004</t>
  </si>
  <si>
    <t>13:0009:000004</t>
  </si>
  <si>
    <t>13:0009:000004:0011:0001:00</t>
  </si>
  <si>
    <t>0.8</t>
  </si>
  <si>
    <t>3</t>
  </si>
  <si>
    <t>14</t>
  </si>
  <si>
    <t>356</t>
  </si>
  <si>
    <t>11</t>
  </si>
  <si>
    <t>38</t>
  </si>
  <si>
    <t>92</t>
  </si>
  <si>
    <t>23</t>
  </si>
  <si>
    <t>160</t>
  </si>
  <si>
    <t>43.5</t>
  </si>
  <si>
    <t>ML980005</t>
  </si>
  <si>
    <t>13:0038:000005</t>
  </si>
  <si>
    <t>13:0009:000005</t>
  </si>
  <si>
    <t>13:0009:000005:0011:0001:00</t>
  </si>
  <si>
    <t>0.4</t>
  </si>
  <si>
    <t>0.6</t>
  </si>
  <si>
    <t>9</t>
  </si>
  <si>
    <t>0.22</t>
  </si>
  <si>
    <t>24</t>
  </si>
  <si>
    <t>48</t>
  </si>
  <si>
    <t>180</t>
  </si>
  <si>
    <t>91.5</t>
  </si>
  <si>
    <t>ML980006</t>
  </si>
  <si>
    <t>13:0038:000006</t>
  </si>
  <si>
    <t>13:0009:000006</t>
  </si>
  <si>
    <t>13:0009:000006:0011:0001:00</t>
  </si>
  <si>
    <t>0.2</t>
  </si>
  <si>
    <t>12</t>
  </si>
  <si>
    <t>0.71</t>
  </si>
  <si>
    <t>1850</t>
  </si>
  <si>
    <t>44</t>
  </si>
  <si>
    <t>86</t>
  </si>
  <si>
    <t>19</t>
  </si>
  <si>
    <t>74.8</t>
  </si>
  <si>
    <t>ML980007</t>
  </si>
  <si>
    <t>13:0038:000007</t>
  </si>
  <si>
    <t>13:0009:000007</t>
  </si>
  <si>
    <t>13:0009:000007:0011:0001:00</t>
  </si>
  <si>
    <t>1.6</t>
  </si>
  <si>
    <t>0.9</t>
  </si>
  <si>
    <t>4750</t>
  </si>
  <si>
    <t>16</t>
  </si>
  <si>
    <t>57</t>
  </si>
  <si>
    <t>228</t>
  </si>
  <si>
    <t>31</t>
  </si>
  <si>
    <t>170</t>
  </si>
  <si>
    <t>66.5</t>
  </si>
  <si>
    <t>ML980008</t>
  </si>
  <si>
    <t>13:0038:000008</t>
  </si>
  <si>
    <t>13:0009:000008</t>
  </si>
  <si>
    <t>13:0009:000008:0011:0001:00</t>
  </si>
  <si>
    <t>0.3</t>
  </si>
  <si>
    <t>0.73</t>
  </si>
  <si>
    <t>845</t>
  </si>
  <si>
    <t>123</t>
  </si>
  <si>
    <t>32</t>
  </si>
  <si>
    <t>79.2</t>
  </si>
  <si>
    <t>ML980009</t>
  </si>
  <si>
    <t>13:0038:000009</t>
  </si>
  <si>
    <t>13:0009:000009</t>
  </si>
  <si>
    <t>13:0009:000009:0011:0001:00</t>
  </si>
  <si>
    <t>0.5</t>
  </si>
  <si>
    <t>0.221</t>
  </si>
  <si>
    <t>112</t>
  </si>
  <si>
    <t>150</t>
  </si>
  <si>
    <t>57.6</t>
  </si>
  <si>
    <t>ML980010</t>
  </si>
  <si>
    <t>13:0038:000010</t>
  </si>
  <si>
    <t>13:0009:000010</t>
  </si>
  <si>
    <t>13:0009:000010:0011:0001:00</t>
  </si>
  <si>
    <t>0.48</t>
  </si>
  <si>
    <t>717</t>
  </si>
  <si>
    <t>65</t>
  </si>
  <si>
    <t>101</t>
  </si>
  <si>
    <t>270</t>
  </si>
  <si>
    <t>79.3</t>
  </si>
  <si>
    <t>ML980011</t>
  </si>
  <si>
    <t>13:0038:000011</t>
  </si>
  <si>
    <t>13:0009:000011</t>
  </si>
  <si>
    <t>13:0009:000011:0011:0001:00</t>
  </si>
  <si>
    <t>2.3</t>
  </si>
  <si>
    <t>0.45</t>
  </si>
  <si>
    <t>5030</t>
  </si>
  <si>
    <t>81</t>
  </si>
  <si>
    <t>255</t>
  </si>
  <si>
    <t>21</t>
  </si>
  <si>
    <t>290</t>
  </si>
  <si>
    <t>80.5</t>
  </si>
  <si>
    <t>ML980012</t>
  </si>
  <si>
    <t>13:0038:000012</t>
  </si>
  <si>
    <t>13:0009:000012</t>
  </si>
  <si>
    <t>13:0009:000012:0011:0001:00</t>
  </si>
  <si>
    <t>171</t>
  </si>
  <si>
    <t>75</t>
  </si>
  <si>
    <t>90</t>
  </si>
  <si>
    <t>70.1</t>
  </si>
  <si>
    <t>ML980013</t>
  </si>
  <si>
    <t>13:0038:000013</t>
  </si>
  <si>
    <t>13:0009:000013</t>
  </si>
  <si>
    <t>13:0009:000013:0011:0001:00</t>
  </si>
  <si>
    <t>1.1</t>
  </si>
  <si>
    <t>0.82</t>
  </si>
  <si>
    <t>520</t>
  </si>
  <si>
    <t>60</t>
  </si>
  <si>
    <t>320</t>
  </si>
  <si>
    <t>73.6</t>
  </si>
  <si>
    <t>ML980014</t>
  </si>
  <si>
    <t>13:0038:000014</t>
  </si>
  <si>
    <t>13:0009:000014</t>
  </si>
  <si>
    <t>13:0009:000014:0011:0001:00</t>
  </si>
  <si>
    <t>2.2</t>
  </si>
  <si>
    <t>0.39</t>
  </si>
  <si>
    <t>309</t>
  </si>
  <si>
    <t>67</t>
  </si>
  <si>
    <t>350</t>
  </si>
  <si>
    <t>84.9</t>
  </si>
  <si>
    <t>ML980015</t>
  </si>
  <si>
    <t>13:0038:000015</t>
  </si>
  <si>
    <t>13:0009:000015</t>
  </si>
  <si>
    <t>13:0009:000015:0011:0001:00</t>
  </si>
  <si>
    <t>0.38</t>
  </si>
  <si>
    <t>950</t>
  </si>
  <si>
    <t>111</t>
  </si>
  <si>
    <t>27</t>
  </si>
  <si>
    <t>50.9</t>
  </si>
  <si>
    <t>ML980016</t>
  </si>
  <si>
    <t>13:0038:000016</t>
  </si>
  <si>
    <t>13:0009:000016</t>
  </si>
  <si>
    <t>13:0009:000016:0011:0001:00</t>
  </si>
  <si>
    <t>0.29</t>
  </si>
  <si>
    <t>740</t>
  </si>
  <si>
    <t>87</t>
  </si>
  <si>
    <t>96</t>
  </si>
  <si>
    <t>26</t>
  </si>
  <si>
    <t>390</t>
  </si>
  <si>
    <t>91.6</t>
  </si>
  <si>
    <t>ML980017</t>
  </si>
  <si>
    <t>13:0038:000017</t>
  </si>
  <si>
    <t>13:0009:000017</t>
  </si>
  <si>
    <t>13:0009:000017:0011:0001:00</t>
  </si>
  <si>
    <t>1.4</t>
  </si>
  <si>
    <t>0.37</t>
  </si>
  <si>
    <t>463</t>
  </si>
  <si>
    <t>62</t>
  </si>
  <si>
    <t>185</t>
  </si>
  <si>
    <t>280</t>
  </si>
  <si>
    <t>87.6</t>
  </si>
  <si>
    <t>ML980018</t>
  </si>
  <si>
    <t>13:0038:000018</t>
  </si>
  <si>
    <t>13:0009:000018</t>
  </si>
  <si>
    <t>13:0009:000018:0011:0001:00</t>
  </si>
  <si>
    <t>3.8</t>
  </si>
  <si>
    <t>1990</t>
  </si>
  <si>
    <t>114</t>
  </si>
  <si>
    <t>25</t>
  </si>
  <si>
    <t>86.9</t>
  </si>
  <si>
    <t>ML980019</t>
  </si>
  <si>
    <t>13:0038:000019</t>
  </si>
  <si>
    <t>13:0009:000019</t>
  </si>
  <si>
    <t>13:0009:000019:0011:0001:00</t>
  </si>
  <si>
    <t>1.5</t>
  </si>
  <si>
    <t>0.57</t>
  </si>
  <si>
    <t>1430</t>
  </si>
  <si>
    <t>223</t>
  </si>
  <si>
    <t>4</t>
  </si>
  <si>
    <t>73</t>
  </si>
  <si>
    <t>ML980020</t>
  </si>
  <si>
    <t>13:0038:000020</t>
  </si>
  <si>
    <t>13:0009:000020</t>
  </si>
  <si>
    <t>13:0009:000020:0011:0001:00</t>
  </si>
  <si>
    <t>1.7</t>
  </si>
  <si>
    <t>18</t>
  </si>
  <si>
    <t>0.88</t>
  </si>
  <si>
    <t>2700</t>
  </si>
  <si>
    <t>46</t>
  </si>
  <si>
    <t>254</t>
  </si>
  <si>
    <t>65.5</t>
  </si>
  <si>
    <t>ML980021</t>
  </si>
  <si>
    <t>13:0038:000021</t>
  </si>
  <si>
    <t>13:0009:000021</t>
  </si>
  <si>
    <t>13:0009:000021:0011:0001:00</t>
  </si>
  <si>
    <t>0.43</t>
  </si>
  <si>
    <t>91</t>
  </si>
  <si>
    <t>89.2</t>
  </si>
  <si>
    <t>ML980022</t>
  </si>
  <si>
    <t>13:0038:000022</t>
  </si>
  <si>
    <t>13:0009:000022</t>
  </si>
  <si>
    <t>13:0009:000022:0011:0001:00</t>
  </si>
  <si>
    <t>0.52</t>
  </si>
  <si>
    <t>1440</t>
  </si>
  <si>
    <t>55</t>
  </si>
  <si>
    <t>119</t>
  </si>
  <si>
    <t>400</t>
  </si>
  <si>
    <t>84.7</t>
  </si>
  <si>
    <t>ML980023</t>
  </si>
  <si>
    <t>13:0038:000023</t>
  </si>
  <si>
    <t>13:0009:000023</t>
  </si>
  <si>
    <t>13:0009:000023:0011:0001:00</t>
  </si>
  <si>
    <t>5</t>
  </si>
  <si>
    <t>30</t>
  </si>
  <si>
    <t>174</t>
  </si>
  <si>
    <t>22</t>
  </si>
  <si>
    <t>113</t>
  </si>
  <si>
    <t>34</t>
  </si>
  <si>
    <t>56</t>
  </si>
  <si>
    <t>ML980024</t>
  </si>
  <si>
    <t>13:0038:000024</t>
  </si>
  <si>
    <t>13:0009:000024</t>
  </si>
  <si>
    <t>13:0009:000024:0011:0001:00</t>
  </si>
  <si>
    <t>0.53</t>
  </si>
  <si>
    <t>108</t>
  </si>
  <si>
    <t>100</t>
  </si>
  <si>
    <t>87.4</t>
  </si>
  <si>
    <t>ML980025</t>
  </si>
  <si>
    <t>13:0038:000025</t>
  </si>
  <si>
    <t>13:0009:000025</t>
  </si>
  <si>
    <t>13:0009:000025:0011:0001:00</t>
  </si>
  <si>
    <t>2.1</t>
  </si>
  <si>
    <t>0.51</t>
  </si>
  <si>
    <t>1890</t>
  </si>
  <si>
    <t>95</t>
  </si>
  <si>
    <t>410</t>
  </si>
  <si>
    <t>79.8</t>
  </si>
  <si>
    <t>ML980026</t>
  </si>
  <si>
    <t>13:0038:000026</t>
  </si>
  <si>
    <t>13:0009:000026</t>
  </si>
  <si>
    <t>13:0009:000026:0011:0001:00</t>
  </si>
  <si>
    <t>7290</t>
  </si>
  <si>
    <t>220</t>
  </si>
  <si>
    <t>106</t>
  </si>
  <si>
    <t>83.9</t>
  </si>
  <si>
    <t>ML980027</t>
  </si>
  <si>
    <t>13:0038:000027</t>
  </si>
  <si>
    <t>13:0009:000027</t>
  </si>
  <si>
    <t>13:0009:000027:0011:0001:00</t>
  </si>
  <si>
    <t>0.27</t>
  </si>
  <si>
    <t>130</t>
  </si>
  <si>
    <t>74</t>
  </si>
  <si>
    <t>61</t>
  </si>
  <si>
    <t>330</t>
  </si>
  <si>
    <t>ML980028</t>
  </si>
  <si>
    <t>13:0038:000028</t>
  </si>
  <si>
    <t>13:0009:000028</t>
  </si>
  <si>
    <t>13:0009:000028:0011:0001:00</t>
  </si>
  <si>
    <t>3800</t>
  </si>
  <si>
    <t>70</t>
  </si>
  <si>
    <t>164</t>
  </si>
  <si>
    <t>190</t>
  </si>
  <si>
    <t>63.9</t>
  </si>
  <si>
    <t>ML980029</t>
  </si>
  <si>
    <t>13:0038:000029</t>
  </si>
  <si>
    <t>13:0009:000029</t>
  </si>
  <si>
    <t>13:0009:000029:0011:0001:00</t>
  </si>
  <si>
    <t>675</t>
  </si>
  <si>
    <t>69</t>
  </si>
  <si>
    <t>64.1</t>
  </si>
  <si>
    <t>ML980030</t>
  </si>
  <si>
    <t>13:0038:000030</t>
  </si>
  <si>
    <t>13:0009:000030</t>
  </si>
  <si>
    <t>13:0009:000030:0011:0001:00</t>
  </si>
  <si>
    <t>0.83</t>
  </si>
  <si>
    <t>3630</t>
  </si>
  <si>
    <t>73.7</t>
  </si>
  <si>
    <t>ML980031</t>
  </si>
  <si>
    <t>13:0038:000031</t>
  </si>
  <si>
    <t>13:0009:000031</t>
  </si>
  <si>
    <t>13:0009:000031:0011:0001:00</t>
  </si>
  <si>
    <t>1450</t>
  </si>
  <si>
    <t>80</t>
  </si>
  <si>
    <t>94</t>
  </si>
  <si>
    <t>340</t>
  </si>
  <si>
    <t>ML980032</t>
  </si>
  <si>
    <t>13:0038:000032</t>
  </si>
  <si>
    <t>13:0009:000032</t>
  </si>
  <si>
    <t>13:0009:000032:0011:0001:00</t>
  </si>
  <si>
    <t>416</t>
  </si>
  <si>
    <t>83</t>
  </si>
  <si>
    <t>310</t>
  </si>
  <si>
    <t>81.4</t>
  </si>
  <si>
    <t>ML980033</t>
  </si>
  <si>
    <t>13:0038:000033</t>
  </si>
  <si>
    <t>13:0009:000033</t>
  </si>
  <si>
    <t>13:0009:000033:0011:0001:00</t>
  </si>
  <si>
    <t>14.5</t>
  </si>
  <si>
    <t>4.6</t>
  </si>
  <si>
    <t>0.72</t>
  </si>
  <si>
    <t>6600</t>
  </si>
  <si>
    <t>128</t>
  </si>
  <si>
    <t>195</t>
  </si>
  <si>
    <t>71.3</t>
  </si>
  <si>
    <t>ML980034</t>
  </si>
  <si>
    <t>13:0038:000034</t>
  </si>
  <si>
    <t>13:0009:000034</t>
  </si>
  <si>
    <t>13:0009:000034:0011:0001:00</t>
  </si>
  <si>
    <t>1820</t>
  </si>
  <si>
    <t>58</t>
  </si>
  <si>
    <t>98</t>
  </si>
  <si>
    <t>300</t>
  </si>
  <si>
    <t>53.7</t>
  </si>
  <si>
    <t>ML980035</t>
  </si>
  <si>
    <t>13:0038:000035</t>
  </si>
  <si>
    <t>13:0009:000035</t>
  </si>
  <si>
    <t>13:0009:000035:0011:0001:00</t>
  </si>
  <si>
    <t>0.68</t>
  </si>
  <si>
    <t>1930</t>
  </si>
  <si>
    <t>50</t>
  </si>
  <si>
    <t>77.9</t>
  </si>
  <si>
    <t>ML980036</t>
  </si>
  <si>
    <t>13:0038:000036</t>
  </si>
  <si>
    <t>13:0009:000036</t>
  </si>
  <si>
    <t>13:0009:000036:0011:0001:00</t>
  </si>
  <si>
    <t>0.79</t>
  </si>
  <si>
    <t>617</t>
  </si>
  <si>
    <t>273</t>
  </si>
  <si>
    <t>75.9</t>
  </si>
  <si>
    <t>ML980037</t>
  </si>
  <si>
    <t>13:0038:000037</t>
  </si>
  <si>
    <t>13:0009:000037</t>
  </si>
  <si>
    <t>13:0009:000037:0011:0001:00</t>
  </si>
  <si>
    <t>72</t>
  </si>
  <si>
    <t>99</t>
  </si>
  <si>
    <t>122</t>
  </si>
  <si>
    <t>84</t>
  </si>
  <si>
    <t>78.5</t>
  </si>
  <si>
    <t>ML980038</t>
  </si>
  <si>
    <t>13:0038:000038</t>
  </si>
  <si>
    <t>13:0009:000038</t>
  </si>
  <si>
    <t>13:0009:000038:0011:0001:00</t>
  </si>
  <si>
    <t>82</t>
  </si>
  <si>
    <t>47</t>
  </si>
  <si>
    <t>45</t>
  </si>
  <si>
    <t>ML980039</t>
  </si>
  <si>
    <t>13:0038:000039</t>
  </si>
  <si>
    <t>13:0009:000039</t>
  </si>
  <si>
    <t>13:0009:000039:0011:0001:00</t>
  </si>
  <si>
    <t>7.3</t>
  </si>
  <si>
    <t>0.54</t>
  </si>
  <si>
    <t>3580</t>
  </si>
  <si>
    <t>240</t>
  </si>
  <si>
    <t>ML980040</t>
  </si>
  <si>
    <t>13:0038:000040</t>
  </si>
  <si>
    <t>13:0009:000040</t>
  </si>
  <si>
    <t>13:0009:000040:0011:0001:00</t>
  </si>
  <si>
    <t>0.25</t>
  </si>
  <si>
    <t>37</t>
  </si>
  <si>
    <t>89.3</t>
  </si>
  <si>
    <t>ML980041</t>
  </si>
  <si>
    <t>13:0038:000041</t>
  </si>
  <si>
    <t>13:0009:000041</t>
  </si>
  <si>
    <t>13:0009:000041:0011:0001:00</t>
  </si>
  <si>
    <t>2.5</t>
  </si>
  <si>
    <t>5400</t>
  </si>
  <si>
    <t>79</t>
  </si>
  <si>
    <t>264</t>
  </si>
  <si>
    <t>64.2</t>
  </si>
  <si>
    <t>ML980042</t>
  </si>
  <si>
    <t>13:0038:000042</t>
  </si>
  <si>
    <t>13:0009:000042</t>
  </si>
  <si>
    <t>13:0009:000042:0011:0001:00</t>
  </si>
  <si>
    <t>1390</t>
  </si>
  <si>
    <t>43</t>
  </si>
  <si>
    <t>71</t>
  </si>
  <si>
    <t>85.2</t>
  </si>
  <si>
    <t>ML980043</t>
  </si>
  <si>
    <t>13:0038:000043</t>
  </si>
  <si>
    <t>13:0009:000043</t>
  </si>
  <si>
    <t>13:0009:000043:0011:0001:00</t>
  </si>
  <si>
    <t>4000</t>
  </si>
  <si>
    <t>28</t>
  </si>
  <si>
    <t>162</t>
  </si>
  <si>
    <t>33.3</t>
  </si>
  <si>
    <t>ML980044</t>
  </si>
  <si>
    <t>13:0038:000044</t>
  </si>
  <si>
    <t>13:0009:000044</t>
  </si>
  <si>
    <t>13:0009:000044:0011:0001:00</t>
  </si>
  <si>
    <t>488</t>
  </si>
  <si>
    <t>115</t>
  </si>
  <si>
    <t>370</t>
  </si>
  <si>
    <t>81.2</t>
  </si>
  <si>
    <t>ML980045</t>
  </si>
  <si>
    <t>13:0038:000045</t>
  </si>
  <si>
    <t>13:0009:000045</t>
  </si>
  <si>
    <t>13:0009:000045:0011:0001:00</t>
  </si>
  <si>
    <t>1230</t>
  </si>
  <si>
    <t>55.2</t>
  </si>
  <si>
    <t>ML980046</t>
  </si>
  <si>
    <t>13:0038:000046</t>
  </si>
  <si>
    <t>13:0009:000046</t>
  </si>
  <si>
    <t>13:0009:000046:0011:0001:00</t>
  </si>
  <si>
    <t>0.61</t>
  </si>
  <si>
    <t>2660</t>
  </si>
  <si>
    <t>52</t>
  </si>
  <si>
    <t>80.7</t>
  </si>
  <si>
    <t>ML980047</t>
  </si>
  <si>
    <t>13:0038:000047</t>
  </si>
  <si>
    <t>13:0009:000047</t>
  </si>
  <si>
    <t>13:0009:000047:0011:0001:00</t>
  </si>
  <si>
    <t>29</t>
  </si>
  <si>
    <t>4240</t>
  </si>
  <si>
    <t>51</t>
  </si>
  <si>
    <t>68.7</t>
  </si>
  <si>
    <t>ML980048</t>
  </si>
  <si>
    <t>13:0038:000048</t>
  </si>
  <si>
    <t>13:0009:000048</t>
  </si>
  <si>
    <t>13:0009:000048:0011:0001:00</t>
  </si>
  <si>
    <t>1550</t>
  </si>
  <si>
    <t>39</t>
  </si>
  <si>
    <t>194</t>
  </si>
  <si>
    <t>83.3</t>
  </si>
  <si>
    <t>ML980049</t>
  </si>
  <si>
    <t>13:0038:000049</t>
  </si>
  <si>
    <t>13:0009:000049</t>
  </si>
  <si>
    <t>13:0009:000049:0011:0001:00</t>
  </si>
  <si>
    <t>2.4</t>
  </si>
  <si>
    <t>0.16</t>
  </si>
  <si>
    <t>53</t>
  </si>
  <si>
    <t>93.6</t>
  </si>
  <si>
    <t>ML980050</t>
  </si>
  <si>
    <t>13:0038:000050</t>
  </si>
  <si>
    <t>13:0009:000050</t>
  </si>
  <si>
    <t>13:0009:000050:0011:0001:00</t>
  </si>
  <si>
    <t>0.36</t>
  </si>
  <si>
    <t>440</t>
  </si>
  <si>
    <t>78.4</t>
  </si>
  <si>
    <t>ML980051</t>
  </si>
  <si>
    <t>13:0038:000051</t>
  </si>
  <si>
    <t>13:0009:000051</t>
  </si>
  <si>
    <t>13:0009:000051:0011:0001:00</t>
  </si>
  <si>
    <t>0.66</t>
  </si>
  <si>
    <t>1070</t>
  </si>
  <si>
    <t>54</t>
  </si>
  <si>
    <t>63</t>
  </si>
  <si>
    <t>42</t>
  </si>
  <si>
    <t>140</t>
  </si>
  <si>
    <t>56.2</t>
  </si>
  <si>
    <t>ML980052</t>
  </si>
  <si>
    <t>13:0038:000052</t>
  </si>
  <si>
    <t>13:0009:000052</t>
  </si>
  <si>
    <t>13:0009:000052:0011:0001:00</t>
  </si>
  <si>
    <t>2.8</t>
  </si>
  <si>
    <t>5270</t>
  </si>
  <si>
    <t>76</t>
  </si>
  <si>
    <t>67.3</t>
  </si>
  <si>
    <t>ML980053</t>
  </si>
  <si>
    <t>13:0038:000053</t>
  </si>
  <si>
    <t>13:0009:000053</t>
  </si>
  <si>
    <t>13:0009:000053:0011:0001:00</t>
  </si>
  <si>
    <t>0.21</t>
  </si>
  <si>
    <t>49</t>
  </si>
  <si>
    <t>91.8</t>
  </si>
  <si>
    <t>ML980054</t>
  </si>
  <si>
    <t>13:0038:000054</t>
  </si>
  <si>
    <t>13:0009:000054</t>
  </si>
  <si>
    <t>13:0009:000054:0011:0001:00</t>
  </si>
  <si>
    <t>1340</t>
  </si>
  <si>
    <t>82.4</t>
  </si>
  <si>
    <t>ML980055</t>
  </si>
  <si>
    <t>13:0038:000055</t>
  </si>
  <si>
    <t>13:0009:000055</t>
  </si>
  <si>
    <t>13:0009:000055:0011:0001:00</t>
  </si>
  <si>
    <t>0.74</t>
  </si>
  <si>
    <t>606</t>
  </si>
  <si>
    <t>97</t>
  </si>
  <si>
    <t>60.6</t>
  </si>
  <si>
    <t>ML980056</t>
  </si>
  <si>
    <t>13:0038:000056</t>
  </si>
  <si>
    <t>13:0009:000056</t>
  </si>
  <si>
    <t>13:0009:000056:0011:0001:00</t>
  </si>
  <si>
    <t>1770</t>
  </si>
  <si>
    <t>85.8</t>
  </si>
  <si>
    <t>ML980057</t>
  </si>
  <si>
    <t>13:0038:000057</t>
  </si>
  <si>
    <t>13:0009:000057</t>
  </si>
  <si>
    <t>13:0009:000057:0011:0001:00</t>
  </si>
  <si>
    <t>0.32</t>
  </si>
  <si>
    <t>77.3</t>
  </si>
  <si>
    <t>ML980058</t>
  </si>
  <si>
    <t>13:0038:000058</t>
  </si>
  <si>
    <t>13:0009:000058</t>
  </si>
  <si>
    <t>13:0009:000058:0011:0001:00</t>
  </si>
  <si>
    <t>480</t>
  </si>
  <si>
    <t>125</t>
  </si>
  <si>
    <t>87.1</t>
  </si>
  <si>
    <t>ML980059</t>
  </si>
  <si>
    <t>13:0038:000059</t>
  </si>
  <si>
    <t>13:0009:000059</t>
  </si>
  <si>
    <t>13:0009:000059:0011:0001:00</t>
  </si>
  <si>
    <t>0.24</t>
  </si>
  <si>
    <t>537</t>
  </si>
  <si>
    <t>380</t>
  </si>
  <si>
    <t>89.4</t>
  </si>
  <si>
    <t>ML980060</t>
  </si>
  <si>
    <t>13:0038:000060</t>
  </si>
  <si>
    <t>13:0009:000060</t>
  </si>
  <si>
    <t>13:0009:000060:0011:0001:00</t>
  </si>
  <si>
    <t>375</t>
  </si>
  <si>
    <t>ML980061</t>
  </si>
  <si>
    <t>13:0038:000061</t>
  </si>
  <si>
    <t>13:0009:000061</t>
  </si>
  <si>
    <t>13:0009:000061:0011:0001:00</t>
  </si>
  <si>
    <t>470</t>
  </si>
  <si>
    <t>89.1</t>
  </si>
  <si>
    <t>ML980062</t>
  </si>
  <si>
    <t>13:0038:000062</t>
  </si>
  <si>
    <t>13:0009:000062</t>
  </si>
  <si>
    <t>13:0009:000062:0011:0001:00</t>
  </si>
  <si>
    <t>0.12</t>
  </si>
  <si>
    <t>94.3</t>
  </si>
  <si>
    <t>ML980063</t>
  </si>
  <si>
    <t>13:0038:000063</t>
  </si>
  <si>
    <t>13:0009:000063</t>
  </si>
  <si>
    <t>13:0009:000063:0011:0001:00</t>
  </si>
  <si>
    <t>0.28</t>
  </si>
  <si>
    <t>138</t>
  </si>
  <si>
    <t>77</t>
  </si>
  <si>
    <t>ML980064</t>
  </si>
  <si>
    <t>13:0038:000064</t>
  </si>
  <si>
    <t>13:0009:000064</t>
  </si>
  <si>
    <t>13:0009:000064:0011:0001:00</t>
  </si>
  <si>
    <t>670</t>
  </si>
  <si>
    <t>75.4</t>
  </si>
  <si>
    <t>ML980065</t>
  </si>
  <si>
    <t>13:0038:000065</t>
  </si>
  <si>
    <t>13:0009:000065</t>
  </si>
  <si>
    <t>13:0009:000065:0011:0001:00</t>
  </si>
  <si>
    <t>0.35</t>
  </si>
  <si>
    <t>516</t>
  </si>
  <si>
    <t>87.9</t>
  </si>
  <si>
    <t>ML980066</t>
  </si>
  <si>
    <t>13:0038:000066</t>
  </si>
  <si>
    <t>13:0009:000066</t>
  </si>
  <si>
    <t>13:0009:000066:0011:0001:00</t>
  </si>
  <si>
    <t>200</t>
  </si>
  <si>
    <t>93</t>
  </si>
  <si>
    <t>ML980067</t>
  </si>
  <si>
    <t>13:0038:000067</t>
  </si>
  <si>
    <t>13:0009:000067</t>
  </si>
  <si>
    <t>13:0009:000067:0011:0001:00</t>
  </si>
  <si>
    <t>84.4</t>
  </si>
  <si>
    <t>ML980068</t>
  </si>
  <si>
    <t>13:0038:000068</t>
  </si>
  <si>
    <t>13:0009:000068</t>
  </si>
  <si>
    <t>13:0009:000068:0011:0001:00</t>
  </si>
  <si>
    <t>35</t>
  </si>
  <si>
    <t>1490</t>
  </si>
  <si>
    <t>40</t>
  </si>
  <si>
    <t>52.7</t>
  </si>
  <si>
    <t>ML980069</t>
  </si>
  <si>
    <t>13:0038:000069</t>
  </si>
  <si>
    <t>13:0009:000069</t>
  </si>
  <si>
    <t>13:0009:000069:0011:0001:00</t>
  </si>
  <si>
    <t>0.26</t>
  </si>
  <si>
    <t>342</t>
  </si>
  <si>
    <t>89.5</t>
  </si>
  <si>
    <t>ML980070</t>
  </si>
  <si>
    <t>13:0038:000070</t>
  </si>
  <si>
    <t>13:0009:000070</t>
  </si>
  <si>
    <t>13:0009:000070:0011:0001:00</t>
  </si>
  <si>
    <t>0.41</t>
  </si>
  <si>
    <t>141</t>
  </si>
  <si>
    <t>ML980071</t>
  </si>
  <si>
    <t>13:0038:000071</t>
  </si>
  <si>
    <t>13:0009:000071</t>
  </si>
  <si>
    <t>13:0009:000071:0011:0001:00</t>
  </si>
  <si>
    <t>1460</t>
  </si>
  <si>
    <t>78</t>
  </si>
  <si>
    <t>66.7</t>
  </si>
  <si>
    <t>ML980072</t>
  </si>
  <si>
    <t>13:0038:000072</t>
  </si>
  <si>
    <t>13:0009:000072</t>
  </si>
  <si>
    <t>13:0009:000072:0011:0001:00</t>
  </si>
  <si>
    <t>695</t>
  </si>
  <si>
    <t>250</t>
  </si>
  <si>
    <t>ML980073</t>
  </si>
  <si>
    <t>13:0038:000073</t>
  </si>
  <si>
    <t>13:0009:000073</t>
  </si>
  <si>
    <t>13:0009:000073:0011:0001:00</t>
  </si>
  <si>
    <t>260</t>
  </si>
  <si>
    <t>ML980074</t>
  </si>
  <si>
    <t>13:0038:000074</t>
  </si>
  <si>
    <t>13:0009:000074</t>
  </si>
  <si>
    <t>13:0009:000074:0011:0001:00</t>
  </si>
  <si>
    <t>ML980075</t>
  </si>
  <si>
    <t>13:0038:000075</t>
  </si>
  <si>
    <t>13:0009:000075</t>
  </si>
  <si>
    <t>13:0009:000075:0011:0001:00</t>
  </si>
  <si>
    <t>0.75</t>
  </si>
  <si>
    <t>586</t>
  </si>
  <si>
    <t>75.6</t>
  </si>
  <si>
    <t>ML980076</t>
  </si>
  <si>
    <t>13:0038:000076</t>
  </si>
  <si>
    <t>13:0009:000076</t>
  </si>
  <si>
    <t>13:0009:000076:0011:0001:00</t>
  </si>
  <si>
    <t>288</t>
  </si>
  <si>
    <t>1860</t>
  </si>
  <si>
    <t>70.8</t>
  </si>
  <si>
    <t>ML980077</t>
  </si>
  <si>
    <t>13:0038:000077</t>
  </si>
  <si>
    <t>13:0009:000077</t>
  </si>
  <si>
    <t>13:0009:000077:0011:0001:00</t>
  </si>
  <si>
    <t>590</t>
  </si>
  <si>
    <t>88.5</t>
  </si>
  <si>
    <t>ML980078</t>
  </si>
  <si>
    <t>13:0038:000078</t>
  </si>
  <si>
    <t>13:0009:000078</t>
  </si>
  <si>
    <t>13:0009:000078:0011:0001:00</t>
  </si>
  <si>
    <t>107</t>
  </si>
  <si>
    <t>450</t>
  </si>
  <si>
    <t>89.6</t>
  </si>
  <si>
    <t>ML980079</t>
  </si>
  <si>
    <t>13:0038:000079</t>
  </si>
  <si>
    <t>13:0009:000079</t>
  </si>
  <si>
    <t>13:0009:000079:0011:0001:00</t>
  </si>
  <si>
    <t>68</t>
  </si>
  <si>
    <t>88.2</t>
  </si>
  <si>
    <t>ML980080</t>
  </si>
  <si>
    <t>13:0038:000080</t>
  </si>
  <si>
    <t>13:0009:000080</t>
  </si>
  <si>
    <t>13:0009:000080:0011:0001:00</t>
  </si>
  <si>
    <t>0.44</t>
  </si>
  <si>
    <t>483</t>
  </si>
  <si>
    <t>41</t>
  </si>
  <si>
    <t>80.3</t>
  </si>
  <si>
    <t>ML980081</t>
  </si>
  <si>
    <t>13:0038:000081</t>
  </si>
  <si>
    <t>13:0009:000081</t>
  </si>
  <si>
    <t>13:0009:000081:0011:0001:00</t>
  </si>
  <si>
    <t>0.47</t>
  </si>
  <si>
    <t>1650</t>
  </si>
  <si>
    <t>53.5</t>
  </si>
  <si>
    <t>ML980082</t>
  </si>
  <si>
    <t>13:0038:000082</t>
  </si>
  <si>
    <t>13:0009:000082</t>
  </si>
  <si>
    <t>13:0009:000082:0011:0001:00</t>
  </si>
  <si>
    <t>389</t>
  </si>
  <si>
    <t>86.1</t>
  </si>
  <si>
    <t>ML980083</t>
  </si>
  <si>
    <t>13:0038:000083</t>
  </si>
  <si>
    <t>13:0009:000083</t>
  </si>
  <si>
    <t>13:0009:000083:0011:0001:00</t>
  </si>
  <si>
    <t>0.23</t>
  </si>
  <si>
    <t>1570</t>
  </si>
  <si>
    <t>151</t>
  </si>
  <si>
    <t>ML980084</t>
  </si>
  <si>
    <t>13:0038:000084</t>
  </si>
  <si>
    <t>13:0009:000084</t>
  </si>
  <si>
    <t>13:0009:000084:0011:0001:00</t>
  </si>
  <si>
    <t>136</t>
  </si>
  <si>
    <t>86.4</t>
  </si>
  <si>
    <t>ML980085</t>
  </si>
  <si>
    <t>13:0038:000085</t>
  </si>
  <si>
    <t>13:0009:000085</t>
  </si>
  <si>
    <t>13:0009:000085:0011:0001:00</t>
  </si>
  <si>
    <t>3.7</t>
  </si>
  <si>
    <t>5200</t>
  </si>
  <si>
    <t>109</t>
  </si>
  <si>
    <t>85.7</t>
  </si>
  <si>
    <t>ML980086</t>
  </si>
  <si>
    <t>13:0038:000086</t>
  </si>
  <si>
    <t>13:0009:000086</t>
  </si>
  <si>
    <t>13:0009:000086:0011:0001:00</t>
  </si>
  <si>
    <t>78.2</t>
  </si>
  <si>
    <t>ML980087</t>
  </si>
  <si>
    <t>13:0038:000087</t>
  </si>
  <si>
    <t>13:0009:000087</t>
  </si>
  <si>
    <t>13:0009:000087:0011:0001:00</t>
  </si>
  <si>
    <t>193</t>
  </si>
  <si>
    <t>94.6</t>
  </si>
  <si>
    <t>ML980088</t>
  </si>
  <si>
    <t>13:0038:000088</t>
  </si>
  <si>
    <t>13:0009:000088</t>
  </si>
  <si>
    <t>13:0009:000088:0011:0001:00</t>
  </si>
  <si>
    <t>0.17</t>
  </si>
  <si>
    <t>990</t>
  </si>
  <si>
    <t>178</t>
  </si>
  <si>
    <t>91.2</t>
  </si>
  <si>
    <t>ML980089</t>
  </si>
  <si>
    <t>13:0038:000089</t>
  </si>
  <si>
    <t>13:0009:000089</t>
  </si>
  <si>
    <t>13:0009:000089:0011:0001:00</t>
  </si>
  <si>
    <t>0.18</t>
  </si>
  <si>
    <t>94.9</t>
  </si>
  <si>
    <t>ML980091</t>
  </si>
  <si>
    <t>13:0038:000090</t>
  </si>
  <si>
    <t>13:0009:000091</t>
  </si>
  <si>
    <t>13:0009:000091:0011:0001:00</t>
  </si>
  <si>
    <t>80.6</t>
  </si>
  <si>
    <t>ML980092</t>
  </si>
  <si>
    <t>13:0038:000091</t>
  </si>
  <si>
    <t>13:0009:000092</t>
  </si>
  <si>
    <t>13:0009:000092:0011:0001:00</t>
  </si>
  <si>
    <t>638</t>
  </si>
  <si>
    <t>54.3</t>
  </si>
  <si>
    <t>ML980093</t>
  </si>
  <si>
    <t>13:0038:000092</t>
  </si>
  <si>
    <t>13:0009:000093</t>
  </si>
  <si>
    <t>13:0009:000093:0011:0001:00</t>
  </si>
  <si>
    <t>134</t>
  </si>
  <si>
    <t>66.6</t>
  </si>
  <si>
    <t>ML980094</t>
  </si>
  <si>
    <t>13:0038:000093</t>
  </si>
  <si>
    <t>13:0009:000094</t>
  </si>
  <si>
    <t>13:0009:000094:0011:0001:00</t>
  </si>
  <si>
    <t>2050</t>
  </si>
  <si>
    <t>88.9</t>
  </si>
  <si>
    <t>ML980095</t>
  </si>
  <si>
    <t>13:0038:000094</t>
  </si>
  <si>
    <t>13:0009:000095</t>
  </si>
  <si>
    <t>13:0009:000095:0011:0001:00</t>
  </si>
  <si>
    <t>81.7</t>
  </si>
  <si>
    <t>ML980096</t>
  </si>
  <si>
    <t>13:0038:000095</t>
  </si>
  <si>
    <t>13:0009:000096</t>
  </si>
  <si>
    <t>13:0009:000096:0011:0001:00</t>
  </si>
  <si>
    <t>5580</t>
  </si>
  <si>
    <t>72.8</t>
  </si>
  <si>
    <t>ML980097</t>
  </si>
  <si>
    <t>13:0038:000096</t>
  </si>
  <si>
    <t>13:0009:000097</t>
  </si>
  <si>
    <t>13:0009:000097:0011:0001:00</t>
  </si>
  <si>
    <t>267</t>
  </si>
  <si>
    <t>86.8</t>
  </si>
  <si>
    <t>ML980098</t>
  </si>
  <si>
    <t>13:0038:000097</t>
  </si>
  <si>
    <t>13:0009:000098</t>
  </si>
  <si>
    <t>13:0009:000098:0011:0001:00</t>
  </si>
  <si>
    <t>2980</t>
  </si>
  <si>
    <t>82.1</t>
  </si>
  <si>
    <t>ML980099</t>
  </si>
  <si>
    <t>13:0038:000098</t>
  </si>
  <si>
    <t>13:0009:000099</t>
  </si>
  <si>
    <t>13:0009:000099:0011:0001:00</t>
  </si>
  <si>
    <t>306</t>
  </si>
  <si>
    <t>90.9</t>
  </si>
  <si>
    <t>ML980100</t>
  </si>
  <si>
    <t>13:0038:000099</t>
  </si>
  <si>
    <t>13:0009:000100</t>
  </si>
  <si>
    <t>13:0009:000100:0011:0001:00</t>
  </si>
  <si>
    <t>0.14</t>
  </si>
  <si>
    <t>229</t>
  </si>
  <si>
    <t>92.7</t>
  </si>
  <si>
    <t>ML980101</t>
  </si>
  <si>
    <t>13:0038:000100</t>
  </si>
  <si>
    <t>13:0009:000101</t>
  </si>
  <si>
    <t>13:0009:000101:0011:0001:00</t>
  </si>
  <si>
    <t>0.65</t>
  </si>
  <si>
    <t>2950</t>
  </si>
  <si>
    <t>ML980102</t>
  </si>
  <si>
    <t>13:0038:000101</t>
  </si>
  <si>
    <t>13:0009:000102</t>
  </si>
  <si>
    <t>13:0009:000102:0011:0001:00</t>
  </si>
  <si>
    <t>88.6</t>
  </si>
  <si>
    <t>ML980103</t>
  </si>
  <si>
    <t>13:0038:000102</t>
  </si>
  <si>
    <t>13:0009:000103</t>
  </si>
  <si>
    <t>13:0009:000103:0011:0001:00</t>
  </si>
  <si>
    <t>2.6</t>
  </si>
  <si>
    <t>88</t>
  </si>
  <si>
    <t>88.1</t>
  </si>
  <si>
    <t>ML980104</t>
  </si>
  <si>
    <t>13:0038:000103</t>
  </si>
  <si>
    <t>13:0009:000104</t>
  </si>
  <si>
    <t>13:0009:000104:0011:0001:00</t>
  </si>
  <si>
    <t>120</t>
  </si>
  <si>
    <t>90.5</t>
  </si>
  <si>
    <t>ML980105</t>
  </si>
  <si>
    <t>13:0038:000104</t>
  </si>
  <si>
    <t>13:0009:000105</t>
  </si>
  <si>
    <t>13:0009:000105:0011:0001:00</t>
  </si>
  <si>
    <t>22.1</t>
  </si>
  <si>
    <t>ML980106</t>
  </si>
  <si>
    <t>13:0038:000105</t>
  </si>
  <si>
    <t>13:0009:000106</t>
  </si>
  <si>
    <t>13:0009:000106:0011:0001:00</t>
  </si>
  <si>
    <t>0.31</t>
  </si>
  <si>
    <t>2400</t>
  </si>
  <si>
    <t>87.2</t>
  </si>
  <si>
    <t>ML980107</t>
  </si>
  <si>
    <t>13:0038:000106</t>
  </si>
  <si>
    <t>13:0009:000107</t>
  </si>
  <si>
    <t>13:0009:000107:0011:0001:00</t>
  </si>
  <si>
    <t>3510</t>
  </si>
  <si>
    <t>158</t>
  </si>
  <si>
    <t>93.3</t>
  </si>
  <si>
    <t>ML980108</t>
  </si>
  <si>
    <t>13:0038:000107</t>
  </si>
  <si>
    <t>13:0009:000108</t>
  </si>
  <si>
    <t>13:0009:000108:0011:0001:00</t>
  </si>
  <si>
    <t>1030</t>
  </si>
  <si>
    <t>64.9</t>
  </si>
  <si>
    <t>ML980109</t>
  </si>
  <si>
    <t>13:0038:000108</t>
  </si>
  <si>
    <t>13:0009:000109</t>
  </si>
  <si>
    <t>13:0009:000109:0011:0001:00</t>
  </si>
  <si>
    <t>3050</t>
  </si>
  <si>
    <t>199</t>
  </si>
  <si>
    <t>71.7</t>
  </si>
  <si>
    <t>ML980110</t>
  </si>
  <si>
    <t>13:0038:000109</t>
  </si>
  <si>
    <t>13:0009:000110</t>
  </si>
  <si>
    <t>13:0009:000110:0011:0001:00</t>
  </si>
  <si>
    <t>224</t>
  </si>
  <si>
    <t>83.8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</si>
</sst>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33" si="0">HYPERLINK("http://geochem.nrcan.gc.ca/cdogs/content/bdl/bdl130038_e.htm", "13:0038")</f>
        <v>13:0038</v>
      </c>
      <c r="D2" s="1" t="str">
        <f t="shared" ref="D2:D33" si="1">HYPERLINK("http://geochem.nrcan.gc.ca/cdogs/content/svy/svy130009_e.htm", "13:0009")</f>
        <v>13:0009</v>
      </c>
      <c r="E2" t="s">
        <v>26</v>
      </c>
      <c r="F2" t="s">
        <v>27</v>
      </c>
      <c r="H2">
        <v>47.762053600000002</v>
      </c>
      <c r="I2">
        <v>-66.629638900000003</v>
      </c>
      <c r="J2" s="1" t="str">
        <f t="shared" ref="J2:J33" si="2">HYPERLINK("http://geochem.nrcan.gc.ca/cdogs/content/kwd/kwd020071_e.htm", "Humus")</f>
        <v>Humus</v>
      </c>
      <c r="K2" s="1" t="str">
        <f t="shared" ref="K2:K33" si="3">HYPERLINK("http://geochem.nrcan.gc.ca/cdogs/content/kwd/kwd080006_e.htm", "&lt;177 micron (NGR)")</f>
        <v>&lt;177 micron (NGR)</v>
      </c>
      <c r="L2" t="s">
        <v>28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 t="s">
        <v>39</v>
      </c>
    </row>
    <row r="3" spans="1:24" x14ac:dyDescent="0.3">
      <c r="A3" t="s">
        <v>40</v>
      </c>
      <c r="B3" t="s">
        <v>41</v>
      </c>
      <c r="C3" s="1" t="str">
        <f t="shared" si="0"/>
        <v>13:0038</v>
      </c>
      <c r="D3" s="1" t="str">
        <f t="shared" si="1"/>
        <v>13:0009</v>
      </c>
      <c r="E3" t="s">
        <v>42</v>
      </c>
      <c r="F3" t="s">
        <v>43</v>
      </c>
      <c r="H3">
        <v>47.762846099999997</v>
      </c>
      <c r="I3">
        <v>-66.628802199999996</v>
      </c>
      <c r="J3" s="1" t="str">
        <f t="shared" si="2"/>
        <v>Humus</v>
      </c>
      <c r="K3" s="1" t="str">
        <f t="shared" si="3"/>
        <v>&lt;177 micron (NGR)</v>
      </c>
      <c r="L3" t="s">
        <v>44</v>
      </c>
      <c r="M3" t="s">
        <v>45</v>
      </c>
      <c r="N3" t="s">
        <v>29</v>
      </c>
      <c r="O3" t="s">
        <v>30</v>
      </c>
      <c r="P3" t="s">
        <v>46</v>
      </c>
      <c r="Q3" t="s">
        <v>47</v>
      </c>
      <c r="R3" t="s">
        <v>48</v>
      </c>
      <c r="S3" t="s">
        <v>49</v>
      </c>
      <c r="T3" t="s">
        <v>50</v>
      </c>
      <c r="U3" t="s">
        <v>51</v>
      </c>
      <c r="V3" t="s">
        <v>52</v>
      </c>
      <c r="W3" t="s">
        <v>38</v>
      </c>
      <c r="X3" t="s">
        <v>53</v>
      </c>
    </row>
    <row r="4" spans="1:24" x14ac:dyDescent="0.3">
      <c r="A4" t="s">
        <v>54</v>
      </c>
      <c r="B4" t="s">
        <v>55</v>
      </c>
      <c r="C4" s="1" t="str">
        <f t="shared" si="0"/>
        <v>13:0038</v>
      </c>
      <c r="D4" s="1" t="str">
        <f t="shared" si="1"/>
        <v>13:0009</v>
      </c>
      <c r="E4" t="s">
        <v>56</v>
      </c>
      <c r="F4" t="s">
        <v>57</v>
      </c>
      <c r="H4">
        <v>47.762529200000003</v>
      </c>
      <c r="I4">
        <v>-66.626975000000002</v>
      </c>
      <c r="J4" s="1" t="str">
        <f t="shared" si="2"/>
        <v>Humus</v>
      </c>
      <c r="K4" s="1" t="str">
        <f t="shared" si="3"/>
        <v>&lt;177 micron (NGR)</v>
      </c>
      <c r="L4" t="s">
        <v>58</v>
      </c>
      <c r="M4" t="s">
        <v>59</v>
      </c>
      <c r="N4" t="s">
        <v>29</v>
      </c>
      <c r="O4" t="s">
        <v>60</v>
      </c>
      <c r="P4" t="s">
        <v>61</v>
      </c>
      <c r="Q4" t="s">
        <v>62</v>
      </c>
      <c r="R4" t="s">
        <v>63</v>
      </c>
      <c r="S4" t="s">
        <v>64</v>
      </c>
      <c r="T4" t="s">
        <v>65</v>
      </c>
      <c r="U4" t="s">
        <v>28</v>
      </c>
      <c r="V4" t="s">
        <v>66</v>
      </c>
      <c r="W4" t="s">
        <v>67</v>
      </c>
      <c r="X4" t="s">
        <v>68</v>
      </c>
    </row>
    <row r="5" spans="1:24" x14ac:dyDescent="0.3">
      <c r="A5" t="s">
        <v>69</v>
      </c>
      <c r="B5" t="s">
        <v>70</v>
      </c>
      <c r="C5" s="1" t="str">
        <f t="shared" si="0"/>
        <v>13:0038</v>
      </c>
      <c r="D5" s="1" t="str">
        <f t="shared" si="1"/>
        <v>13:0009</v>
      </c>
      <c r="E5" t="s">
        <v>71</v>
      </c>
      <c r="F5" t="s">
        <v>72</v>
      </c>
      <c r="H5">
        <v>47.762231900000003</v>
      </c>
      <c r="I5">
        <v>-66.625653900000003</v>
      </c>
      <c r="J5" s="1" t="str">
        <f t="shared" si="2"/>
        <v>Humus</v>
      </c>
      <c r="K5" s="1" t="str">
        <f t="shared" si="3"/>
        <v>&lt;177 micron (NGR)</v>
      </c>
      <c r="L5" t="s">
        <v>73</v>
      </c>
      <c r="M5" t="s">
        <v>28</v>
      </c>
      <c r="N5" t="s">
        <v>74</v>
      </c>
      <c r="O5" t="s">
        <v>75</v>
      </c>
      <c r="P5" t="s">
        <v>28</v>
      </c>
      <c r="Q5" t="s">
        <v>76</v>
      </c>
      <c r="R5" t="s">
        <v>77</v>
      </c>
      <c r="S5" t="s">
        <v>78</v>
      </c>
      <c r="T5" t="s">
        <v>79</v>
      </c>
      <c r="U5" t="s">
        <v>36</v>
      </c>
      <c r="V5" t="s">
        <v>80</v>
      </c>
      <c r="W5" t="s">
        <v>81</v>
      </c>
      <c r="X5" t="s">
        <v>82</v>
      </c>
    </row>
    <row r="6" spans="1:24" x14ac:dyDescent="0.3">
      <c r="A6" t="s">
        <v>83</v>
      </c>
      <c r="B6" t="s">
        <v>84</v>
      </c>
      <c r="C6" s="1" t="str">
        <f t="shared" si="0"/>
        <v>13:0038</v>
      </c>
      <c r="D6" s="1" t="str">
        <f t="shared" si="1"/>
        <v>13:0009</v>
      </c>
      <c r="E6" t="s">
        <v>85</v>
      </c>
      <c r="F6" t="s">
        <v>86</v>
      </c>
      <c r="H6">
        <v>47.762574999999998</v>
      </c>
      <c r="I6">
        <v>-66.623529700000006</v>
      </c>
      <c r="J6" s="1" t="str">
        <f t="shared" si="2"/>
        <v>Humus</v>
      </c>
      <c r="K6" s="1" t="str">
        <f t="shared" si="3"/>
        <v>&lt;177 micron (NGR)</v>
      </c>
      <c r="L6" t="s">
        <v>87</v>
      </c>
      <c r="M6" t="s">
        <v>88</v>
      </c>
      <c r="N6" t="s">
        <v>29</v>
      </c>
      <c r="O6" t="s">
        <v>89</v>
      </c>
      <c r="P6" t="s">
        <v>90</v>
      </c>
      <c r="Q6" t="s">
        <v>91</v>
      </c>
      <c r="R6" t="s">
        <v>33</v>
      </c>
      <c r="S6" t="s">
        <v>52</v>
      </c>
      <c r="T6" t="s">
        <v>92</v>
      </c>
      <c r="U6" t="s">
        <v>36</v>
      </c>
      <c r="V6" t="s">
        <v>77</v>
      </c>
      <c r="W6" t="s">
        <v>93</v>
      </c>
      <c r="X6" t="s">
        <v>94</v>
      </c>
    </row>
    <row r="7" spans="1:24" x14ac:dyDescent="0.3">
      <c r="A7" t="s">
        <v>95</v>
      </c>
      <c r="B7" t="s">
        <v>96</v>
      </c>
      <c r="C7" s="1" t="str">
        <f t="shared" si="0"/>
        <v>13:0038</v>
      </c>
      <c r="D7" s="1" t="str">
        <f t="shared" si="1"/>
        <v>13:0009</v>
      </c>
      <c r="E7" t="s">
        <v>97</v>
      </c>
      <c r="F7" t="s">
        <v>98</v>
      </c>
      <c r="H7">
        <v>47.762130599999999</v>
      </c>
      <c r="I7">
        <v>-66.620320300000003</v>
      </c>
      <c r="J7" s="1" t="str">
        <f t="shared" si="2"/>
        <v>Humus</v>
      </c>
      <c r="K7" s="1" t="str">
        <f t="shared" si="3"/>
        <v>&lt;177 micron (NGR)</v>
      </c>
      <c r="L7" t="s">
        <v>99</v>
      </c>
      <c r="M7" t="s">
        <v>45</v>
      </c>
      <c r="N7" t="s">
        <v>36</v>
      </c>
      <c r="O7" t="s">
        <v>100</v>
      </c>
      <c r="P7" t="s">
        <v>101</v>
      </c>
      <c r="Q7" t="s">
        <v>102</v>
      </c>
      <c r="R7" t="s">
        <v>89</v>
      </c>
      <c r="S7" t="s">
        <v>103</v>
      </c>
      <c r="T7" t="s">
        <v>104</v>
      </c>
      <c r="U7" t="s">
        <v>74</v>
      </c>
      <c r="V7" t="s">
        <v>105</v>
      </c>
      <c r="W7" t="s">
        <v>93</v>
      </c>
      <c r="X7" t="s">
        <v>106</v>
      </c>
    </row>
    <row r="8" spans="1:24" x14ac:dyDescent="0.3">
      <c r="A8" t="s">
        <v>107</v>
      </c>
      <c r="B8" t="s">
        <v>108</v>
      </c>
      <c r="C8" s="1" t="str">
        <f t="shared" si="0"/>
        <v>13:0038</v>
      </c>
      <c r="D8" s="1" t="str">
        <f t="shared" si="1"/>
        <v>13:0009</v>
      </c>
      <c r="E8" t="s">
        <v>109</v>
      </c>
      <c r="F8" t="s">
        <v>110</v>
      </c>
      <c r="H8">
        <v>47.762105300000002</v>
      </c>
      <c r="I8">
        <v>-66.617372200000005</v>
      </c>
      <c r="J8" s="1" t="str">
        <f t="shared" si="2"/>
        <v>Humus</v>
      </c>
      <c r="K8" s="1" t="str">
        <f t="shared" si="3"/>
        <v>&lt;177 micron (NGR)</v>
      </c>
      <c r="L8" t="s">
        <v>87</v>
      </c>
      <c r="M8" t="s">
        <v>111</v>
      </c>
      <c r="N8" t="s">
        <v>74</v>
      </c>
      <c r="O8" t="s">
        <v>30</v>
      </c>
      <c r="P8" t="s">
        <v>112</v>
      </c>
      <c r="Q8" t="s">
        <v>113</v>
      </c>
      <c r="R8" t="s">
        <v>114</v>
      </c>
      <c r="S8" t="s">
        <v>115</v>
      </c>
      <c r="T8" t="s">
        <v>116</v>
      </c>
      <c r="U8" t="s">
        <v>51</v>
      </c>
      <c r="V8" t="s">
        <v>117</v>
      </c>
      <c r="W8" t="s">
        <v>118</v>
      </c>
      <c r="X8" t="s">
        <v>119</v>
      </c>
    </row>
    <row r="9" spans="1:24" x14ac:dyDescent="0.3">
      <c r="A9" t="s">
        <v>120</v>
      </c>
      <c r="B9" t="s">
        <v>121</v>
      </c>
      <c r="C9" s="1" t="str">
        <f t="shared" si="0"/>
        <v>13:0038</v>
      </c>
      <c r="D9" s="1" t="str">
        <f t="shared" si="1"/>
        <v>13:0009</v>
      </c>
      <c r="E9" t="s">
        <v>122</v>
      </c>
      <c r="F9" t="s">
        <v>123</v>
      </c>
      <c r="H9">
        <v>47.762120799999998</v>
      </c>
      <c r="I9">
        <v>-66.614221900000004</v>
      </c>
      <c r="J9" s="1" t="str">
        <f t="shared" si="2"/>
        <v>Humus</v>
      </c>
      <c r="K9" s="1" t="str">
        <f t="shared" si="3"/>
        <v>&lt;177 micron (NGR)</v>
      </c>
      <c r="L9" t="s">
        <v>124</v>
      </c>
      <c r="M9" t="s">
        <v>124</v>
      </c>
      <c r="N9" t="s">
        <v>36</v>
      </c>
      <c r="O9" t="s">
        <v>100</v>
      </c>
      <c r="P9" t="s">
        <v>125</v>
      </c>
      <c r="Q9" t="s">
        <v>126</v>
      </c>
      <c r="R9" t="s">
        <v>63</v>
      </c>
      <c r="S9" t="s">
        <v>35</v>
      </c>
      <c r="T9" t="s">
        <v>127</v>
      </c>
      <c r="U9" t="s">
        <v>28</v>
      </c>
      <c r="V9" t="s">
        <v>128</v>
      </c>
      <c r="W9" t="s">
        <v>67</v>
      </c>
      <c r="X9" t="s">
        <v>129</v>
      </c>
    </row>
    <row r="10" spans="1:24" x14ac:dyDescent="0.3">
      <c r="A10" t="s">
        <v>130</v>
      </c>
      <c r="B10" t="s">
        <v>131</v>
      </c>
      <c r="C10" s="1" t="str">
        <f t="shared" si="0"/>
        <v>13:0038</v>
      </c>
      <c r="D10" s="1" t="str">
        <f t="shared" si="1"/>
        <v>13:0009</v>
      </c>
      <c r="E10" t="s">
        <v>132</v>
      </c>
      <c r="F10" t="s">
        <v>133</v>
      </c>
      <c r="H10">
        <v>47.762246099999999</v>
      </c>
      <c r="I10">
        <v>-66.610733100000004</v>
      </c>
      <c r="J10" s="1" t="str">
        <f t="shared" si="2"/>
        <v>Humus</v>
      </c>
      <c r="K10" s="1" t="str">
        <f t="shared" si="3"/>
        <v>&lt;177 micron (NGR)</v>
      </c>
      <c r="L10" t="s">
        <v>134</v>
      </c>
      <c r="M10" t="s">
        <v>73</v>
      </c>
      <c r="N10" t="s">
        <v>29</v>
      </c>
      <c r="O10" t="s">
        <v>52</v>
      </c>
      <c r="P10" t="s">
        <v>135</v>
      </c>
      <c r="Q10" t="s">
        <v>136</v>
      </c>
      <c r="R10" t="s">
        <v>63</v>
      </c>
      <c r="S10" t="s">
        <v>115</v>
      </c>
      <c r="T10" t="s">
        <v>104</v>
      </c>
      <c r="U10" t="s">
        <v>28</v>
      </c>
      <c r="V10" t="s">
        <v>114</v>
      </c>
      <c r="W10" t="s">
        <v>137</v>
      </c>
      <c r="X10" t="s">
        <v>138</v>
      </c>
    </row>
    <row r="11" spans="1:24" x14ac:dyDescent="0.3">
      <c r="A11" t="s">
        <v>139</v>
      </c>
      <c r="B11" t="s">
        <v>140</v>
      </c>
      <c r="C11" s="1" t="str">
        <f t="shared" si="0"/>
        <v>13:0038</v>
      </c>
      <c r="D11" s="1" t="str">
        <f t="shared" si="1"/>
        <v>13:0009</v>
      </c>
      <c r="E11" t="s">
        <v>141</v>
      </c>
      <c r="F11" t="s">
        <v>142</v>
      </c>
      <c r="H11">
        <v>47.761458900000001</v>
      </c>
      <c r="I11">
        <v>-66.631788099999994</v>
      </c>
      <c r="J11" s="1" t="str">
        <f t="shared" si="2"/>
        <v>Humus</v>
      </c>
      <c r="K11" s="1" t="str">
        <f t="shared" si="3"/>
        <v>&lt;177 micron (NGR)</v>
      </c>
      <c r="L11" t="s">
        <v>87</v>
      </c>
      <c r="M11" t="s">
        <v>73</v>
      </c>
      <c r="N11" t="s">
        <v>36</v>
      </c>
      <c r="O11" t="s">
        <v>77</v>
      </c>
      <c r="P11" t="s">
        <v>143</v>
      </c>
      <c r="Q11" t="s">
        <v>144</v>
      </c>
      <c r="R11" t="s">
        <v>48</v>
      </c>
      <c r="S11" t="s">
        <v>145</v>
      </c>
      <c r="T11" t="s">
        <v>146</v>
      </c>
      <c r="U11" t="s">
        <v>28</v>
      </c>
      <c r="V11" t="s">
        <v>91</v>
      </c>
      <c r="W11" t="s">
        <v>147</v>
      </c>
      <c r="X11" t="s">
        <v>148</v>
      </c>
    </row>
    <row r="12" spans="1:24" x14ac:dyDescent="0.3">
      <c r="A12" t="s">
        <v>149</v>
      </c>
      <c r="B12" t="s">
        <v>150</v>
      </c>
      <c r="C12" s="1" t="str">
        <f t="shared" si="0"/>
        <v>13:0038</v>
      </c>
      <c r="D12" s="1" t="str">
        <f t="shared" si="1"/>
        <v>13:0009</v>
      </c>
      <c r="E12" t="s">
        <v>151</v>
      </c>
      <c r="F12" t="s">
        <v>152</v>
      </c>
      <c r="H12">
        <v>47.7620486</v>
      </c>
      <c r="I12">
        <v>-66.628091100000006</v>
      </c>
      <c r="J12" s="1" t="str">
        <f t="shared" si="2"/>
        <v>Humus</v>
      </c>
      <c r="K12" s="1" t="str">
        <f t="shared" si="3"/>
        <v>&lt;177 micron (NGR)</v>
      </c>
      <c r="L12" t="s">
        <v>59</v>
      </c>
      <c r="M12" t="s">
        <v>153</v>
      </c>
      <c r="N12" t="s">
        <v>36</v>
      </c>
      <c r="O12" t="s">
        <v>75</v>
      </c>
      <c r="P12" t="s">
        <v>154</v>
      </c>
      <c r="Q12" t="s">
        <v>155</v>
      </c>
      <c r="R12" t="s">
        <v>48</v>
      </c>
      <c r="S12" t="s">
        <v>156</v>
      </c>
      <c r="T12" t="s">
        <v>157</v>
      </c>
      <c r="U12" t="s">
        <v>36</v>
      </c>
      <c r="V12" t="s">
        <v>158</v>
      </c>
      <c r="W12" t="s">
        <v>159</v>
      </c>
      <c r="X12" t="s">
        <v>160</v>
      </c>
    </row>
    <row r="13" spans="1:24" x14ac:dyDescent="0.3">
      <c r="A13" t="s">
        <v>161</v>
      </c>
      <c r="B13" t="s">
        <v>162</v>
      </c>
      <c r="C13" s="1" t="str">
        <f t="shared" si="0"/>
        <v>13:0038</v>
      </c>
      <c r="D13" s="1" t="str">
        <f t="shared" si="1"/>
        <v>13:0009</v>
      </c>
      <c r="E13" t="s">
        <v>163</v>
      </c>
      <c r="F13" t="s">
        <v>164</v>
      </c>
      <c r="H13">
        <v>47.762055599999997</v>
      </c>
      <c r="I13">
        <v>-66.626689400000004</v>
      </c>
      <c r="J13" s="1" t="str">
        <f t="shared" si="2"/>
        <v>Humus</v>
      </c>
      <c r="K13" s="1" t="str">
        <f t="shared" si="3"/>
        <v>&lt;177 micron (NGR)</v>
      </c>
      <c r="L13" t="s">
        <v>88</v>
      </c>
      <c r="M13" t="s">
        <v>73</v>
      </c>
      <c r="N13" t="s">
        <v>36</v>
      </c>
      <c r="O13" t="s">
        <v>60</v>
      </c>
      <c r="P13" t="s">
        <v>101</v>
      </c>
      <c r="Q13" t="s">
        <v>165</v>
      </c>
      <c r="R13" t="s">
        <v>89</v>
      </c>
      <c r="S13" t="s">
        <v>166</v>
      </c>
      <c r="T13" t="s">
        <v>167</v>
      </c>
      <c r="U13" t="s">
        <v>28</v>
      </c>
      <c r="V13" t="s">
        <v>80</v>
      </c>
      <c r="W13" t="s">
        <v>38</v>
      </c>
      <c r="X13" t="s">
        <v>168</v>
      </c>
    </row>
    <row r="14" spans="1:24" x14ac:dyDescent="0.3">
      <c r="A14" t="s">
        <v>169</v>
      </c>
      <c r="B14" t="s">
        <v>170</v>
      </c>
      <c r="C14" s="1" t="str">
        <f t="shared" si="0"/>
        <v>13:0038</v>
      </c>
      <c r="D14" s="1" t="str">
        <f t="shared" si="1"/>
        <v>13:0009</v>
      </c>
      <c r="E14" t="s">
        <v>171</v>
      </c>
      <c r="F14" t="s">
        <v>172</v>
      </c>
      <c r="H14">
        <v>47.762066900000001</v>
      </c>
      <c r="I14">
        <v>-66.6250742</v>
      </c>
      <c r="J14" s="1" t="str">
        <f t="shared" si="2"/>
        <v>Humus</v>
      </c>
      <c r="K14" s="1" t="str">
        <f t="shared" si="3"/>
        <v>&lt;177 micron (NGR)</v>
      </c>
      <c r="L14" t="s">
        <v>173</v>
      </c>
      <c r="M14" t="s">
        <v>112</v>
      </c>
      <c r="N14" t="s">
        <v>74</v>
      </c>
      <c r="O14" t="s">
        <v>114</v>
      </c>
      <c r="P14" t="s">
        <v>174</v>
      </c>
      <c r="Q14" t="s">
        <v>175</v>
      </c>
      <c r="R14" t="s">
        <v>77</v>
      </c>
      <c r="S14" t="s">
        <v>176</v>
      </c>
      <c r="T14" t="s">
        <v>146</v>
      </c>
      <c r="U14" t="s">
        <v>36</v>
      </c>
      <c r="V14" t="s">
        <v>66</v>
      </c>
      <c r="W14" t="s">
        <v>177</v>
      </c>
      <c r="X14" t="s">
        <v>178</v>
      </c>
    </row>
    <row r="15" spans="1:24" x14ac:dyDescent="0.3">
      <c r="A15" t="s">
        <v>179</v>
      </c>
      <c r="B15" t="s">
        <v>180</v>
      </c>
      <c r="C15" s="1" t="str">
        <f t="shared" si="0"/>
        <v>13:0038</v>
      </c>
      <c r="D15" s="1" t="str">
        <f t="shared" si="1"/>
        <v>13:0009</v>
      </c>
      <c r="E15" t="s">
        <v>181</v>
      </c>
      <c r="F15" t="s">
        <v>182</v>
      </c>
      <c r="H15">
        <v>47.761290799999998</v>
      </c>
      <c r="I15">
        <v>-66.624095299999993</v>
      </c>
      <c r="J15" s="1" t="str">
        <f t="shared" si="2"/>
        <v>Humus</v>
      </c>
      <c r="K15" s="1" t="str">
        <f t="shared" si="3"/>
        <v>&lt;177 micron (NGR)</v>
      </c>
      <c r="L15" t="s">
        <v>183</v>
      </c>
      <c r="M15" t="s">
        <v>134</v>
      </c>
      <c r="N15" t="s">
        <v>29</v>
      </c>
      <c r="O15" t="s">
        <v>100</v>
      </c>
      <c r="P15" t="s">
        <v>184</v>
      </c>
      <c r="Q15" t="s">
        <v>185</v>
      </c>
      <c r="R15" t="s">
        <v>63</v>
      </c>
      <c r="S15" t="s">
        <v>186</v>
      </c>
      <c r="T15" t="s">
        <v>156</v>
      </c>
      <c r="U15" t="s">
        <v>36</v>
      </c>
      <c r="V15" t="s">
        <v>91</v>
      </c>
      <c r="W15" t="s">
        <v>187</v>
      </c>
      <c r="X15" t="s">
        <v>188</v>
      </c>
    </row>
    <row r="16" spans="1:24" x14ac:dyDescent="0.3">
      <c r="A16" t="s">
        <v>189</v>
      </c>
      <c r="B16" t="s">
        <v>190</v>
      </c>
      <c r="C16" s="1" t="str">
        <f t="shared" si="0"/>
        <v>13:0038</v>
      </c>
      <c r="D16" s="1" t="str">
        <f t="shared" si="1"/>
        <v>13:0009</v>
      </c>
      <c r="E16" t="s">
        <v>191</v>
      </c>
      <c r="F16" t="s">
        <v>192</v>
      </c>
      <c r="H16">
        <v>47.761094200000002</v>
      </c>
      <c r="I16">
        <v>-66.620247500000005</v>
      </c>
      <c r="J16" s="1" t="str">
        <f t="shared" si="2"/>
        <v>Humus</v>
      </c>
      <c r="K16" s="1" t="str">
        <f t="shared" si="3"/>
        <v>&lt;177 micron (NGR)</v>
      </c>
      <c r="L16" t="s">
        <v>134</v>
      </c>
      <c r="M16" t="s">
        <v>58</v>
      </c>
      <c r="N16" t="s">
        <v>29</v>
      </c>
      <c r="O16" t="s">
        <v>37</v>
      </c>
      <c r="P16" t="s">
        <v>193</v>
      </c>
      <c r="Q16" t="s">
        <v>194</v>
      </c>
      <c r="R16" t="s">
        <v>48</v>
      </c>
      <c r="S16" t="s">
        <v>64</v>
      </c>
      <c r="T16" t="s">
        <v>195</v>
      </c>
      <c r="U16" t="s">
        <v>28</v>
      </c>
      <c r="V16" t="s">
        <v>196</v>
      </c>
      <c r="W16" t="s">
        <v>81</v>
      </c>
      <c r="X16" t="s">
        <v>197</v>
      </c>
    </row>
    <row r="17" spans="1:24" x14ac:dyDescent="0.3">
      <c r="A17" t="s">
        <v>198</v>
      </c>
      <c r="B17" t="s">
        <v>199</v>
      </c>
      <c r="C17" s="1" t="str">
        <f t="shared" si="0"/>
        <v>13:0038</v>
      </c>
      <c r="D17" s="1" t="str">
        <f t="shared" si="1"/>
        <v>13:0009</v>
      </c>
      <c r="E17" t="s">
        <v>200</v>
      </c>
      <c r="F17" t="s">
        <v>201</v>
      </c>
      <c r="H17">
        <v>47.761193300000002</v>
      </c>
      <c r="I17">
        <v>-66.610727800000006</v>
      </c>
      <c r="J17" s="1" t="str">
        <f t="shared" si="2"/>
        <v>Humus</v>
      </c>
      <c r="K17" s="1" t="str">
        <f t="shared" si="3"/>
        <v>&lt;177 micron (NGR)</v>
      </c>
      <c r="L17" t="s">
        <v>45</v>
      </c>
      <c r="M17" t="s">
        <v>112</v>
      </c>
      <c r="N17" t="s">
        <v>29</v>
      </c>
      <c r="O17" t="s">
        <v>37</v>
      </c>
      <c r="P17" t="s">
        <v>202</v>
      </c>
      <c r="Q17" t="s">
        <v>203</v>
      </c>
      <c r="R17" t="s">
        <v>63</v>
      </c>
      <c r="S17" t="s">
        <v>204</v>
      </c>
      <c r="T17" t="s">
        <v>205</v>
      </c>
      <c r="U17" t="s">
        <v>28</v>
      </c>
      <c r="V17" t="s">
        <v>206</v>
      </c>
      <c r="W17" t="s">
        <v>207</v>
      </c>
      <c r="X17" t="s">
        <v>208</v>
      </c>
    </row>
    <row r="18" spans="1:24" x14ac:dyDescent="0.3">
      <c r="A18" t="s">
        <v>209</v>
      </c>
      <c r="B18" t="s">
        <v>210</v>
      </c>
      <c r="C18" s="1" t="str">
        <f t="shared" si="0"/>
        <v>13:0038</v>
      </c>
      <c r="D18" s="1" t="str">
        <f t="shared" si="1"/>
        <v>13:0009</v>
      </c>
      <c r="E18" t="s">
        <v>211</v>
      </c>
      <c r="F18" t="s">
        <v>212</v>
      </c>
      <c r="H18">
        <v>47.760360300000002</v>
      </c>
      <c r="I18">
        <v>-66.631744400000002</v>
      </c>
      <c r="J18" s="1" t="str">
        <f t="shared" si="2"/>
        <v>Humus</v>
      </c>
      <c r="K18" s="1" t="str">
        <f t="shared" si="3"/>
        <v>&lt;177 micron (NGR)</v>
      </c>
      <c r="L18" t="s">
        <v>213</v>
      </c>
      <c r="M18" t="s">
        <v>28</v>
      </c>
      <c r="N18" t="s">
        <v>29</v>
      </c>
      <c r="O18" t="s">
        <v>37</v>
      </c>
      <c r="P18" t="s">
        <v>214</v>
      </c>
      <c r="Q18" t="s">
        <v>215</v>
      </c>
      <c r="R18" t="s">
        <v>63</v>
      </c>
      <c r="S18" t="s">
        <v>216</v>
      </c>
      <c r="T18" t="s">
        <v>217</v>
      </c>
      <c r="U18" t="s">
        <v>36</v>
      </c>
      <c r="V18" t="s">
        <v>91</v>
      </c>
      <c r="W18" t="s">
        <v>218</v>
      </c>
      <c r="X18" t="s">
        <v>219</v>
      </c>
    </row>
    <row r="19" spans="1:24" x14ac:dyDescent="0.3">
      <c r="A19" t="s">
        <v>220</v>
      </c>
      <c r="B19" t="s">
        <v>221</v>
      </c>
      <c r="C19" s="1" t="str">
        <f t="shared" si="0"/>
        <v>13:0038</v>
      </c>
      <c r="D19" s="1" t="str">
        <f t="shared" si="1"/>
        <v>13:0009</v>
      </c>
      <c r="E19" t="s">
        <v>222</v>
      </c>
      <c r="F19" t="s">
        <v>223</v>
      </c>
      <c r="H19">
        <v>47.761196900000002</v>
      </c>
      <c r="I19">
        <v>-66.629998299999997</v>
      </c>
      <c r="J19" s="1" t="str">
        <f t="shared" si="2"/>
        <v>Humus</v>
      </c>
      <c r="K19" s="1" t="str">
        <f t="shared" si="3"/>
        <v>&lt;177 micron (NGR)</v>
      </c>
      <c r="L19" t="s">
        <v>224</v>
      </c>
      <c r="M19" t="s">
        <v>58</v>
      </c>
      <c r="N19" t="s">
        <v>29</v>
      </c>
      <c r="O19" t="s">
        <v>100</v>
      </c>
      <c r="P19" t="s">
        <v>46</v>
      </c>
      <c r="Q19" t="s">
        <v>225</v>
      </c>
      <c r="R19" t="s">
        <v>48</v>
      </c>
      <c r="S19" t="s">
        <v>145</v>
      </c>
      <c r="T19" t="s">
        <v>226</v>
      </c>
      <c r="U19" t="s">
        <v>74</v>
      </c>
      <c r="V19" t="s">
        <v>227</v>
      </c>
      <c r="W19" t="s">
        <v>147</v>
      </c>
      <c r="X19" t="s">
        <v>228</v>
      </c>
    </row>
    <row r="20" spans="1:24" x14ac:dyDescent="0.3">
      <c r="A20" t="s">
        <v>229</v>
      </c>
      <c r="B20" t="s">
        <v>230</v>
      </c>
      <c r="C20" s="1" t="str">
        <f t="shared" si="0"/>
        <v>13:0038</v>
      </c>
      <c r="D20" s="1" t="str">
        <f t="shared" si="1"/>
        <v>13:0009</v>
      </c>
      <c r="E20" t="s">
        <v>231</v>
      </c>
      <c r="F20" t="s">
        <v>232</v>
      </c>
      <c r="H20">
        <v>47.761192200000004</v>
      </c>
      <c r="I20">
        <v>-66.629331100000002</v>
      </c>
      <c r="J20" s="1" t="str">
        <f t="shared" si="2"/>
        <v>Humus</v>
      </c>
      <c r="K20" s="1" t="str">
        <f t="shared" si="3"/>
        <v>&lt;177 micron (NGR)</v>
      </c>
      <c r="L20" t="s">
        <v>36</v>
      </c>
      <c r="M20" t="s">
        <v>233</v>
      </c>
      <c r="N20" t="s">
        <v>36</v>
      </c>
      <c r="O20" t="s">
        <v>30</v>
      </c>
      <c r="P20" t="s">
        <v>234</v>
      </c>
      <c r="Q20" t="s">
        <v>235</v>
      </c>
      <c r="R20" t="s">
        <v>89</v>
      </c>
      <c r="S20" t="s">
        <v>115</v>
      </c>
      <c r="T20" t="s">
        <v>236</v>
      </c>
      <c r="U20" t="s">
        <v>237</v>
      </c>
      <c r="V20" t="s">
        <v>196</v>
      </c>
      <c r="W20" t="s">
        <v>218</v>
      </c>
      <c r="X20" t="s">
        <v>238</v>
      </c>
    </row>
    <row r="21" spans="1:24" x14ac:dyDescent="0.3">
      <c r="A21" t="s">
        <v>239</v>
      </c>
      <c r="B21" t="s">
        <v>240</v>
      </c>
      <c r="C21" s="1" t="str">
        <f t="shared" si="0"/>
        <v>13:0038</v>
      </c>
      <c r="D21" s="1" t="str">
        <f t="shared" si="1"/>
        <v>13:0009</v>
      </c>
      <c r="E21" t="s">
        <v>241</v>
      </c>
      <c r="F21" t="s">
        <v>242</v>
      </c>
      <c r="H21">
        <v>47.7611986</v>
      </c>
      <c r="I21">
        <v>-66.628330000000005</v>
      </c>
      <c r="J21" s="1" t="str">
        <f t="shared" si="2"/>
        <v>Humus</v>
      </c>
      <c r="K21" s="1" t="str">
        <f t="shared" si="3"/>
        <v>&lt;177 micron (NGR)</v>
      </c>
      <c r="L21" t="s">
        <v>28</v>
      </c>
      <c r="M21" t="s">
        <v>243</v>
      </c>
      <c r="N21" t="s">
        <v>74</v>
      </c>
      <c r="O21" t="s">
        <v>244</v>
      </c>
      <c r="P21" t="s">
        <v>245</v>
      </c>
      <c r="Q21" t="s">
        <v>246</v>
      </c>
      <c r="R21" t="s">
        <v>30</v>
      </c>
      <c r="S21" t="s">
        <v>247</v>
      </c>
      <c r="T21" t="s">
        <v>248</v>
      </c>
      <c r="U21" t="s">
        <v>36</v>
      </c>
      <c r="V21" t="s">
        <v>80</v>
      </c>
      <c r="W21" t="s">
        <v>118</v>
      </c>
      <c r="X21" t="s">
        <v>249</v>
      </c>
    </row>
    <row r="22" spans="1:24" x14ac:dyDescent="0.3">
      <c r="A22" t="s">
        <v>250</v>
      </c>
      <c r="B22" t="s">
        <v>251</v>
      </c>
      <c r="C22" s="1" t="str">
        <f t="shared" si="0"/>
        <v>13:0038</v>
      </c>
      <c r="D22" s="1" t="str">
        <f t="shared" si="1"/>
        <v>13:0009</v>
      </c>
      <c r="E22" t="s">
        <v>252</v>
      </c>
      <c r="F22" t="s">
        <v>253</v>
      </c>
      <c r="H22">
        <v>47.760782200000001</v>
      </c>
      <c r="I22">
        <v>-66.625172800000001</v>
      </c>
      <c r="J22" s="1" t="str">
        <f t="shared" si="2"/>
        <v>Humus</v>
      </c>
      <c r="K22" s="1" t="str">
        <f t="shared" si="3"/>
        <v>&lt;177 micron (NGR)</v>
      </c>
      <c r="L22" t="s">
        <v>88</v>
      </c>
      <c r="M22" t="s">
        <v>73</v>
      </c>
      <c r="N22" t="s">
        <v>29</v>
      </c>
      <c r="O22" t="s">
        <v>100</v>
      </c>
      <c r="P22" t="s">
        <v>254</v>
      </c>
      <c r="Q22" t="s">
        <v>238</v>
      </c>
      <c r="R22" t="s">
        <v>63</v>
      </c>
      <c r="S22" t="s">
        <v>64</v>
      </c>
      <c r="T22" t="s">
        <v>255</v>
      </c>
      <c r="U22" t="s">
        <v>237</v>
      </c>
      <c r="V22" t="s">
        <v>91</v>
      </c>
      <c r="W22" t="s">
        <v>159</v>
      </c>
      <c r="X22" t="s">
        <v>256</v>
      </c>
    </row>
    <row r="23" spans="1:24" x14ac:dyDescent="0.3">
      <c r="A23" t="s">
        <v>257</v>
      </c>
      <c r="B23" t="s">
        <v>258</v>
      </c>
      <c r="C23" s="1" t="str">
        <f t="shared" si="0"/>
        <v>13:0038</v>
      </c>
      <c r="D23" s="1" t="str">
        <f t="shared" si="1"/>
        <v>13:0009</v>
      </c>
      <c r="E23" t="s">
        <v>259</v>
      </c>
      <c r="F23" t="s">
        <v>260</v>
      </c>
      <c r="H23">
        <v>47.760342199999997</v>
      </c>
      <c r="I23">
        <v>-66.629996899999995</v>
      </c>
      <c r="J23" s="1" t="str">
        <f t="shared" si="2"/>
        <v>Humus</v>
      </c>
      <c r="K23" s="1" t="str">
        <f t="shared" si="3"/>
        <v>&lt;177 micron (NGR)</v>
      </c>
      <c r="L23" t="s">
        <v>59</v>
      </c>
      <c r="M23" t="s">
        <v>112</v>
      </c>
      <c r="N23" t="s">
        <v>36</v>
      </c>
      <c r="O23" t="s">
        <v>30</v>
      </c>
      <c r="P23" t="s">
        <v>261</v>
      </c>
      <c r="Q23" t="s">
        <v>262</v>
      </c>
      <c r="R23" t="s">
        <v>63</v>
      </c>
      <c r="S23" t="s">
        <v>263</v>
      </c>
      <c r="T23" t="s">
        <v>264</v>
      </c>
      <c r="U23" t="s">
        <v>36</v>
      </c>
      <c r="V23" t="s">
        <v>158</v>
      </c>
      <c r="W23" t="s">
        <v>265</v>
      </c>
      <c r="X23" t="s">
        <v>266</v>
      </c>
    </row>
    <row r="24" spans="1:24" x14ac:dyDescent="0.3">
      <c r="A24" t="s">
        <v>267</v>
      </c>
      <c r="B24" t="s">
        <v>268</v>
      </c>
      <c r="C24" s="1" t="str">
        <f t="shared" si="0"/>
        <v>13:0038</v>
      </c>
      <c r="D24" s="1" t="str">
        <f t="shared" si="1"/>
        <v>13:0009</v>
      </c>
      <c r="E24" t="s">
        <v>269</v>
      </c>
      <c r="F24" t="s">
        <v>270</v>
      </c>
      <c r="H24">
        <v>47.7598433</v>
      </c>
      <c r="I24">
        <v>-66.628498300000004</v>
      </c>
      <c r="J24" s="1" t="str">
        <f t="shared" si="2"/>
        <v>Humus</v>
      </c>
      <c r="K24" s="1" t="str">
        <f t="shared" si="3"/>
        <v>&lt;177 micron (NGR)</v>
      </c>
      <c r="L24" t="s">
        <v>36</v>
      </c>
      <c r="M24" t="s">
        <v>45</v>
      </c>
      <c r="N24" t="s">
        <v>271</v>
      </c>
      <c r="O24" t="s">
        <v>272</v>
      </c>
      <c r="P24" t="s">
        <v>36</v>
      </c>
      <c r="Q24" t="s">
        <v>273</v>
      </c>
      <c r="R24" t="s">
        <v>274</v>
      </c>
      <c r="S24" t="s">
        <v>91</v>
      </c>
      <c r="T24" t="s">
        <v>275</v>
      </c>
      <c r="U24" t="s">
        <v>36</v>
      </c>
      <c r="V24" t="s">
        <v>276</v>
      </c>
      <c r="W24" t="s">
        <v>81</v>
      </c>
      <c r="X24" t="s">
        <v>277</v>
      </c>
    </row>
    <row r="25" spans="1:24" x14ac:dyDescent="0.3">
      <c r="A25" t="s">
        <v>278</v>
      </c>
      <c r="B25" t="s">
        <v>279</v>
      </c>
      <c r="C25" s="1" t="str">
        <f t="shared" si="0"/>
        <v>13:0038</v>
      </c>
      <c r="D25" s="1" t="str">
        <f t="shared" si="1"/>
        <v>13:0009</v>
      </c>
      <c r="E25" t="s">
        <v>280</v>
      </c>
      <c r="F25" t="s">
        <v>281</v>
      </c>
      <c r="H25">
        <v>47.760180300000002</v>
      </c>
      <c r="I25">
        <v>-66.626948299999995</v>
      </c>
      <c r="J25" s="1" t="str">
        <f t="shared" si="2"/>
        <v>Humus</v>
      </c>
      <c r="K25" s="1" t="str">
        <f t="shared" si="3"/>
        <v>&lt;177 micron (NGR)</v>
      </c>
      <c r="L25" t="s">
        <v>44</v>
      </c>
      <c r="M25" t="s">
        <v>28</v>
      </c>
      <c r="N25" t="s">
        <v>29</v>
      </c>
      <c r="O25" t="s">
        <v>77</v>
      </c>
      <c r="P25" t="s">
        <v>282</v>
      </c>
      <c r="Q25" t="s">
        <v>283</v>
      </c>
      <c r="R25" t="s">
        <v>89</v>
      </c>
      <c r="S25" t="s">
        <v>284</v>
      </c>
      <c r="T25" t="s">
        <v>167</v>
      </c>
      <c r="U25" t="s">
        <v>74</v>
      </c>
      <c r="V25" t="s">
        <v>196</v>
      </c>
      <c r="W25" t="s">
        <v>265</v>
      </c>
      <c r="X25" t="s">
        <v>285</v>
      </c>
    </row>
    <row r="26" spans="1:24" x14ac:dyDescent="0.3">
      <c r="A26" t="s">
        <v>286</v>
      </c>
      <c r="B26" t="s">
        <v>287</v>
      </c>
      <c r="C26" s="1" t="str">
        <f t="shared" si="0"/>
        <v>13:0038</v>
      </c>
      <c r="D26" s="1" t="str">
        <f t="shared" si="1"/>
        <v>13:0009</v>
      </c>
      <c r="E26" t="s">
        <v>288</v>
      </c>
      <c r="F26" t="s">
        <v>289</v>
      </c>
      <c r="H26">
        <v>47.760186099999999</v>
      </c>
      <c r="I26">
        <v>-66.625493599999999</v>
      </c>
      <c r="J26" s="1" t="str">
        <f t="shared" si="2"/>
        <v>Humus</v>
      </c>
      <c r="K26" s="1" t="str">
        <f t="shared" si="3"/>
        <v>&lt;177 micron (NGR)</v>
      </c>
      <c r="L26" t="s">
        <v>237</v>
      </c>
      <c r="M26" t="s">
        <v>290</v>
      </c>
      <c r="N26" t="s">
        <v>74</v>
      </c>
      <c r="O26" t="s">
        <v>75</v>
      </c>
      <c r="P26" t="s">
        <v>291</v>
      </c>
      <c r="Q26" t="s">
        <v>292</v>
      </c>
      <c r="R26" t="s">
        <v>77</v>
      </c>
      <c r="S26" t="s">
        <v>293</v>
      </c>
      <c r="T26" t="s">
        <v>195</v>
      </c>
      <c r="U26" t="s">
        <v>28</v>
      </c>
      <c r="V26" t="s">
        <v>227</v>
      </c>
      <c r="W26" t="s">
        <v>294</v>
      </c>
      <c r="X26" t="s">
        <v>295</v>
      </c>
    </row>
    <row r="27" spans="1:24" x14ac:dyDescent="0.3">
      <c r="A27" t="s">
        <v>296</v>
      </c>
      <c r="B27" t="s">
        <v>297</v>
      </c>
      <c r="C27" s="1" t="str">
        <f t="shared" si="0"/>
        <v>13:0038</v>
      </c>
      <c r="D27" s="1" t="str">
        <f t="shared" si="1"/>
        <v>13:0009</v>
      </c>
      <c r="E27" t="s">
        <v>298</v>
      </c>
      <c r="F27" t="s">
        <v>299</v>
      </c>
      <c r="H27">
        <v>47.760592199999998</v>
      </c>
      <c r="I27">
        <v>-66.623820300000006</v>
      </c>
      <c r="J27" s="1" t="str">
        <f t="shared" si="2"/>
        <v>Humus</v>
      </c>
      <c r="K27" s="1" t="str">
        <f t="shared" si="3"/>
        <v>&lt;177 micron (NGR)</v>
      </c>
      <c r="L27" t="s">
        <v>36</v>
      </c>
      <c r="M27" t="s">
        <v>153</v>
      </c>
      <c r="N27" t="s">
        <v>237</v>
      </c>
      <c r="O27" t="s">
        <v>52</v>
      </c>
      <c r="P27" t="s">
        <v>61</v>
      </c>
      <c r="Q27" t="s">
        <v>300</v>
      </c>
      <c r="R27" t="s">
        <v>66</v>
      </c>
      <c r="S27" t="s">
        <v>301</v>
      </c>
      <c r="T27" t="s">
        <v>302</v>
      </c>
      <c r="U27" t="s">
        <v>237</v>
      </c>
      <c r="V27" t="s">
        <v>206</v>
      </c>
      <c r="W27" t="s">
        <v>159</v>
      </c>
      <c r="X27" t="s">
        <v>303</v>
      </c>
    </row>
    <row r="28" spans="1:24" x14ac:dyDescent="0.3">
      <c r="A28" t="s">
        <v>304</v>
      </c>
      <c r="B28" t="s">
        <v>305</v>
      </c>
      <c r="C28" s="1" t="str">
        <f t="shared" si="0"/>
        <v>13:0038</v>
      </c>
      <c r="D28" s="1" t="str">
        <f t="shared" si="1"/>
        <v>13:0009</v>
      </c>
      <c r="E28" t="s">
        <v>306</v>
      </c>
      <c r="F28" t="s">
        <v>307</v>
      </c>
      <c r="H28">
        <v>47.760021899999998</v>
      </c>
      <c r="I28">
        <v>-66.620176400000005</v>
      </c>
      <c r="J28" s="1" t="str">
        <f t="shared" si="2"/>
        <v>Humus</v>
      </c>
      <c r="K28" s="1" t="str">
        <f t="shared" si="3"/>
        <v>&lt;177 micron (NGR)</v>
      </c>
      <c r="L28" t="s">
        <v>87</v>
      </c>
      <c r="M28" t="s">
        <v>88</v>
      </c>
      <c r="N28" t="s">
        <v>29</v>
      </c>
      <c r="O28" t="s">
        <v>37</v>
      </c>
      <c r="P28" t="s">
        <v>308</v>
      </c>
      <c r="Q28" t="s">
        <v>309</v>
      </c>
      <c r="R28" t="s">
        <v>33</v>
      </c>
      <c r="S28" t="s">
        <v>310</v>
      </c>
      <c r="T28" t="s">
        <v>311</v>
      </c>
      <c r="U28" t="s">
        <v>28</v>
      </c>
      <c r="V28" t="s">
        <v>75</v>
      </c>
      <c r="W28" t="s">
        <v>312</v>
      </c>
      <c r="X28" t="s">
        <v>53</v>
      </c>
    </row>
    <row r="29" spans="1:24" x14ac:dyDescent="0.3">
      <c r="A29" t="s">
        <v>313</v>
      </c>
      <c r="B29" t="s">
        <v>314</v>
      </c>
      <c r="C29" s="1" t="str">
        <f t="shared" si="0"/>
        <v>13:0038</v>
      </c>
      <c r="D29" s="1" t="str">
        <f t="shared" si="1"/>
        <v>13:0009</v>
      </c>
      <c r="E29" t="s">
        <v>315</v>
      </c>
      <c r="F29" t="s">
        <v>316</v>
      </c>
      <c r="H29">
        <v>47.760069399999999</v>
      </c>
      <c r="I29">
        <v>-66.617265000000003</v>
      </c>
      <c r="J29" s="1" t="str">
        <f t="shared" si="2"/>
        <v>Humus</v>
      </c>
      <c r="K29" s="1" t="str">
        <f t="shared" si="3"/>
        <v>&lt;177 micron (NGR)</v>
      </c>
      <c r="L29" t="s">
        <v>87</v>
      </c>
      <c r="M29" t="s">
        <v>59</v>
      </c>
      <c r="N29" t="s">
        <v>36</v>
      </c>
      <c r="O29" t="s">
        <v>77</v>
      </c>
      <c r="P29" t="s">
        <v>88</v>
      </c>
      <c r="Q29" t="s">
        <v>317</v>
      </c>
      <c r="R29" t="s">
        <v>77</v>
      </c>
      <c r="S29" t="s">
        <v>318</v>
      </c>
      <c r="T29" t="s">
        <v>319</v>
      </c>
      <c r="U29" t="s">
        <v>36</v>
      </c>
      <c r="V29" t="s">
        <v>272</v>
      </c>
      <c r="W29" t="s">
        <v>320</v>
      </c>
      <c r="X29" t="s">
        <v>321</v>
      </c>
    </row>
    <row r="30" spans="1:24" x14ac:dyDescent="0.3">
      <c r="A30" t="s">
        <v>322</v>
      </c>
      <c r="B30" t="s">
        <v>323</v>
      </c>
      <c r="C30" s="1" t="str">
        <f t="shared" si="0"/>
        <v>13:0038</v>
      </c>
      <c r="D30" s="1" t="str">
        <f t="shared" si="1"/>
        <v>13:0009</v>
      </c>
      <c r="E30" t="s">
        <v>324</v>
      </c>
      <c r="F30" t="s">
        <v>325</v>
      </c>
      <c r="H30">
        <v>47.759260300000001</v>
      </c>
      <c r="I30">
        <v>-66.630326400000001</v>
      </c>
      <c r="J30" s="1" t="str">
        <f t="shared" si="2"/>
        <v>Humus</v>
      </c>
      <c r="K30" s="1" t="str">
        <f t="shared" si="3"/>
        <v>&lt;177 micron (NGR)</v>
      </c>
      <c r="L30" t="s">
        <v>36</v>
      </c>
      <c r="M30" t="s">
        <v>45</v>
      </c>
      <c r="N30" t="s">
        <v>74</v>
      </c>
      <c r="O30" t="s">
        <v>66</v>
      </c>
      <c r="P30" t="s">
        <v>58</v>
      </c>
      <c r="Q30" t="s">
        <v>326</v>
      </c>
      <c r="R30" t="s">
        <v>30</v>
      </c>
      <c r="S30" t="s">
        <v>327</v>
      </c>
      <c r="T30" t="s">
        <v>275</v>
      </c>
      <c r="U30" t="s">
        <v>36</v>
      </c>
      <c r="V30" t="s">
        <v>128</v>
      </c>
      <c r="W30" t="s">
        <v>67</v>
      </c>
      <c r="X30" t="s">
        <v>328</v>
      </c>
    </row>
    <row r="31" spans="1:24" x14ac:dyDescent="0.3">
      <c r="A31" t="s">
        <v>329</v>
      </c>
      <c r="B31" t="s">
        <v>330</v>
      </c>
      <c r="C31" s="1" t="str">
        <f t="shared" si="0"/>
        <v>13:0038</v>
      </c>
      <c r="D31" s="1" t="str">
        <f t="shared" si="1"/>
        <v>13:0009</v>
      </c>
      <c r="E31" t="s">
        <v>331</v>
      </c>
      <c r="F31" t="s">
        <v>332</v>
      </c>
      <c r="H31">
        <v>47.759258899999999</v>
      </c>
      <c r="I31">
        <v>-66.628524999999996</v>
      </c>
      <c r="J31" s="1" t="str">
        <f t="shared" si="2"/>
        <v>Humus</v>
      </c>
      <c r="K31" s="1" t="str">
        <f t="shared" si="3"/>
        <v>&lt;177 micron (NGR)</v>
      </c>
      <c r="L31" t="s">
        <v>45</v>
      </c>
      <c r="M31" t="s">
        <v>173</v>
      </c>
      <c r="N31" t="s">
        <v>74</v>
      </c>
      <c r="O31" t="s">
        <v>75</v>
      </c>
      <c r="P31" t="s">
        <v>333</v>
      </c>
      <c r="Q31" t="s">
        <v>334</v>
      </c>
      <c r="R31" t="s">
        <v>30</v>
      </c>
      <c r="S31" t="s">
        <v>145</v>
      </c>
      <c r="T31" t="s">
        <v>283</v>
      </c>
      <c r="U31" t="s">
        <v>51</v>
      </c>
      <c r="V31" t="s">
        <v>196</v>
      </c>
      <c r="W31" t="s">
        <v>312</v>
      </c>
      <c r="X31" t="s">
        <v>335</v>
      </c>
    </row>
    <row r="32" spans="1:24" x14ac:dyDescent="0.3">
      <c r="A32" t="s">
        <v>336</v>
      </c>
      <c r="B32" t="s">
        <v>337</v>
      </c>
      <c r="C32" s="1" t="str">
        <f t="shared" si="0"/>
        <v>13:0038</v>
      </c>
      <c r="D32" s="1" t="str">
        <f t="shared" si="1"/>
        <v>13:0009</v>
      </c>
      <c r="E32" t="s">
        <v>338</v>
      </c>
      <c r="F32" t="s">
        <v>339</v>
      </c>
      <c r="H32">
        <v>47.759086400000001</v>
      </c>
      <c r="I32">
        <v>-66.627571900000007</v>
      </c>
      <c r="J32" s="1" t="str">
        <f t="shared" si="2"/>
        <v>Humus</v>
      </c>
      <c r="K32" s="1" t="str">
        <f t="shared" si="3"/>
        <v>&lt;177 micron (NGR)</v>
      </c>
      <c r="L32" t="s">
        <v>233</v>
      </c>
      <c r="M32" t="s">
        <v>233</v>
      </c>
      <c r="N32" t="s">
        <v>36</v>
      </c>
      <c r="O32" t="s">
        <v>77</v>
      </c>
      <c r="P32" t="s">
        <v>143</v>
      </c>
      <c r="Q32" t="s">
        <v>340</v>
      </c>
      <c r="R32" t="s">
        <v>89</v>
      </c>
      <c r="S32" t="s">
        <v>341</v>
      </c>
      <c r="T32" t="s">
        <v>342</v>
      </c>
      <c r="U32" t="s">
        <v>36</v>
      </c>
      <c r="V32" t="s">
        <v>80</v>
      </c>
      <c r="W32" t="s">
        <v>343</v>
      </c>
      <c r="X32" t="s">
        <v>295</v>
      </c>
    </row>
    <row r="33" spans="1:24" x14ac:dyDescent="0.3">
      <c r="A33" t="s">
        <v>344</v>
      </c>
      <c r="B33" t="s">
        <v>345</v>
      </c>
      <c r="C33" s="1" t="str">
        <f t="shared" si="0"/>
        <v>13:0038</v>
      </c>
      <c r="D33" s="1" t="str">
        <f t="shared" si="1"/>
        <v>13:0009</v>
      </c>
      <c r="E33" t="s">
        <v>346</v>
      </c>
      <c r="F33" t="s">
        <v>347</v>
      </c>
      <c r="H33">
        <v>47.758791100000003</v>
      </c>
      <c r="I33">
        <v>-66.626784700000002</v>
      </c>
      <c r="J33" s="1" t="str">
        <f t="shared" si="2"/>
        <v>Humus</v>
      </c>
      <c r="K33" s="1" t="str">
        <f t="shared" si="3"/>
        <v>&lt;177 micron (NGR)</v>
      </c>
      <c r="L33" t="s">
        <v>153</v>
      </c>
      <c r="M33" t="s">
        <v>44</v>
      </c>
      <c r="N33" t="s">
        <v>36</v>
      </c>
      <c r="O33" t="s">
        <v>100</v>
      </c>
      <c r="P33" t="s">
        <v>61</v>
      </c>
      <c r="Q33" t="s">
        <v>348</v>
      </c>
      <c r="R33" t="s">
        <v>48</v>
      </c>
      <c r="S33" t="s">
        <v>349</v>
      </c>
      <c r="T33" t="s">
        <v>127</v>
      </c>
      <c r="U33" t="s">
        <v>36</v>
      </c>
      <c r="V33" t="s">
        <v>244</v>
      </c>
      <c r="W33" t="s">
        <v>350</v>
      </c>
      <c r="X33" t="s">
        <v>351</v>
      </c>
    </row>
    <row r="34" spans="1:24" x14ac:dyDescent="0.3">
      <c r="A34" t="s">
        <v>352</v>
      </c>
      <c r="B34" t="s">
        <v>353</v>
      </c>
      <c r="C34" s="1" t="str">
        <f t="shared" ref="C34:C65" si="4">HYPERLINK("http://geochem.nrcan.gc.ca/cdogs/content/bdl/bdl130038_e.htm", "13:0038")</f>
        <v>13:0038</v>
      </c>
      <c r="D34" s="1" t="str">
        <f t="shared" ref="D34:D65" si="5">HYPERLINK("http://geochem.nrcan.gc.ca/cdogs/content/svy/svy130009_e.htm", "13:0009")</f>
        <v>13:0009</v>
      </c>
      <c r="E34" t="s">
        <v>354</v>
      </c>
      <c r="F34" t="s">
        <v>355</v>
      </c>
      <c r="H34">
        <v>47.759365600000002</v>
      </c>
      <c r="I34">
        <v>-66.640236900000005</v>
      </c>
      <c r="J34" s="1" t="str">
        <f t="shared" ref="J34:J65" si="6">HYPERLINK("http://geochem.nrcan.gc.ca/cdogs/content/kwd/kwd020071_e.htm", "Humus")</f>
        <v>Humus</v>
      </c>
      <c r="K34" s="1" t="str">
        <f t="shared" ref="K34:K65" si="7">HYPERLINK("http://geochem.nrcan.gc.ca/cdogs/content/kwd/kwd080006_e.htm", "&lt;177 micron (NGR)")</f>
        <v>&lt;177 micron (NGR)</v>
      </c>
      <c r="L34" t="s">
        <v>356</v>
      </c>
      <c r="M34" t="s">
        <v>357</v>
      </c>
      <c r="N34" t="s">
        <v>271</v>
      </c>
      <c r="O34" t="s">
        <v>114</v>
      </c>
      <c r="P34" t="s">
        <v>358</v>
      </c>
      <c r="Q34" t="s">
        <v>359</v>
      </c>
      <c r="R34" t="s">
        <v>37</v>
      </c>
      <c r="S34" t="s">
        <v>360</v>
      </c>
      <c r="T34" t="s">
        <v>361</v>
      </c>
      <c r="U34" t="s">
        <v>36</v>
      </c>
      <c r="V34" t="s">
        <v>274</v>
      </c>
      <c r="W34" t="s">
        <v>38</v>
      </c>
      <c r="X34" t="s">
        <v>362</v>
      </c>
    </row>
    <row r="35" spans="1:24" x14ac:dyDescent="0.3">
      <c r="A35" t="s">
        <v>363</v>
      </c>
      <c r="B35" t="s">
        <v>364</v>
      </c>
      <c r="C35" s="1" t="str">
        <f t="shared" si="4"/>
        <v>13:0038</v>
      </c>
      <c r="D35" s="1" t="str">
        <f t="shared" si="5"/>
        <v>13:0009</v>
      </c>
      <c r="E35" t="s">
        <v>365</v>
      </c>
      <c r="F35" t="s">
        <v>366</v>
      </c>
      <c r="H35">
        <v>47.759415799999999</v>
      </c>
      <c r="I35">
        <v>-66.631760600000007</v>
      </c>
      <c r="J35" s="1" t="str">
        <f t="shared" si="6"/>
        <v>Humus</v>
      </c>
      <c r="K35" s="1" t="str">
        <f t="shared" si="7"/>
        <v>&lt;177 micron (NGR)</v>
      </c>
      <c r="L35" t="s">
        <v>134</v>
      </c>
      <c r="M35" t="s">
        <v>45</v>
      </c>
      <c r="N35" t="s">
        <v>271</v>
      </c>
      <c r="O35" t="s">
        <v>66</v>
      </c>
      <c r="P35" t="s">
        <v>233</v>
      </c>
      <c r="Q35" t="s">
        <v>367</v>
      </c>
      <c r="R35" t="s">
        <v>244</v>
      </c>
      <c r="S35" t="s">
        <v>368</v>
      </c>
      <c r="T35" t="s">
        <v>369</v>
      </c>
      <c r="U35" t="s">
        <v>28</v>
      </c>
      <c r="V35" t="s">
        <v>206</v>
      </c>
      <c r="W35" t="s">
        <v>370</v>
      </c>
      <c r="X35" t="s">
        <v>371</v>
      </c>
    </row>
    <row r="36" spans="1:24" x14ac:dyDescent="0.3">
      <c r="A36" t="s">
        <v>372</v>
      </c>
      <c r="B36" t="s">
        <v>373</v>
      </c>
      <c r="C36" s="1" t="str">
        <f t="shared" si="4"/>
        <v>13:0038</v>
      </c>
      <c r="D36" s="1" t="str">
        <f t="shared" si="5"/>
        <v>13:0009</v>
      </c>
      <c r="E36" t="s">
        <v>374</v>
      </c>
      <c r="F36" t="s">
        <v>375</v>
      </c>
      <c r="H36">
        <v>47.758170800000002</v>
      </c>
      <c r="I36">
        <v>-66.630736099999993</v>
      </c>
      <c r="J36" s="1" t="str">
        <f t="shared" si="6"/>
        <v>Humus</v>
      </c>
      <c r="K36" s="1" t="str">
        <f t="shared" si="7"/>
        <v>&lt;177 micron (NGR)</v>
      </c>
      <c r="L36" t="s">
        <v>36</v>
      </c>
      <c r="M36" t="s">
        <v>58</v>
      </c>
      <c r="N36" t="s">
        <v>74</v>
      </c>
      <c r="O36" t="s">
        <v>75</v>
      </c>
      <c r="P36" t="s">
        <v>376</v>
      </c>
      <c r="Q36" t="s">
        <v>377</v>
      </c>
      <c r="R36" t="s">
        <v>77</v>
      </c>
      <c r="S36" t="s">
        <v>378</v>
      </c>
      <c r="T36" t="s">
        <v>118</v>
      </c>
      <c r="U36" t="s">
        <v>36</v>
      </c>
      <c r="V36" t="s">
        <v>66</v>
      </c>
      <c r="W36" t="s">
        <v>67</v>
      </c>
      <c r="X36" t="s">
        <v>379</v>
      </c>
    </row>
    <row r="37" spans="1:24" x14ac:dyDescent="0.3">
      <c r="A37" t="s">
        <v>380</v>
      </c>
      <c r="B37" t="s">
        <v>381</v>
      </c>
      <c r="C37" s="1" t="str">
        <f t="shared" si="4"/>
        <v>13:0038</v>
      </c>
      <c r="D37" s="1" t="str">
        <f t="shared" si="5"/>
        <v>13:0009</v>
      </c>
      <c r="E37" t="s">
        <v>382</v>
      </c>
      <c r="F37" t="s">
        <v>383</v>
      </c>
      <c r="H37">
        <v>47.758221399999996</v>
      </c>
      <c r="I37">
        <v>-66.627958300000003</v>
      </c>
      <c r="J37" s="1" t="str">
        <f t="shared" si="6"/>
        <v>Humus</v>
      </c>
      <c r="K37" s="1" t="str">
        <f t="shared" si="7"/>
        <v>&lt;177 micron (NGR)</v>
      </c>
      <c r="L37" t="s">
        <v>28</v>
      </c>
      <c r="M37" t="s">
        <v>233</v>
      </c>
      <c r="N37" t="s">
        <v>237</v>
      </c>
      <c r="O37" t="s">
        <v>244</v>
      </c>
      <c r="P37" t="s">
        <v>384</v>
      </c>
      <c r="Q37" t="s">
        <v>385</v>
      </c>
      <c r="R37" t="s">
        <v>52</v>
      </c>
      <c r="S37" t="s">
        <v>117</v>
      </c>
      <c r="T37" t="s">
        <v>386</v>
      </c>
      <c r="U37" t="s">
        <v>28</v>
      </c>
      <c r="V37" t="s">
        <v>60</v>
      </c>
      <c r="W37" t="s">
        <v>81</v>
      </c>
      <c r="X37" t="s">
        <v>387</v>
      </c>
    </row>
    <row r="38" spans="1:24" x14ac:dyDescent="0.3">
      <c r="A38" t="s">
        <v>388</v>
      </c>
      <c r="B38" t="s">
        <v>389</v>
      </c>
      <c r="C38" s="1" t="str">
        <f t="shared" si="4"/>
        <v>13:0038</v>
      </c>
      <c r="D38" s="1" t="str">
        <f t="shared" si="5"/>
        <v>13:0009</v>
      </c>
      <c r="E38" t="s">
        <v>390</v>
      </c>
      <c r="F38" t="s">
        <v>391</v>
      </c>
      <c r="H38">
        <v>47.758221399999996</v>
      </c>
      <c r="I38">
        <v>-66.625783100000007</v>
      </c>
      <c r="J38" s="1" t="str">
        <f t="shared" si="6"/>
        <v>Humus</v>
      </c>
      <c r="K38" s="1" t="str">
        <f t="shared" si="7"/>
        <v>&lt;177 micron (NGR)</v>
      </c>
      <c r="L38" t="s">
        <v>237</v>
      </c>
      <c r="M38" t="s">
        <v>213</v>
      </c>
      <c r="N38" t="s">
        <v>89</v>
      </c>
      <c r="O38" t="s">
        <v>392</v>
      </c>
      <c r="P38" t="s">
        <v>44</v>
      </c>
      <c r="Q38" t="s">
        <v>393</v>
      </c>
      <c r="R38" t="s">
        <v>66</v>
      </c>
      <c r="S38" t="s">
        <v>394</v>
      </c>
      <c r="T38" t="s">
        <v>395</v>
      </c>
      <c r="U38" t="s">
        <v>51</v>
      </c>
      <c r="V38" t="s">
        <v>158</v>
      </c>
      <c r="W38" t="s">
        <v>312</v>
      </c>
      <c r="X38" t="s">
        <v>396</v>
      </c>
    </row>
    <row r="39" spans="1:24" x14ac:dyDescent="0.3">
      <c r="A39" t="s">
        <v>397</v>
      </c>
      <c r="B39" t="s">
        <v>398</v>
      </c>
      <c r="C39" s="1" t="str">
        <f t="shared" si="4"/>
        <v>13:0038</v>
      </c>
      <c r="D39" s="1" t="str">
        <f t="shared" si="5"/>
        <v>13:0009</v>
      </c>
      <c r="E39" t="s">
        <v>399</v>
      </c>
      <c r="F39" t="s">
        <v>400</v>
      </c>
      <c r="H39">
        <v>47.758279700000003</v>
      </c>
      <c r="I39">
        <v>-66.623818900000003</v>
      </c>
      <c r="J39" s="1" t="str">
        <f t="shared" si="6"/>
        <v>Humus</v>
      </c>
      <c r="K39" s="1" t="str">
        <f t="shared" si="7"/>
        <v>&lt;177 micron (NGR)</v>
      </c>
      <c r="L39" t="s">
        <v>73</v>
      </c>
      <c r="M39" t="s">
        <v>73</v>
      </c>
      <c r="N39" t="s">
        <v>29</v>
      </c>
      <c r="O39" t="s">
        <v>66</v>
      </c>
      <c r="P39" t="s">
        <v>87</v>
      </c>
      <c r="Q39" t="s">
        <v>401</v>
      </c>
      <c r="R39" t="s">
        <v>75</v>
      </c>
      <c r="S39" t="s">
        <v>402</v>
      </c>
      <c r="T39" t="s">
        <v>403</v>
      </c>
      <c r="U39" t="s">
        <v>28</v>
      </c>
      <c r="V39" t="s">
        <v>100</v>
      </c>
      <c r="W39" t="s">
        <v>147</v>
      </c>
      <c r="X39" t="s">
        <v>349</v>
      </c>
    </row>
    <row r="40" spans="1:24" x14ac:dyDescent="0.3">
      <c r="A40" t="s">
        <v>404</v>
      </c>
      <c r="B40" t="s">
        <v>405</v>
      </c>
      <c r="C40" s="1" t="str">
        <f t="shared" si="4"/>
        <v>13:0038</v>
      </c>
      <c r="D40" s="1" t="str">
        <f t="shared" si="5"/>
        <v>13:0009</v>
      </c>
      <c r="E40" t="s">
        <v>406</v>
      </c>
      <c r="F40" t="s">
        <v>407</v>
      </c>
      <c r="H40">
        <v>47.756953600000003</v>
      </c>
      <c r="I40">
        <v>-66.633660599999999</v>
      </c>
      <c r="J40" s="1" t="str">
        <f t="shared" si="6"/>
        <v>Humus</v>
      </c>
      <c r="K40" s="1" t="str">
        <f t="shared" si="7"/>
        <v>&lt;177 micron (NGR)</v>
      </c>
      <c r="L40" t="s">
        <v>290</v>
      </c>
      <c r="M40" t="s">
        <v>408</v>
      </c>
      <c r="N40" t="s">
        <v>74</v>
      </c>
      <c r="O40" t="s">
        <v>158</v>
      </c>
      <c r="P40" t="s">
        <v>409</v>
      </c>
      <c r="Q40" t="s">
        <v>410</v>
      </c>
      <c r="R40" t="s">
        <v>77</v>
      </c>
      <c r="S40" t="s">
        <v>167</v>
      </c>
      <c r="T40" t="s">
        <v>411</v>
      </c>
      <c r="U40" t="s">
        <v>36</v>
      </c>
      <c r="V40" t="s">
        <v>114</v>
      </c>
      <c r="W40" t="s">
        <v>370</v>
      </c>
      <c r="X40" t="s">
        <v>238</v>
      </c>
    </row>
    <row r="41" spans="1:24" x14ac:dyDescent="0.3">
      <c r="A41" t="s">
        <v>412</v>
      </c>
      <c r="B41" t="s">
        <v>413</v>
      </c>
      <c r="C41" s="1" t="str">
        <f t="shared" si="4"/>
        <v>13:0038</v>
      </c>
      <c r="D41" s="1" t="str">
        <f t="shared" si="5"/>
        <v>13:0009</v>
      </c>
      <c r="E41" t="s">
        <v>414</v>
      </c>
      <c r="F41" t="s">
        <v>415</v>
      </c>
      <c r="H41">
        <v>47.755578900000003</v>
      </c>
      <c r="I41">
        <v>-66.620285600000003</v>
      </c>
      <c r="J41" s="1" t="str">
        <f t="shared" si="6"/>
        <v>Humus</v>
      </c>
      <c r="K41" s="1" t="str">
        <f t="shared" si="7"/>
        <v>&lt;177 micron (NGR)</v>
      </c>
      <c r="L41" t="s">
        <v>111</v>
      </c>
      <c r="M41" t="s">
        <v>88</v>
      </c>
      <c r="N41" t="s">
        <v>29</v>
      </c>
      <c r="O41" t="s">
        <v>37</v>
      </c>
      <c r="P41" t="s">
        <v>416</v>
      </c>
      <c r="Q41" t="s">
        <v>217</v>
      </c>
      <c r="R41" t="s">
        <v>271</v>
      </c>
      <c r="S41" t="s">
        <v>49</v>
      </c>
      <c r="T41" t="s">
        <v>417</v>
      </c>
      <c r="U41" t="s">
        <v>28</v>
      </c>
      <c r="V41" t="s">
        <v>37</v>
      </c>
      <c r="W41" t="s">
        <v>62</v>
      </c>
      <c r="X41" t="s">
        <v>418</v>
      </c>
    </row>
    <row r="42" spans="1:24" x14ac:dyDescent="0.3">
      <c r="A42" t="s">
        <v>419</v>
      </c>
      <c r="B42" t="s">
        <v>420</v>
      </c>
      <c r="C42" s="1" t="str">
        <f t="shared" si="4"/>
        <v>13:0038</v>
      </c>
      <c r="D42" s="1" t="str">
        <f t="shared" si="5"/>
        <v>13:0009</v>
      </c>
      <c r="E42" t="s">
        <v>421</v>
      </c>
      <c r="F42" t="s">
        <v>422</v>
      </c>
      <c r="H42">
        <v>47.756309199999997</v>
      </c>
      <c r="I42">
        <v>-66.640828900000002</v>
      </c>
      <c r="J42" s="1" t="str">
        <f t="shared" si="6"/>
        <v>Humus</v>
      </c>
      <c r="K42" s="1" t="str">
        <f t="shared" si="7"/>
        <v>&lt;177 micron (NGR)</v>
      </c>
      <c r="L42" t="s">
        <v>87</v>
      </c>
      <c r="M42" t="s">
        <v>423</v>
      </c>
      <c r="N42" t="s">
        <v>33</v>
      </c>
      <c r="O42" t="s">
        <v>66</v>
      </c>
      <c r="P42" t="s">
        <v>213</v>
      </c>
      <c r="Q42" t="s">
        <v>424</v>
      </c>
      <c r="R42" t="s">
        <v>158</v>
      </c>
      <c r="S42" t="s">
        <v>425</v>
      </c>
      <c r="T42" t="s">
        <v>426</v>
      </c>
      <c r="U42" t="s">
        <v>36</v>
      </c>
      <c r="V42" t="s">
        <v>274</v>
      </c>
      <c r="W42" t="s">
        <v>159</v>
      </c>
      <c r="X42" t="s">
        <v>427</v>
      </c>
    </row>
    <row r="43" spans="1:24" x14ac:dyDescent="0.3">
      <c r="A43" t="s">
        <v>428</v>
      </c>
      <c r="B43" t="s">
        <v>429</v>
      </c>
      <c r="C43" s="1" t="str">
        <f t="shared" si="4"/>
        <v>13:0038</v>
      </c>
      <c r="D43" s="1" t="str">
        <f t="shared" si="5"/>
        <v>13:0009</v>
      </c>
      <c r="E43" t="s">
        <v>430</v>
      </c>
      <c r="F43" t="s">
        <v>431</v>
      </c>
      <c r="H43">
        <v>47.752924200000002</v>
      </c>
      <c r="I43">
        <v>-66.643370300000001</v>
      </c>
      <c r="J43" s="1" t="str">
        <f t="shared" si="6"/>
        <v>Humus</v>
      </c>
      <c r="K43" s="1" t="str">
        <f t="shared" si="7"/>
        <v>&lt;177 micron (NGR)</v>
      </c>
      <c r="L43" t="s">
        <v>213</v>
      </c>
      <c r="M43" t="s">
        <v>173</v>
      </c>
      <c r="N43" t="s">
        <v>74</v>
      </c>
      <c r="O43" t="s">
        <v>244</v>
      </c>
      <c r="P43" t="s">
        <v>261</v>
      </c>
      <c r="Q43" t="s">
        <v>432</v>
      </c>
      <c r="R43" t="s">
        <v>75</v>
      </c>
      <c r="S43" t="s">
        <v>433</v>
      </c>
      <c r="T43" t="s">
        <v>434</v>
      </c>
      <c r="U43" t="s">
        <v>28</v>
      </c>
      <c r="V43" t="s">
        <v>91</v>
      </c>
      <c r="W43" t="s">
        <v>62</v>
      </c>
      <c r="X43" t="s">
        <v>435</v>
      </c>
    </row>
    <row r="44" spans="1:24" x14ac:dyDescent="0.3">
      <c r="A44" t="s">
        <v>436</v>
      </c>
      <c r="B44" t="s">
        <v>437</v>
      </c>
      <c r="C44" s="1" t="str">
        <f t="shared" si="4"/>
        <v>13:0038</v>
      </c>
      <c r="D44" s="1" t="str">
        <f t="shared" si="5"/>
        <v>13:0009</v>
      </c>
      <c r="E44" t="s">
        <v>438</v>
      </c>
      <c r="F44" t="s">
        <v>439</v>
      </c>
      <c r="H44">
        <v>47.752188599999997</v>
      </c>
      <c r="I44">
        <v>-66.652703599999995</v>
      </c>
      <c r="J44" s="1" t="str">
        <f t="shared" si="6"/>
        <v>Humus</v>
      </c>
      <c r="K44" s="1" t="str">
        <f t="shared" si="7"/>
        <v>&lt;177 micron (NGR)</v>
      </c>
      <c r="L44" t="s">
        <v>87</v>
      </c>
      <c r="M44" t="s">
        <v>59</v>
      </c>
      <c r="N44" t="s">
        <v>63</v>
      </c>
      <c r="O44" t="s">
        <v>244</v>
      </c>
      <c r="P44" t="s">
        <v>59</v>
      </c>
      <c r="Q44" t="s">
        <v>440</v>
      </c>
      <c r="R44" t="s">
        <v>441</v>
      </c>
      <c r="S44" t="s">
        <v>310</v>
      </c>
      <c r="T44" t="s">
        <v>442</v>
      </c>
      <c r="U44" t="s">
        <v>51</v>
      </c>
      <c r="V44" t="s">
        <v>227</v>
      </c>
      <c r="W44" t="s">
        <v>67</v>
      </c>
      <c r="X44" t="s">
        <v>443</v>
      </c>
    </row>
    <row r="45" spans="1:24" x14ac:dyDescent="0.3">
      <c r="A45" t="s">
        <v>444</v>
      </c>
      <c r="B45" t="s">
        <v>445</v>
      </c>
      <c r="C45" s="1" t="str">
        <f t="shared" si="4"/>
        <v>13:0038</v>
      </c>
      <c r="D45" s="1" t="str">
        <f t="shared" si="5"/>
        <v>13:0009</v>
      </c>
      <c r="E45" t="s">
        <v>446</v>
      </c>
      <c r="F45" t="s">
        <v>447</v>
      </c>
      <c r="H45">
        <v>47.7638319</v>
      </c>
      <c r="I45">
        <v>-66.632093900000001</v>
      </c>
      <c r="J45" s="1" t="str">
        <f t="shared" si="6"/>
        <v>Humus</v>
      </c>
      <c r="K45" s="1" t="str">
        <f t="shared" si="7"/>
        <v>&lt;177 micron (NGR)</v>
      </c>
      <c r="L45" t="s">
        <v>28</v>
      </c>
      <c r="M45" t="s">
        <v>28</v>
      </c>
      <c r="N45" t="s">
        <v>29</v>
      </c>
      <c r="O45" t="s">
        <v>37</v>
      </c>
      <c r="P45" t="s">
        <v>143</v>
      </c>
      <c r="Q45" t="s">
        <v>448</v>
      </c>
      <c r="R45" t="s">
        <v>48</v>
      </c>
      <c r="S45" t="s">
        <v>349</v>
      </c>
      <c r="T45" t="s">
        <v>449</v>
      </c>
      <c r="U45" t="s">
        <v>51</v>
      </c>
      <c r="V45" t="s">
        <v>274</v>
      </c>
      <c r="W45" t="s">
        <v>450</v>
      </c>
      <c r="X45" t="s">
        <v>451</v>
      </c>
    </row>
    <row r="46" spans="1:24" x14ac:dyDescent="0.3">
      <c r="A46" t="s">
        <v>452</v>
      </c>
      <c r="B46" t="s">
        <v>453</v>
      </c>
      <c r="C46" s="1" t="str">
        <f t="shared" si="4"/>
        <v>13:0038</v>
      </c>
      <c r="D46" s="1" t="str">
        <f t="shared" si="5"/>
        <v>13:0009</v>
      </c>
      <c r="E46" t="s">
        <v>454</v>
      </c>
      <c r="F46" t="s">
        <v>455</v>
      </c>
      <c r="H46">
        <v>47.764014199999998</v>
      </c>
      <c r="I46">
        <v>-66.626987499999998</v>
      </c>
      <c r="J46" s="1" t="str">
        <f t="shared" si="6"/>
        <v>Humus</v>
      </c>
      <c r="K46" s="1" t="str">
        <f t="shared" si="7"/>
        <v>&lt;177 micron (NGR)</v>
      </c>
      <c r="L46" t="s">
        <v>233</v>
      </c>
      <c r="M46" t="s">
        <v>134</v>
      </c>
      <c r="N46" t="s">
        <v>196</v>
      </c>
      <c r="O46" t="s">
        <v>114</v>
      </c>
      <c r="P46" t="s">
        <v>58</v>
      </c>
      <c r="Q46" t="s">
        <v>456</v>
      </c>
      <c r="R46" t="s">
        <v>75</v>
      </c>
      <c r="S46" t="s">
        <v>263</v>
      </c>
      <c r="T46" t="s">
        <v>277</v>
      </c>
      <c r="U46" t="s">
        <v>28</v>
      </c>
      <c r="V46" t="s">
        <v>105</v>
      </c>
      <c r="W46" t="s">
        <v>38</v>
      </c>
      <c r="X46" t="s">
        <v>457</v>
      </c>
    </row>
    <row r="47" spans="1:24" x14ac:dyDescent="0.3">
      <c r="A47" t="s">
        <v>458</v>
      </c>
      <c r="B47" t="s">
        <v>459</v>
      </c>
      <c r="C47" s="1" t="str">
        <f t="shared" si="4"/>
        <v>13:0038</v>
      </c>
      <c r="D47" s="1" t="str">
        <f t="shared" si="5"/>
        <v>13:0009</v>
      </c>
      <c r="E47" t="s">
        <v>460</v>
      </c>
      <c r="F47" t="s">
        <v>461</v>
      </c>
      <c r="H47">
        <v>47.763969699999997</v>
      </c>
      <c r="I47">
        <v>-66.623532800000007</v>
      </c>
      <c r="J47" s="1" t="str">
        <f t="shared" si="6"/>
        <v>Humus</v>
      </c>
      <c r="K47" s="1" t="str">
        <f t="shared" si="7"/>
        <v>&lt;177 micron (NGR)</v>
      </c>
      <c r="L47" t="s">
        <v>28</v>
      </c>
      <c r="M47" t="s">
        <v>290</v>
      </c>
      <c r="N47" t="s">
        <v>271</v>
      </c>
      <c r="O47" t="s">
        <v>66</v>
      </c>
      <c r="P47" t="s">
        <v>462</v>
      </c>
      <c r="Q47" t="s">
        <v>463</v>
      </c>
      <c r="R47" t="s">
        <v>52</v>
      </c>
      <c r="S47" t="s">
        <v>464</v>
      </c>
      <c r="T47" t="s">
        <v>284</v>
      </c>
      <c r="U47" t="s">
        <v>36</v>
      </c>
      <c r="V47" t="s">
        <v>80</v>
      </c>
      <c r="W47" t="s">
        <v>38</v>
      </c>
      <c r="X47" t="s">
        <v>465</v>
      </c>
    </row>
    <row r="48" spans="1:24" x14ac:dyDescent="0.3">
      <c r="A48" t="s">
        <v>466</v>
      </c>
      <c r="B48" t="s">
        <v>467</v>
      </c>
      <c r="C48" s="1" t="str">
        <f t="shared" si="4"/>
        <v>13:0038</v>
      </c>
      <c r="D48" s="1" t="str">
        <f t="shared" si="5"/>
        <v>13:0009</v>
      </c>
      <c r="E48" t="s">
        <v>468</v>
      </c>
      <c r="F48" t="s">
        <v>469</v>
      </c>
      <c r="H48">
        <v>47.763464200000001</v>
      </c>
      <c r="I48">
        <v>-66.620419699999999</v>
      </c>
      <c r="J48" s="1" t="str">
        <f t="shared" si="6"/>
        <v>Humus</v>
      </c>
      <c r="K48" s="1" t="str">
        <f t="shared" si="7"/>
        <v>&lt;177 micron (NGR)</v>
      </c>
      <c r="L48" t="s">
        <v>111</v>
      </c>
      <c r="M48" t="s">
        <v>153</v>
      </c>
      <c r="N48" t="s">
        <v>89</v>
      </c>
      <c r="O48" t="s">
        <v>470</v>
      </c>
      <c r="P48" t="s">
        <v>233</v>
      </c>
      <c r="Q48" t="s">
        <v>471</v>
      </c>
      <c r="R48" t="s">
        <v>91</v>
      </c>
      <c r="S48" t="s">
        <v>472</v>
      </c>
      <c r="T48" t="s">
        <v>327</v>
      </c>
      <c r="U48" t="s">
        <v>89</v>
      </c>
      <c r="V48" t="s">
        <v>441</v>
      </c>
      <c r="W48" t="s">
        <v>320</v>
      </c>
      <c r="X48" t="s">
        <v>473</v>
      </c>
    </row>
    <row r="49" spans="1:24" x14ac:dyDescent="0.3">
      <c r="A49" t="s">
        <v>474</v>
      </c>
      <c r="B49" t="s">
        <v>475</v>
      </c>
      <c r="C49" s="1" t="str">
        <f t="shared" si="4"/>
        <v>13:0038</v>
      </c>
      <c r="D49" s="1" t="str">
        <f t="shared" si="5"/>
        <v>13:0009</v>
      </c>
      <c r="E49" t="s">
        <v>476</v>
      </c>
      <c r="F49" t="s">
        <v>477</v>
      </c>
      <c r="H49">
        <v>47.763141900000001</v>
      </c>
      <c r="I49">
        <v>-66.617458299999996</v>
      </c>
      <c r="J49" s="1" t="str">
        <f t="shared" si="6"/>
        <v>Humus</v>
      </c>
      <c r="K49" s="1" t="str">
        <f t="shared" si="7"/>
        <v>&lt;177 micron (NGR)</v>
      </c>
      <c r="L49" t="s">
        <v>87</v>
      </c>
      <c r="M49" t="s">
        <v>233</v>
      </c>
      <c r="N49" t="s">
        <v>36</v>
      </c>
      <c r="O49" t="s">
        <v>60</v>
      </c>
      <c r="P49" t="s">
        <v>61</v>
      </c>
      <c r="Q49" t="s">
        <v>478</v>
      </c>
      <c r="R49" t="s">
        <v>63</v>
      </c>
      <c r="S49" t="s">
        <v>479</v>
      </c>
      <c r="T49" t="s">
        <v>480</v>
      </c>
      <c r="U49" t="s">
        <v>36</v>
      </c>
      <c r="V49" t="s">
        <v>75</v>
      </c>
      <c r="W49" t="s">
        <v>118</v>
      </c>
      <c r="X49" t="s">
        <v>481</v>
      </c>
    </row>
    <row r="50" spans="1:24" x14ac:dyDescent="0.3">
      <c r="A50" t="s">
        <v>482</v>
      </c>
      <c r="B50" t="s">
        <v>483</v>
      </c>
      <c r="C50" s="1" t="str">
        <f t="shared" si="4"/>
        <v>13:0038</v>
      </c>
      <c r="D50" s="1" t="str">
        <f t="shared" si="5"/>
        <v>13:0009</v>
      </c>
      <c r="E50" t="s">
        <v>484</v>
      </c>
      <c r="F50" t="s">
        <v>485</v>
      </c>
      <c r="H50">
        <v>47.7649914</v>
      </c>
      <c r="I50">
        <v>-66.629425299999994</v>
      </c>
      <c r="J50" s="1" t="str">
        <f t="shared" si="6"/>
        <v>Humus</v>
      </c>
      <c r="K50" s="1" t="str">
        <f t="shared" si="7"/>
        <v>&lt;177 micron (NGR)</v>
      </c>
      <c r="L50" t="s">
        <v>486</v>
      </c>
      <c r="M50" t="s">
        <v>45</v>
      </c>
      <c r="N50" t="s">
        <v>29</v>
      </c>
      <c r="O50" t="s">
        <v>37</v>
      </c>
      <c r="P50" t="s">
        <v>487</v>
      </c>
      <c r="Q50" t="s">
        <v>488</v>
      </c>
      <c r="R50" t="s">
        <v>33</v>
      </c>
      <c r="S50" t="s">
        <v>368</v>
      </c>
      <c r="T50" t="s">
        <v>378</v>
      </c>
      <c r="U50" t="s">
        <v>28</v>
      </c>
      <c r="V50" t="s">
        <v>114</v>
      </c>
      <c r="W50" t="s">
        <v>159</v>
      </c>
      <c r="X50" t="s">
        <v>489</v>
      </c>
    </row>
    <row r="51" spans="1:24" x14ac:dyDescent="0.3">
      <c r="A51" t="s">
        <v>490</v>
      </c>
      <c r="B51" t="s">
        <v>491</v>
      </c>
      <c r="C51" s="1" t="str">
        <f t="shared" si="4"/>
        <v>13:0038</v>
      </c>
      <c r="D51" s="1" t="str">
        <f t="shared" si="5"/>
        <v>13:0009</v>
      </c>
      <c r="E51" t="s">
        <v>492</v>
      </c>
      <c r="F51" t="s">
        <v>493</v>
      </c>
      <c r="H51">
        <v>47.7661461</v>
      </c>
      <c r="I51">
        <v>-66.629559700000001</v>
      </c>
      <c r="J51" s="1" t="str">
        <f t="shared" si="6"/>
        <v>Humus</v>
      </c>
      <c r="K51" s="1" t="str">
        <f t="shared" si="7"/>
        <v>&lt;177 micron (NGR)</v>
      </c>
      <c r="L51" t="s">
        <v>290</v>
      </c>
      <c r="M51" t="s">
        <v>28</v>
      </c>
      <c r="N51" t="s">
        <v>29</v>
      </c>
      <c r="O51" t="s">
        <v>37</v>
      </c>
      <c r="P51" t="s">
        <v>494</v>
      </c>
      <c r="Q51" t="s">
        <v>495</v>
      </c>
      <c r="R51" t="s">
        <v>48</v>
      </c>
      <c r="S51" t="s">
        <v>49</v>
      </c>
      <c r="T51" t="s">
        <v>425</v>
      </c>
      <c r="U51" t="s">
        <v>36</v>
      </c>
      <c r="V51" t="s">
        <v>77</v>
      </c>
      <c r="W51" t="s">
        <v>187</v>
      </c>
      <c r="X51" t="s">
        <v>496</v>
      </c>
    </row>
    <row r="52" spans="1:24" x14ac:dyDescent="0.3">
      <c r="A52" t="s">
        <v>497</v>
      </c>
      <c r="B52" t="s">
        <v>498</v>
      </c>
      <c r="C52" s="1" t="str">
        <f t="shared" si="4"/>
        <v>13:0038</v>
      </c>
      <c r="D52" s="1" t="str">
        <f t="shared" si="5"/>
        <v>13:0009</v>
      </c>
      <c r="E52" t="s">
        <v>499</v>
      </c>
      <c r="F52" t="s">
        <v>500</v>
      </c>
      <c r="H52">
        <v>47.764838599999997</v>
      </c>
      <c r="I52">
        <v>-66.6203036</v>
      </c>
      <c r="J52" s="1" t="str">
        <f t="shared" si="6"/>
        <v>Humus</v>
      </c>
      <c r="K52" s="1" t="str">
        <f t="shared" si="7"/>
        <v>&lt;177 micron (NGR)</v>
      </c>
      <c r="L52" t="s">
        <v>87</v>
      </c>
      <c r="M52" t="s">
        <v>45</v>
      </c>
      <c r="N52" t="s">
        <v>36</v>
      </c>
      <c r="O52" t="s">
        <v>77</v>
      </c>
      <c r="P52" t="s">
        <v>501</v>
      </c>
      <c r="Q52" t="s">
        <v>502</v>
      </c>
      <c r="R52" t="s">
        <v>89</v>
      </c>
      <c r="S52" t="s">
        <v>503</v>
      </c>
      <c r="T52" t="s">
        <v>504</v>
      </c>
      <c r="U52" t="s">
        <v>28</v>
      </c>
      <c r="V52" t="s">
        <v>505</v>
      </c>
      <c r="W52" t="s">
        <v>506</v>
      </c>
      <c r="X52" t="s">
        <v>507</v>
      </c>
    </row>
    <row r="53" spans="1:24" x14ac:dyDescent="0.3">
      <c r="A53" t="s">
        <v>508</v>
      </c>
      <c r="B53" t="s">
        <v>509</v>
      </c>
      <c r="C53" s="1" t="str">
        <f t="shared" si="4"/>
        <v>13:0038</v>
      </c>
      <c r="D53" s="1" t="str">
        <f t="shared" si="5"/>
        <v>13:0009</v>
      </c>
      <c r="E53" t="s">
        <v>510</v>
      </c>
      <c r="F53" t="s">
        <v>511</v>
      </c>
      <c r="H53">
        <v>47.7648425</v>
      </c>
      <c r="I53">
        <v>-66.617020299999993</v>
      </c>
      <c r="J53" s="1" t="str">
        <f t="shared" si="6"/>
        <v>Humus</v>
      </c>
      <c r="K53" s="1" t="str">
        <f t="shared" si="7"/>
        <v>&lt;177 micron (NGR)</v>
      </c>
      <c r="L53" t="s">
        <v>134</v>
      </c>
      <c r="M53" t="s">
        <v>512</v>
      </c>
      <c r="N53" t="s">
        <v>74</v>
      </c>
      <c r="O53" t="s">
        <v>206</v>
      </c>
      <c r="P53" t="s">
        <v>58</v>
      </c>
      <c r="Q53" t="s">
        <v>513</v>
      </c>
      <c r="R53" t="s">
        <v>75</v>
      </c>
      <c r="S53" t="s">
        <v>514</v>
      </c>
      <c r="T53" t="s">
        <v>185</v>
      </c>
      <c r="U53" t="s">
        <v>33</v>
      </c>
      <c r="V53" t="s">
        <v>276</v>
      </c>
      <c r="W53" t="s">
        <v>343</v>
      </c>
      <c r="X53" t="s">
        <v>515</v>
      </c>
    </row>
    <row r="54" spans="1:24" x14ac:dyDescent="0.3">
      <c r="A54" t="s">
        <v>516</v>
      </c>
      <c r="B54" t="s">
        <v>517</v>
      </c>
      <c r="C54" s="1" t="str">
        <f t="shared" si="4"/>
        <v>13:0038</v>
      </c>
      <c r="D54" s="1" t="str">
        <f t="shared" si="5"/>
        <v>13:0009</v>
      </c>
      <c r="E54" t="s">
        <v>518</v>
      </c>
      <c r="F54" t="s">
        <v>519</v>
      </c>
      <c r="H54">
        <v>47.765003900000004</v>
      </c>
      <c r="I54">
        <v>-66.613969699999998</v>
      </c>
      <c r="J54" s="1" t="str">
        <f t="shared" si="6"/>
        <v>Humus</v>
      </c>
      <c r="K54" s="1" t="str">
        <f t="shared" si="7"/>
        <v>&lt;177 micron (NGR)</v>
      </c>
      <c r="L54" t="s">
        <v>173</v>
      </c>
      <c r="M54" t="s">
        <v>111</v>
      </c>
      <c r="N54" t="s">
        <v>36</v>
      </c>
      <c r="O54" t="s">
        <v>37</v>
      </c>
      <c r="P54" t="s">
        <v>520</v>
      </c>
      <c r="Q54" t="s">
        <v>311</v>
      </c>
      <c r="R54" t="s">
        <v>48</v>
      </c>
      <c r="S54" t="s">
        <v>521</v>
      </c>
      <c r="T54" t="s">
        <v>342</v>
      </c>
      <c r="U54" t="s">
        <v>89</v>
      </c>
      <c r="V54" t="s">
        <v>52</v>
      </c>
      <c r="W54" t="s">
        <v>294</v>
      </c>
      <c r="X54" t="s">
        <v>522</v>
      </c>
    </row>
    <row r="55" spans="1:24" x14ac:dyDescent="0.3">
      <c r="A55" t="s">
        <v>523</v>
      </c>
      <c r="B55" t="s">
        <v>524</v>
      </c>
      <c r="C55" s="1" t="str">
        <f t="shared" si="4"/>
        <v>13:0038</v>
      </c>
      <c r="D55" s="1" t="str">
        <f t="shared" si="5"/>
        <v>13:0009</v>
      </c>
      <c r="E55" t="s">
        <v>525</v>
      </c>
      <c r="F55" t="s">
        <v>526</v>
      </c>
      <c r="H55">
        <v>47.7632914</v>
      </c>
      <c r="I55">
        <v>-66.610805299999996</v>
      </c>
      <c r="J55" s="1" t="str">
        <f t="shared" si="6"/>
        <v>Humus</v>
      </c>
      <c r="K55" s="1" t="str">
        <f t="shared" si="7"/>
        <v>&lt;177 micron (NGR)</v>
      </c>
      <c r="L55" t="s">
        <v>45</v>
      </c>
      <c r="M55" t="s">
        <v>28</v>
      </c>
      <c r="N55" t="s">
        <v>29</v>
      </c>
      <c r="O55" t="s">
        <v>100</v>
      </c>
      <c r="P55" t="s">
        <v>214</v>
      </c>
      <c r="Q55" t="s">
        <v>527</v>
      </c>
      <c r="R55" t="s">
        <v>33</v>
      </c>
      <c r="S55" t="s">
        <v>342</v>
      </c>
      <c r="T55" t="s">
        <v>394</v>
      </c>
      <c r="U55" t="s">
        <v>74</v>
      </c>
      <c r="V55" t="s">
        <v>66</v>
      </c>
      <c r="W55" t="s">
        <v>312</v>
      </c>
      <c r="X55" t="s">
        <v>528</v>
      </c>
    </row>
    <row r="56" spans="1:24" x14ac:dyDescent="0.3">
      <c r="A56" t="s">
        <v>529</v>
      </c>
      <c r="B56" t="s">
        <v>530</v>
      </c>
      <c r="C56" s="1" t="str">
        <f t="shared" si="4"/>
        <v>13:0038</v>
      </c>
      <c r="D56" s="1" t="str">
        <f t="shared" si="5"/>
        <v>13:0009</v>
      </c>
      <c r="E56" t="s">
        <v>531</v>
      </c>
      <c r="F56" t="s">
        <v>532</v>
      </c>
      <c r="H56">
        <v>47.763636400000003</v>
      </c>
      <c r="I56">
        <v>-66.607493099999999</v>
      </c>
      <c r="J56" s="1" t="str">
        <f t="shared" si="6"/>
        <v>Humus</v>
      </c>
      <c r="K56" s="1" t="str">
        <f t="shared" si="7"/>
        <v>&lt;177 micron (NGR)</v>
      </c>
      <c r="L56" t="s">
        <v>58</v>
      </c>
      <c r="M56" t="s">
        <v>88</v>
      </c>
      <c r="N56" t="s">
        <v>74</v>
      </c>
      <c r="O56" t="s">
        <v>52</v>
      </c>
      <c r="P56" t="s">
        <v>533</v>
      </c>
      <c r="Q56" t="s">
        <v>534</v>
      </c>
      <c r="R56" t="s">
        <v>89</v>
      </c>
      <c r="S56" t="s">
        <v>368</v>
      </c>
      <c r="T56" t="s">
        <v>535</v>
      </c>
      <c r="U56" t="s">
        <v>28</v>
      </c>
      <c r="V56" t="s">
        <v>103</v>
      </c>
      <c r="W56" t="s">
        <v>118</v>
      </c>
      <c r="X56" t="s">
        <v>536</v>
      </c>
    </row>
    <row r="57" spans="1:24" x14ac:dyDescent="0.3">
      <c r="A57" t="s">
        <v>537</v>
      </c>
      <c r="B57" t="s">
        <v>538</v>
      </c>
      <c r="C57" s="1" t="str">
        <f t="shared" si="4"/>
        <v>13:0038</v>
      </c>
      <c r="D57" s="1" t="str">
        <f t="shared" si="5"/>
        <v>13:0009</v>
      </c>
      <c r="E57" t="s">
        <v>539</v>
      </c>
      <c r="F57" t="s">
        <v>540</v>
      </c>
      <c r="H57">
        <v>47.7640186</v>
      </c>
      <c r="I57">
        <v>-66.604686099999995</v>
      </c>
      <c r="J57" s="1" t="str">
        <f t="shared" si="6"/>
        <v>Humus</v>
      </c>
      <c r="K57" s="1" t="str">
        <f t="shared" si="7"/>
        <v>&lt;177 micron (NGR)</v>
      </c>
      <c r="L57" t="s">
        <v>28</v>
      </c>
      <c r="M57" t="s">
        <v>243</v>
      </c>
      <c r="N57" t="s">
        <v>36</v>
      </c>
      <c r="O57" t="s">
        <v>30</v>
      </c>
      <c r="P57" t="s">
        <v>143</v>
      </c>
      <c r="Q57" t="s">
        <v>541</v>
      </c>
      <c r="R57" t="s">
        <v>89</v>
      </c>
      <c r="S57" t="s">
        <v>166</v>
      </c>
      <c r="T57" t="s">
        <v>480</v>
      </c>
      <c r="U57" t="s">
        <v>74</v>
      </c>
      <c r="V57" t="s">
        <v>100</v>
      </c>
      <c r="W57" t="s">
        <v>62</v>
      </c>
      <c r="X57" t="s">
        <v>542</v>
      </c>
    </row>
    <row r="58" spans="1:24" x14ac:dyDescent="0.3">
      <c r="A58" t="s">
        <v>543</v>
      </c>
      <c r="B58" t="s">
        <v>544</v>
      </c>
      <c r="C58" s="1" t="str">
        <f t="shared" si="4"/>
        <v>13:0038</v>
      </c>
      <c r="D58" s="1" t="str">
        <f t="shared" si="5"/>
        <v>13:0009</v>
      </c>
      <c r="E58" t="s">
        <v>545</v>
      </c>
      <c r="F58" t="s">
        <v>546</v>
      </c>
      <c r="H58">
        <v>47.762725600000003</v>
      </c>
      <c r="I58">
        <v>-66.597925799999999</v>
      </c>
      <c r="J58" s="1" t="str">
        <f t="shared" si="6"/>
        <v>Humus</v>
      </c>
      <c r="K58" s="1" t="str">
        <f t="shared" si="7"/>
        <v>&lt;177 micron (NGR)</v>
      </c>
      <c r="L58" t="s">
        <v>73</v>
      </c>
      <c r="M58" t="s">
        <v>134</v>
      </c>
      <c r="N58" t="s">
        <v>29</v>
      </c>
      <c r="O58" t="s">
        <v>89</v>
      </c>
      <c r="P58" t="s">
        <v>547</v>
      </c>
      <c r="Q58" t="s">
        <v>480</v>
      </c>
      <c r="R58" t="s">
        <v>48</v>
      </c>
      <c r="S58" t="s">
        <v>488</v>
      </c>
      <c r="T58" t="s">
        <v>186</v>
      </c>
      <c r="U58" t="s">
        <v>36</v>
      </c>
      <c r="V58" t="s">
        <v>77</v>
      </c>
      <c r="W58" t="s">
        <v>38</v>
      </c>
      <c r="X58" t="s">
        <v>548</v>
      </c>
    </row>
    <row r="59" spans="1:24" x14ac:dyDescent="0.3">
      <c r="A59" t="s">
        <v>549</v>
      </c>
      <c r="B59" t="s">
        <v>550</v>
      </c>
      <c r="C59" s="1" t="str">
        <f t="shared" si="4"/>
        <v>13:0038</v>
      </c>
      <c r="D59" s="1" t="str">
        <f t="shared" si="5"/>
        <v>13:0009</v>
      </c>
      <c r="E59" t="s">
        <v>551</v>
      </c>
      <c r="F59" t="s">
        <v>552</v>
      </c>
      <c r="H59">
        <v>47.7608569</v>
      </c>
      <c r="I59">
        <v>-66.598078599999994</v>
      </c>
      <c r="J59" s="1" t="str">
        <f t="shared" si="6"/>
        <v>Humus</v>
      </c>
      <c r="K59" s="1" t="str">
        <f t="shared" si="7"/>
        <v>&lt;177 micron (NGR)</v>
      </c>
      <c r="L59" t="s">
        <v>45</v>
      </c>
      <c r="M59" t="s">
        <v>173</v>
      </c>
      <c r="N59" t="s">
        <v>36</v>
      </c>
      <c r="O59" t="s">
        <v>37</v>
      </c>
      <c r="P59" t="s">
        <v>99</v>
      </c>
      <c r="Q59" t="s">
        <v>553</v>
      </c>
      <c r="R59" t="s">
        <v>37</v>
      </c>
      <c r="S59" t="s">
        <v>521</v>
      </c>
      <c r="T59" t="s">
        <v>554</v>
      </c>
      <c r="U59" t="s">
        <v>51</v>
      </c>
      <c r="V59" t="s">
        <v>75</v>
      </c>
      <c r="W59" t="s">
        <v>301</v>
      </c>
      <c r="X59" t="s">
        <v>555</v>
      </c>
    </row>
    <row r="60" spans="1:24" x14ac:dyDescent="0.3">
      <c r="A60" t="s">
        <v>556</v>
      </c>
      <c r="B60" t="s">
        <v>557</v>
      </c>
      <c r="C60" s="1" t="str">
        <f t="shared" si="4"/>
        <v>13:0038</v>
      </c>
      <c r="D60" s="1" t="str">
        <f t="shared" si="5"/>
        <v>13:0009</v>
      </c>
      <c r="E60" t="s">
        <v>558</v>
      </c>
      <c r="F60" t="s">
        <v>559</v>
      </c>
      <c r="H60">
        <v>47.762898900000003</v>
      </c>
      <c r="I60">
        <v>-66.592459399999996</v>
      </c>
      <c r="J60" s="1" t="str">
        <f t="shared" si="6"/>
        <v>Humus</v>
      </c>
      <c r="K60" s="1" t="str">
        <f t="shared" si="7"/>
        <v>&lt;177 micron (NGR)</v>
      </c>
      <c r="L60" t="s">
        <v>87</v>
      </c>
      <c r="M60" t="s">
        <v>28</v>
      </c>
      <c r="N60" t="s">
        <v>29</v>
      </c>
      <c r="O60" t="s">
        <v>89</v>
      </c>
      <c r="P60" t="s">
        <v>560</v>
      </c>
      <c r="Q60" t="s">
        <v>561</v>
      </c>
      <c r="R60" t="s">
        <v>271</v>
      </c>
      <c r="S60" t="s">
        <v>425</v>
      </c>
      <c r="T60" t="s">
        <v>104</v>
      </c>
      <c r="U60" t="s">
        <v>36</v>
      </c>
      <c r="V60" t="s">
        <v>30</v>
      </c>
      <c r="W60" t="s">
        <v>562</v>
      </c>
      <c r="X60" t="s">
        <v>563</v>
      </c>
    </row>
    <row r="61" spans="1:24" x14ac:dyDescent="0.3">
      <c r="A61" t="s">
        <v>564</v>
      </c>
      <c r="B61" t="s">
        <v>565</v>
      </c>
      <c r="C61" s="1" t="str">
        <f t="shared" si="4"/>
        <v>13:0038</v>
      </c>
      <c r="D61" s="1" t="str">
        <f t="shared" si="5"/>
        <v>13:0009</v>
      </c>
      <c r="E61" t="s">
        <v>566</v>
      </c>
      <c r="F61" t="s">
        <v>567</v>
      </c>
      <c r="H61">
        <v>47.761010800000001</v>
      </c>
      <c r="I61">
        <v>-66.587822500000001</v>
      </c>
      <c r="J61" s="1" t="str">
        <f t="shared" si="6"/>
        <v>Humus</v>
      </c>
      <c r="K61" s="1" t="str">
        <f t="shared" si="7"/>
        <v>&lt;177 micron (NGR)</v>
      </c>
      <c r="L61" t="s">
        <v>44</v>
      </c>
      <c r="M61" t="s">
        <v>73</v>
      </c>
      <c r="N61" t="s">
        <v>36</v>
      </c>
      <c r="O61" t="s">
        <v>77</v>
      </c>
      <c r="P61" t="s">
        <v>202</v>
      </c>
      <c r="Q61" t="s">
        <v>568</v>
      </c>
      <c r="R61" t="s">
        <v>33</v>
      </c>
      <c r="S61" t="s">
        <v>318</v>
      </c>
      <c r="T61" t="s">
        <v>425</v>
      </c>
      <c r="U61" t="s">
        <v>28</v>
      </c>
      <c r="V61" t="s">
        <v>52</v>
      </c>
      <c r="W61" t="s">
        <v>177</v>
      </c>
      <c r="X61" t="s">
        <v>266</v>
      </c>
    </row>
    <row r="62" spans="1:24" x14ac:dyDescent="0.3">
      <c r="A62" t="s">
        <v>569</v>
      </c>
      <c r="B62" t="s">
        <v>570</v>
      </c>
      <c r="C62" s="1" t="str">
        <f t="shared" si="4"/>
        <v>13:0038</v>
      </c>
      <c r="D62" s="1" t="str">
        <f t="shared" si="5"/>
        <v>13:0009</v>
      </c>
      <c r="E62" t="s">
        <v>571</v>
      </c>
      <c r="F62" t="s">
        <v>572</v>
      </c>
      <c r="H62">
        <v>47.7636064</v>
      </c>
      <c r="I62">
        <v>-66.575210600000005</v>
      </c>
      <c r="J62" s="1" t="str">
        <f t="shared" si="6"/>
        <v>Humus</v>
      </c>
      <c r="K62" s="1" t="str">
        <f t="shared" si="7"/>
        <v>&lt;177 micron (NGR)</v>
      </c>
      <c r="L62" t="s">
        <v>28</v>
      </c>
      <c r="M62" t="s">
        <v>73</v>
      </c>
      <c r="N62" t="s">
        <v>29</v>
      </c>
      <c r="O62" t="s">
        <v>37</v>
      </c>
      <c r="P62" t="s">
        <v>520</v>
      </c>
      <c r="Q62" t="s">
        <v>573</v>
      </c>
      <c r="R62" t="s">
        <v>271</v>
      </c>
      <c r="S62" t="s">
        <v>64</v>
      </c>
      <c r="T62" t="s">
        <v>238</v>
      </c>
      <c r="U62" t="s">
        <v>51</v>
      </c>
      <c r="V62" t="s">
        <v>37</v>
      </c>
      <c r="W62" t="s">
        <v>147</v>
      </c>
      <c r="X62" t="s">
        <v>574</v>
      </c>
    </row>
    <row r="63" spans="1:24" x14ac:dyDescent="0.3">
      <c r="A63" t="s">
        <v>575</v>
      </c>
      <c r="B63" t="s">
        <v>576</v>
      </c>
      <c r="C63" s="1" t="str">
        <f t="shared" si="4"/>
        <v>13:0038</v>
      </c>
      <c r="D63" s="1" t="str">
        <f t="shared" si="5"/>
        <v>13:0009</v>
      </c>
      <c r="E63" t="s">
        <v>577</v>
      </c>
      <c r="F63" t="s">
        <v>578</v>
      </c>
      <c r="H63">
        <v>47.760926099999999</v>
      </c>
      <c r="I63">
        <v>-66.575268300000005</v>
      </c>
      <c r="J63" s="1" t="str">
        <f t="shared" si="6"/>
        <v>Humus</v>
      </c>
      <c r="K63" s="1" t="str">
        <f t="shared" si="7"/>
        <v>&lt;177 micron (NGR)</v>
      </c>
      <c r="L63" t="s">
        <v>73</v>
      </c>
      <c r="M63" t="s">
        <v>45</v>
      </c>
      <c r="N63" t="s">
        <v>29</v>
      </c>
      <c r="O63" t="s">
        <v>48</v>
      </c>
      <c r="P63" t="s">
        <v>579</v>
      </c>
      <c r="Q63" t="s">
        <v>185</v>
      </c>
      <c r="R63" t="s">
        <v>237</v>
      </c>
      <c r="S63" t="s">
        <v>479</v>
      </c>
      <c r="T63" t="s">
        <v>342</v>
      </c>
      <c r="U63" t="s">
        <v>36</v>
      </c>
      <c r="V63" t="s">
        <v>100</v>
      </c>
      <c r="W63" t="s">
        <v>350</v>
      </c>
      <c r="X63" t="s">
        <v>580</v>
      </c>
    </row>
    <row r="64" spans="1:24" x14ac:dyDescent="0.3">
      <c r="A64" t="s">
        <v>581</v>
      </c>
      <c r="B64" t="s">
        <v>582</v>
      </c>
      <c r="C64" s="1" t="str">
        <f t="shared" si="4"/>
        <v>13:0038</v>
      </c>
      <c r="D64" s="1" t="str">
        <f t="shared" si="5"/>
        <v>13:0009</v>
      </c>
      <c r="E64" t="s">
        <v>583</v>
      </c>
      <c r="F64" t="s">
        <v>584</v>
      </c>
      <c r="H64">
        <v>47.752026700000002</v>
      </c>
      <c r="I64">
        <v>-66.562526099999999</v>
      </c>
      <c r="J64" s="1" t="str">
        <f t="shared" si="6"/>
        <v>Humus</v>
      </c>
      <c r="K64" s="1" t="str">
        <f t="shared" si="7"/>
        <v>&lt;177 micron (NGR)</v>
      </c>
      <c r="L64" t="s">
        <v>45</v>
      </c>
      <c r="M64" t="s">
        <v>88</v>
      </c>
      <c r="N64" t="s">
        <v>29</v>
      </c>
      <c r="O64" t="s">
        <v>89</v>
      </c>
      <c r="P64" t="s">
        <v>585</v>
      </c>
      <c r="Q64" t="s">
        <v>586</v>
      </c>
      <c r="R64" t="s">
        <v>33</v>
      </c>
      <c r="S64" t="s">
        <v>587</v>
      </c>
      <c r="T64" t="s">
        <v>504</v>
      </c>
      <c r="U64" t="s">
        <v>36</v>
      </c>
      <c r="V64" t="s">
        <v>114</v>
      </c>
      <c r="W64" t="s">
        <v>147</v>
      </c>
      <c r="X64" t="s">
        <v>574</v>
      </c>
    </row>
    <row r="65" spans="1:24" x14ac:dyDescent="0.3">
      <c r="A65" t="s">
        <v>588</v>
      </c>
      <c r="B65" t="s">
        <v>589</v>
      </c>
      <c r="C65" s="1" t="str">
        <f t="shared" si="4"/>
        <v>13:0038</v>
      </c>
      <c r="D65" s="1" t="str">
        <f t="shared" si="5"/>
        <v>13:0009</v>
      </c>
      <c r="E65" t="s">
        <v>590</v>
      </c>
      <c r="F65" t="s">
        <v>591</v>
      </c>
      <c r="H65">
        <v>47.766158599999997</v>
      </c>
      <c r="I65">
        <v>-66.617133600000003</v>
      </c>
      <c r="J65" s="1" t="str">
        <f t="shared" si="6"/>
        <v>Humus</v>
      </c>
      <c r="K65" s="1" t="str">
        <f t="shared" si="7"/>
        <v>&lt;177 micron (NGR)</v>
      </c>
      <c r="L65" t="s">
        <v>87</v>
      </c>
      <c r="M65" t="s">
        <v>45</v>
      </c>
      <c r="N65" t="s">
        <v>29</v>
      </c>
      <c r="O65" t="s">
        <v>52</v>
      </c>
      <c r="P65" t="s">
        <v>234</v>
      </c>
      <c r="Q65" t="s">
        <v>592</v>
      </c>
      <c r="R65" t="s">
        <v>37</v>
      </c>
      <c r="S65" t="s">
        <v>514</v>
      </c>
      <c r="T65" t="s">
        <v>310</v>
      </c>
      <c r="U65" t="s">
        <v>237</v>
      </c>
      <c r="V65" t="s">
        <v>78</v>
      </c>
      <c r="W65" t="s">
        <v>38</v>
      </c>
      <c r="X65" t="s">
        <v>593</v>
      </c>
    </row>
    <row r="66" spans="1:24" x14ac:dyDescent="0.3">
      <c r="A66" t="s">
        <v>594</v>
      </c>
      <c r="B66" t="s">
        <v>595</v>
      </c>
      <c r="C66" s="1" t="str">
        <f t="shared" ref="C66:C97" si="8">HYPERLINK("http://geochem.nrcan.gc.ca/cdogs/content/bdl/bdl130038_e.htm", "13:0038")</f>
        <v>13:0038</v>
      </c>
      <c r="D66" s="1" t="str">
        <f t="shared" ref="D66:D97" si="9">HYPERLINK("http://geochem.nrcan.gc.ca/cdogs/content/svy/svy130009_e.htm", "13:0009")</f>
        <v>13:0009</v>
      </c>
      <c r="E66" t="s">
        <v>596</v>
      </c>
      <c r="F66" t="s">
        <v>597</v>
      </c>
      <c r="H66">
        <v>47.766236900000003</v>
      </c>
      <c r="I66">
        <v>-66.613980299999994</v>
      </c>
      <c r="J66" s="1" t="str">
        <f t="shared" ref="J66:J97" si="10">HYPERLINK("http://geochem.nrcan.gc.ca/cdogs/content/kwd/kwd020071_e.htm", "Humus")</f>
        <v>Humus</v>
      </c>
      <c r="K66" s="1" t="str">
        <f t="shared" ref="K66:K97" si="11">HYPERLINK("http://geochem.nrcan.gc.ca/cdogs/content/kwd/kwd080006_e.htm", "&lt;177 micron (NGR)")</f>
        <v>&lt;177 micron (NGR)</v>
      </c>
      <c r="L66" t="s">
        <v>99</v>
      </c>
      <c r="M66" t="s">
        <v>45</v>
      </c>
      <c r="N66" t="s">
        <v>29</v>
      </c>
      <c r="O66" t="s">
        <v>77</v>
      </c>
      <c r="P66" t="s">
        <v>598</v>
      </c>
      <c r="Q66" t="s">
        <v>599</v>
      </c>
      <c r="R66" t="s">
        <v>33</v>
      </c>
      <c r="S66" t="s">
        <v>311</v>
      </c>
      <c r="T66" t="s">
        <v>434</v>
      </c>
      <c r="U66" t="s">
        <v>28</v>
      </c>
      <c r="V66" t="s">
        <v>60</v>
      </c>
      <c r="W66" t="s">
        <v>147</v>
      </c>
      <c r="X66" t="s">
        <v>600</v>
      </c>
    </row>
    <row r="67" spans="1:24" x14ac:dyDescent="0.3">
      <c r="A67" t="s">
        <v>601</v>
      </c>
      <c r="B67" t="s">
        <v>602</v>
      </c>
      <c r="C67" s="1" t="str">
        <f t="shared" si="8"/>
        <v>13:0038</v>
      </c>
      <c r="D67" s="1" t="str">
        <f t="shared" si="9"/>
        <v>13:0009</v>
      </c>
      <c r="E67" t="s">
        <v>603</v>
      </c>
      <c r="F67" t="s">
        <v>604</v>
      </c>
      <c r="H67">
        <v>47.765105599999998</v>
      </c>
      <c r="I67">
        <v>-66.611069200000003</v>
      </c>
      <c r="J67" s="1" t="str">
        <f t="shared" si="10"/>
        <v>Humus</v>
      </c>
      <c r="K67" s="1" t="str">
        <f t="shared" si="11"/>
        <v>&lt;177 micron (NGR)</v>
      </c>
      <c r="L67" t="s">
        <v>45</v>
      </c>
      <c r="M67" t="s">
        <v>88</v>
      </c>
      <c r="N67" t="s">
        <v>74</v>
      </c>
      <c r="O67" t="s">
        <v>206</v>
      </c>
      <c r="P67" t="s">
        <v>487</v>
      </c>
      <c r="Q67" t="s">
        <v>103</v>
      </c>
      <c r="R67" t="s">
        <v>89</v>
      </c>
      <c r="S67" t="s">
        <v>80</v>
      </c>
      <c r="T67" t="s">
        <v>464</v>
      </c>
      <c r="U67" t="s">
        <v>378</v>
      </c>
      <c r="V67" t="s">
        <v>75</v>
      </c>
      <c r="W67" t="s">
        <v>605</v>
      </c>
      <c r="X67" t="s">
        <v>606</v>
      </c>
    </row>
    <row r="68" spans="1:24" x14ac:dyDescent="0.3">
      <c r="A68" t="s">
        <v>607</v>
      </c>
      <c r="B68" t="s">
        <v>608</v>
      </c>
      <c r="C68" s="1" t="str">
        <f t="shared" si="8"/>
        <v>13:0038</v>
      </c>
      <c r="D68" s="1" t="str">
        <f t="shared" si="9"/>
        <v>13:0009</v>
      </c>
      <c r="E68" t="s">
        <v>609</v>
      </c>
      <c r="F68" t="s">
        <v>610</v>
      </c>
      <c r="H68">
        <v>47.765131699999998</v>
      </c>
      <c r="I68">
        <v>-66.607571100000001</v>
      </c>
      <c r="J68" s="1" t="str">
        <f t="shared" si="10"/>
        <v>Humus</v>
      </c>
      <c r="K68" s="1" t="str">
        <f t="shared" si="11"/>
        <v>&lt;177 micron (NGR)</v>
      </c>
      <c r="L68" t="s">
        <v>88</v>
      </c>
      <c r="M68" t="s">
        <v>88</v>
      </c>
      <c r="N68" t="s">
        <v>36</v>
      </c>
      <c r="O68" t="s">
        <v>75</v>
      </c>
      <c r="P68" t="s">
        <v>291</v>
      </c>
      <c r="Q68" t="s">
        <v>238</v>
      </c>
      <c r="R68" t="s">
        <v>63</v>
      </c>
      <c r="S68" t="s">
        <v>205</v>
      </c>
      <c r="T68" t="s">
        <v>318</v>
      </c>
      <c r="U68" t="s">
        <v>36</v>
      </c>
      <c r="V68" t="s">
        <v>114</v>
      </c>
      <c r="W68" t="s">
        <v>207</v>
      </c>
      <c r="X68" t="s">
        <v>611</v>
      </c>
    </row>
    <row r="69" spans="1:24" x14ac:dyDescent="0.3">
      <c r="A69" t="s">
        <v>612</v>
      </c>
      <c r="B69" t="s">
        <v>613</v>
      </c>
      <c r="C69" s="1" t="str">
        <f t="shared" si="8"/>
        <v>13:0038</v>
      </c>
      <c r="D69" s="1" t="str">
        <f t="shared" si="9"/>
        <v>13:0009</v>
      </c>
      <c r="E69" t="s">
        <v>614</v>
      </c>
      <c r="F69" t="s">
        <v>615</v>
      </c>
      <c r="H69">
        <v>47.7673731</v>
      </c>
      <c r="I69">
        <v>-66.623631399999994</v>
      </c>
      <c r="J69" s="1" t="str">
        <f t="shared" si="10"/>
        <v>Humus</v>
      </c>
      <c r="K69" s="1" t="str">
        <f t="shared" si="11"/>
        <v>&lt;177 micron (NGR)</v>
      </c>
      <c r="L69" t="s">
        <v>28</v>
      </c>
      <c r="M69" t="s">
        <v>45</v>
      </c>
      <c r="N69" t="s">
        <v>36</v>
      </c>
      <c r="O69" t="s">
        <v>616</v>
      </c>
      <c r="P69" t="s">
        <v>173</v>
      </c>
      <c r="Q69" t="s">
        <v>617</v>
      </c>
      <c r="R69" t="s">
        <v>48</v>
      </c>
      <c r="S69" t="s">
        <v>401</v>
      </c>
      <c r="T69" t="s">
        <v>302</v>
      </c>
      <c r="U69" t="s">
        <v>36</v>
      </c>
      <c r="V69" t="s">
        <v>618</v>
      </c>
      <c r="W69" t="s">
        <v>301</v>
      </c>
      <c r="X69" t="s">
        <v>619</v>
      </c>
    </row>
    <row r="70" spans="1:24" x14ac:dyDescent="0.3">
      <c r="A70" t="s">
        <v>620</v>
      </c>
      <c r="B70" t="s">
        <v>621</v>
      </c>
      <c r="C70" s="1" t="str">
        <f t="shared" si="8"/>
        <v>13:0038</v>
      </c>
      <c r="D70" s="1" t="str">
        <f t="shared" si="9"/>
        <v>13:0009</v>
      </c>
      <c r="E70" t="s">
        <v>622</v>
      </c>
      <c r="F70" t="s">
        <v>623</v>
      </c>
      <c r="H70">
        <v>47.767421400000003</v>
      </c>
      <c r="I70">
        <v>-66.620319199999997</v>
      </c>
      <c r="J70" s="1" t="str">
        <f t="shared" si="10"/>
        <v>Humus</v>
      </c>
      <c r="K70" s="1" t="str">
        <f t="shared" si="11"/>
        <v>&lt;177 micron (NGR)</v>
      </c>
      <c r="L70" t="s">
        <v>87</v>
      </c>
      <c r="M70" t="s">
        <v>88</v>
      </c>
      <c r="N70" t="s">
        <v>29</v>
      </c>
      <c r="O70" t="s">
        <v>100</v>
      </c>
      <c r="P70" t="s">
        <v>624</v>
      </c>
      <c r="Q70" t="s">
        <v>625</v>
      </c>
      <c r="R70" t="s">
        <v>33</v>
      </c>
      <c r="S70" t="s">
        <v>434</v>
      </c>
      <c r="T70" t="s">
        <v>284</v>
      </c>
      <c r="U70" t="s">
        <v>36</v>
      </c>
      <c r="V70" t="s">
        <v>77</v>
      </c>
      <c r="W70" t="s">
        <v>159</v>
      </c>
      <c r="X70" t="s">
        <v>626</v>
      </c>
    </row>
    <row r="71" spans="1:24" x14ac:dyDescent="0.3">
      <c r="A71" t="s">
        <v>627</v>
      </c>
      <c r="B71" t="s">
        <v>628</v>
      </c>
      <c r="C71" s="1" t="str">
        <f t="shared" si="8"/>
        <v>13:0038</v>
      </c>
      <c r="D71" s="1" t="str">
        <f t="shared" si="9"/>
        <v>13:0009</v>
      </c>
      <c r="E71" t="s">
        <v>629</v>
      </c>
      <c r="F71" t="s">
        <v>630</v>
      </c>
      <c r="H71">
        <v>47.767457200000003</v>
      </c>
      <c r="I71">
        <v>-66.617274399999999</v>
      </c>
      <c r="J71" s="1" t="str">
        <f t="shared" si="10"/>
        <v>Humus</v>
      </c>
      <c r="K71" s="1" t="str">
        <f t="shared" si="11"/>
        <v>&lt;177 micron (NGR)</v>
      </c>
      <c r="L71" t="s">
        <v>73</v>
      </c>
      <c r="M71" t="s">
        <v>73</v>
      </c>
      <c r="N71" t="s">
        <v>29</v>
      </c>
      <c r="O71" t="s">
        <v>60</v>
      </c>
      <c r="P71" t="s">
        <v>631</v>
      </c>
      <c r="Q71" t="s">
        <v>632</v>
      </c>
      <c r="R71" t="s">
        <v>63</v>
      </c>
      <c r="S71" t="s">
        <v>535</v>
      </c>
      <c r="T71" t="s">
        <v>606</v>
      </c>
      <c r="U71" t="s">
        <v>237</v>
      </c>
      <c r="V71" t="s">
        <v>158</v>
      </c>
      <c r="W71" t="s">
        <v>370</v>
      </c>
      <c r="X71" t="s">
        <v>349</v>
      </c>
    </row>
    <row r="72" spans="1:24" x14ac:dyDescent="0.3">
      <c r="A72" t="s">
        <v>633</v>
      </c>
      <c r="B72" t="s">
        <v>634</v>
      </c>
      <c r="C72" s="1" t="str">
        <f t="shared" si="8"/>
        <v>13:0038</v>
      </c>
      <c r="D72" s="1" t="str">
        <f t="shared" si="9"/>
        <v>13:0009</v>
      </c>
      <c r="E72" t="s">
        <v>635</v>
      </c>
      <c r="F72" t="s">
        <v>636</v>
      </c>
      <c r="H72">
        <v>47.767631700000003</v>
      </c>
      <c r="I72">
        <v>-66.613983099999999</v>
      </c>
      <c r="J72" s="1" t="str">
        <f t="shared" si="10"/>
        <v>Humus</v>
      </c>
      <c r="K72" s="1" t="str">
        <f t="shared" si="11"/>
        <v>&lt;177 micron (NGR)</v>
      </c>
      <c r="L72" t="s">
        <v>112</v>
      </c>
      <c r="M72" t="s">
        <v>73</v>
      </c>
      <c r="N72" t="s">
        <v>36</v>
      </c>
      <c r="O72" t="s">
        <v>30</v>
      </c>
      <c r="P72" t="s">
        <v>154</v>
      </c>
      <c r="Q72" t="s">
        <v>637</v>
      </c>
      <c r="R72" t="s">
        <v>33</v>
      </c>
      <c r="S72" t="s">
        <v>638</v>
      </c>
      <c r="T72" t="s">
        <v>327</v>
      </c>
      <c r="U72" t="s">
        <v>74</v>
      </c>
      <c r="V72" t="s">
        <v>91</v>
      </c>
      <c r="W72" t="s">
        <v>159</v>
      </c>
      <c r="X72" t="s">
        <v>639</v>
      </c>
    </row>
    <row r="73" spans="1:24" x14ac:dyDescent="0.3">
      <c r="A73" t="s">
        <v>640</v>
      </c>
      <c r="B73" t="s">
        <v>641</v>
      </c>
      <c r="C73" s="1" t="str">
        <f t="shared" si="8"/>
        <v>13:0038</v>
      </c>
      <c r="D73" s="1" t="str">
        <f t="shared" si="9"/>
        <v>13:0009</v>
      </c>
      <c r="E73" t="s">
        <v>642</v>
      </c>
      <c r="F73" t="s">
        <v>643</v>
      </c>
      <c r="H73">
        <v>47.767638099999999</v>
      </c>
      <c r="I73">
        <v>-66.610819399999997</v>
      </c>
      <c r="J73" s="1" t="str">
        <f t="shared" si="10"/>
        <v>Humus</v>
      </c>
      <c r="K73" s="1" t="str">
        <f t="shared" si="11"/>
        <v>&lt;177 micron (NGR)</v>
      </c>
      <c r="L73" t="s">
        <v>124</v>
      </c>
      <c r="M73" t="s">
        <v>88</v>
      </c>
      <c r="N73" t="s">
        <v>89</v>
      </c>
      <c r="O73" t="s">
        <v>616</v>
      </c>
      <c r="P73" t="s">
        <v>61</v>
      </c>
      <c r="Q73" t="s">
        <v>644</v>
      </c>
      <c r="R73" t="s">
        <v>37</v>
      </c>
      <c r="S73" t="s">
        <v>327</v>
      </c>
      <c r="T73" t="s">
        <v>368</v>
      </c>
      <c r="U73" t="s">
        <v>114</v>
      </c>
      <c r="V73" t="s">
        <v>274</v>
      </c>
      <c r="W73" t="s">
        <v>645</v>
      </c>
      <c r="X73" t="s">
        <v>435</v>
      </c>
    </row>
    <row r="74" spans="1:24" x14ac:dyDescent="0.3">
      <c r="A74" t="s">
        <v>646</v>
      </c>
      <c r="B74" t="s">
        <v>647</v>
      </c>
      <c r="C74" s="1" t="str">
        <f t="shared" si="8"/>
        <v>13:0038</v>
      </c>
      <c r="D74" s="1" t="str">
        <f t="shared" si="9"/>
        <v>13:0009</v>
      </c>
      <c r="E74" t="s">
        <v>648</v>
      </c>
      <c r="F74" t="s">
        <v>649</v>
      </c>
      <c r="H74">
        <v>47.767466400000004</v>
      </c>
      <c r="I74">
        <v>-66.607771099999994</v>
      </c>
      <c r="J74" s="1" t="str">
        <f t="shared" si="10"/>
        <v>Humus</v>
      </c>
      <c r="K74" s="1" t="str">
        <f t="shared" si="11"/>
        <v>&lt;177 micron (NGR)</v>
      </c>
      <c r="L74" t="s">
        <v>88</v>
      </c>
      <c r="M74" t="s">
        <v>134</v>
      </c>
      <c r="N74" t="s">
        <v>36</v>
      </c>
      <c r="O74" t="s">
        <v>77</v>
      </c>
      <c r="P74" t="s">
        <v>416</v>
      </c>
      <c r="Q74" t="s">
        <v>503</v>
      </c>
      <c r="R74" t="s">
        <v>271</v>
      </c>
      <c r="S74" t="s">
        <v>488</v>
      </c>
      <c r="T74" t="s">
        <v>402</v>
      </c>
      <c r="U74" t="s">
        <v>36</v>
      </c>
      <c r="V74" t="s">
        <v>30</v>
      </c>
      <c r="W74" t="s">
        <v>650</v>
      </c>
      <c r="X74" t="s">
        <v>318</v>
      </c>
    </row>
    <row r="75" spans="1:24" x14ac:dyDescent="0.3">
      <c r="A75" t="s">
        <v>651</v>
      </c>
      <c r="B75" t="s">
        <v>652</v>
      </c>
      <c r="C75" s="1" t="str">
        <f t="shared" si="8"/>
        <v>13:0038</v>
      </c>
      <c r="D75" s="1" t="str">
        <f t="shared" si="9"/>
        <v>13:0009</v>
      </c>
      <c r="E75" t="s">
        <v>653</v>
      </c>
      <c r="F75" t="s">
        <v>654</v>
      </c>
      <c r="H75">
        <v>47.767548300000001</v>
      </c>
      <c r="I75">
        <v>-66.605231399999994</v>
      </c>
      <c r="J75" s="1" t="str">
        <f t="shared" si="10"/>
        <v>Humus</v>
      </c>
      <c r="K75" s="1" t="str">
        <f t="shared" si="11"/>
        <v>&lt;177 micron (NGR)</v>
      </c>
      <c r="L75" t="s">
        <v>28</v>
      </c>
      <c r="M75" t="s">
        <v>88</v>
      </c>
      <c r="N75" t="s">
        <v>29</v>
      </c>
      <c r="O75" t="s">
        <v>37</v>
      </c>
      <c r="P75" t="s">
        <v>598</v>
      </c>
      <c r="Q75" t="s">
        <v>343</v>
      </c>
      <c r="R75" t="s">
        <v>48</v>
      </c>
      <c r="S75" t="s">
        <v>277</v>
      </c>
      <c r="T75" t="s">
        <v>638</v>
      </c>
      <c r="U75" t="s">
        <v>74</v>
      </c>
      <c r="V75" t="s">
        <v>37</v>
      </c>
      <c r="W75" t="s">
        <v>370</v>
      </c>
      <c r="X75" t="s">
        <v>563</v>
      </c>
    </row>
    <row r="76" spans="1:24" x14ac:dyDescent="0.3">
      <c r="A76" t="s">
        <v>655</v>
      </c>
      <c r="B76" t="s">
        <v>656</v>
      </c>
      <c r="C76" s="1" t="str">
        <f t="shared" si="8"/>
        <v>13:0038</v>
      </c>
      <c r="D76" s="1" t="str">
        <f t="shared" si="9"/>
        <v>13:0009</v>
      </c>
      <c r="E76" t="s">
        <v>657</v>
      </c>
      <c r="F76" t="s">
        <v>658</v>
      </c>
      <c r="H76">
        <v>47.7660622</v>
      </c>
      <c r="I76">
        <v>-66.597838899999999</v>
      </c>
      <c r="J76" s="1" t="str">
        <f t="shared" si="10"/>
        <v>Humus</v>
      </c>
      <c r="K76" s="1" t="str">
        <f t="shared" si="11"/>
        <v>&lt;177 micron (NGR)</v>
      </c>
      <c r="L76" t="s">
        <v>134</v>
      </c>
      <c r="M76" t="s">
        <v>88</v>
      </c>
      <c r="N76" t="s">
        <v>74</v>
      </c>
      <c r="O76" t="s">
        <v>30</v>
      </c>
      <c r="P76" t="s">
        <v>659</v>
      </c>
      <c r="Q76" t="s">
        <v>660</v>
      </c>
      <c r="R76" t="s">
        <v>77</v>
      </c>
      <c r="S76" t="s">
        <v>311</v>
      </c>
      <c r="T76" t="s">
        <v>293</v>
      </c>
      <c r="U76" t="s">
        <v>74</v>
      </c>
      <c r="V76" t="s">
        <v>66</v>
      </c>
      <c r="W76" t="s">
        <v>218</v>
      </c>
      <c r="X76" t="s">
        <v>661</v>
      </c>
    </row>
    <row r="77" spans="1:24" x14ac:dyDescent="0.3">
      <c r="A77" t="s">
        <v>662</v>
      </c>
      <c r="B77" t="s">
        <v>663</v>
      </c>
      <c r="C77" s="1" t="str">
        <f t="shared" si="8"/>
        <v>13:0038</v>
      </c>
      <c r="D77" s="1" t="str">
        <f t="shared" si="9"/>
        <v>13:0009</v>
      </c>
      <c r="E77" t="s">
        <v>664</v>
      </c>
      <c r="F77" t="s">
        <v>665</v>
      </c>
      <c r="H77">
        <v>47.765185600000002</v>
      </c>
      <c r="I77">
        <v>-66.592086899999998</v>
      </c>
      <c r="J77" s="1" t="str">
        <f t="shared" si="10"/>
        <v>Humus</v>
      </c>
      <c r="K77" s="1" t="str">
        <f t="shared" si="11"/>
        <v>&lt;177 micron (NGR)</v>
      </c>
      <c r="L77" t="s">
        <v>74</v>
      </c>
      <c r="M77" t="s">
        <v>73</v>
      </c>
      <c r="N77" t="s">
        <v>30</v>
      </c>
      <c r="O77" t="s">
        <v>666</v>
      </c>
      <c r="P77" t="s">
        <v>173</v>
      </c>
      <c r="Q77" t="s">
        <v>667</v>
      </c>
      <c r="R77" t="s">
        <v>60</v>
      </c>
      <c r="S77" t="s">
        <v>227</v>
      </c>
      <c r="T77" t="s">
        <v>505</v>
      </c>
      <c r="U77" t="s">
        <v>63</v>
      </c>
      <c r="V77" t="s">
        <v>196</v>
      </c>
      <c r="W77" t="s">
        <v>38</v>
      </c>
      <c r="X77" t="s">
        <v>668</v>
      </c>
    </row>
    <row r="78" spans="1:24" x14ac:dyDescent="0.3">
      <c r="A78" t="s">
        <v>669</v>
      </c>
      <c r="B78" t="s">
        <v>670</v>
      </c>
      <c r="C78" s="1" t="str">
        <f t="shared" si="8"/>
        <v>13:0038</v>
      </c>
      <c r="D78" s="1" t="str">
        <f t="shared" si="9"/>
        <v>13:0009</v>
      </c>
      <c r="E78" t="s">
        <v>671</v>
      </c>
      <c r="F78" t="s">
        <v>672</v>
      </c>
      <c r="H78">
        <v>47.764746700000003</v>
      </c>
      <c r="I78">
        <v>-66.575090799999998</v>
      </c>
      <c r="J78" s="1" t="str">
        <f t="shared" si="10"/>
        <v>Humus</v>
      </c>
      <c r="K78" s="1" t="str">
        <f t="shared" si="11"/>
        <v>&lt;177 micron (NGR)</v>
      </c>
      <c r="L78" t="s">
        <v>290</v>
      </c>
      <c r="M78" t="s">
        <v>45</v>
      </c>
      <c r="N78" t="s">
        <v>29</v>
      </c>
      <c r="O78" t="s">
        <v>37</v>
      </c>
      <c r="P78" t="s">
        <v>585</v>
      </c>
      <c r="Q78" t="s">
        <v>673</v>
      </c>
      <c r="R78" t="s">
        <v>48</v>
      </c>
      <c r="S78" t="s">
        <v>50</v>
      </c>
      <c r="T78" t="s">
        <v>50</v>
      </c>
      <c r="U78" t="s">
        <v>36</v>
      </c>
      <c r="V78" t="s">
        <v>100</v>
      </c>
      <c r="W78" t="s">
        <v>207</v>
      </c>
      <c r="X78" t="s">
        <v>674</v>
      </c>
    </row>
    <row r="79" spans="1:24" x14ac:dyDescent="0.3">
      <c r="A79" t="s">
        <v>675</v>
      </c>
      <c r="B79" t="s">
        <v>676</v>
      </c>
      <c r="C79" s="1" t="str">
        <f t="shared" si="8"/>
        <v>13:0038</v>
      </c>
      <c r="D79" s="1" t="str">
        <f t="shared" si="9"/>
        <v>13:0009</v>
      </c>
      <c r="E79" t="s">
        <v>677</v>
      </c>
      <c r="F79" t="s">
        <v>678</v>
      </c>
      <c r="H79">
        <v>47.768771100000002</v>
      </c>
      <c r="I79">
        <v>-66.6172811</v>
      </c>
      <c r="J79" s="1" t="str">
        <f t="shared" si="10"/>
        <v>Humus</v>
      </c>
      <c r="K79" s="1" t="str">
        <f t="shared" si="11"/>
        <v>&lt;177 micron (NGR)</v>
      </c>
      <c r="L79" t="s">
        <v>213</v>
      </c>
      <c r="M79" t="s">
        <v>88</v>
      </c>
      <c r="N79" t="s">
        <v>29</v>
      </c>
      <c r="O79" t="s">
        <v>77</v>
      </c>
      <c r="P79" t="s">
        <v>520</v>
      </c>
      <c r="Q79" t="s">
        <v>679</v>
      </c>
      <c r="R79" t="s">
        <v>271</v>
      </c>
      <c r="S79" t="s">
        <v>504</v>
      </c>
      <c r="T79" t="s">
        <v>156</v>
      </c>
      <c r="U79" t="s">
        <v>237</v>
      </c>
      <c r="V79" t="s">
        <v>77</v>
      </c>
      <c r="W79" t="s">
        <v>680</v>
      </c>
      <c r="X79" t="s">
        <v>681</v>
      </c>
    </row>
    <row r="80" spans="1:24" x14ac:dyDescent="0.3">
      <c r="A80" t="s">
        <v>682</v>
      </c>
      <c r="B80" t="s">
        <v>683</v>
      </c>
      <c r="C80" s="1" t="str">
        <f t="shared" si="8"/>
        <v>13:0038</v>
      </c>
      <c r="D80" s="1" t="str">
        <f t="shared" si="9"/>
        <v>13:0009</v>
      </c>
      <c r="E80" t="s">
        <v>684</v>
      </c>
      <c r="F80" t="s">
        <v>685</v>
      </c>
      <c r="H80">
        <v>47.768936400000001</v>
      </c>
      <c r="I80">
        <v>-66.613976699999995</v>
      </c>
      <c r="J80" s="1" t="str">
        <f t="shared" si="10"/>
        <v>Humus</v>
      </c>
      <c r="K80" s="1" t="str">
        <f t="shared" si="11"/>
        <v>&lt;177 micron (NGR)</v>
      </c>
      <c r="L80" t="s">
        <v>88</v>
      </c>
      <c r="M80" t="s">
        <v>88</v>
      </c>
      <c r="N80" t="s">
        <v>29</v>
      </c>
      <c r="O80" t="s">
        <v>89</v>
      </c>
      <c r="P80" t="s">
        <v>585</v>
      </c>
      <c r="Q80" t="s">
        <v>205</v>
      </c>
      <c r="R80" t="s">
        <v>48</v>
      </c>
      <c r="S80" t="s">
        <v>186</v>
      </c>
      <c r="T80" t="s">
        <v>686</v>
      </c>
      <c r="U80" t="s">
        <v>74</v>
      </c>
      <c r="V80" t="s">
        <v>114</v>
      </c>
      <c r="W80" t="s">
        <v>495</v>
      </c>
      <c r="X80" t="s">
        <v>687</v>
      </c>
    </row>
    <row r="81" spans="1:24" x14ac:dyDescent="0.3">
      <c r="A81" t="s">
        <v>688</v>
      </c>
      <c r="B81" t="s">
        <v>689</v>
      </c>
      <c r="C81" s="1" t="str">
        <f t="shared" si="8"/>
        <v>13:0038</v>
      </c>
      <c r="D81" s="1" t="str">
        <f t="shared" si="9"/>
        <v>13:0009</v>
      </c>
      <c r="E81" t="s">
        <v>690</v>
      </c>
      <c r="F81" t="s">
        <v>691</v>
      </c>
      <c r="H81">
        <v>47.768774200000003</v>
      </c>
      <c r="I81">
        <v>-66.610941100000005</v>
      </c>
      <c r="J81" s="1" t="str">
        <f t="shared" si="10"/>
        <v>Humus</v>
      </c>
      <c r="K81" s="1" t="str">
        <f t="shared" si="11"/>
        <v>&lt;177 micron (NGR)</v>
      </c>
      <c r="L81" t="s">
        <v>73</v>
      </c>
      <c r="M81" t="s">
        <v>45</v>
      </c>
      <c r="N81" t="s">
        <v>29</v>
      </c>
      <c r="O81" t="s">
        <v>30</v>
      </c>
      <c r="P81" t="s">
        <v>692</v>
      </c>
      <c r="Q81" t="s">
        <v>693</v>
      </c>
      <c r="R81" t="s">
        <v>271</v>
      </c>
      <c r="S81" t="s">
        <v>694</v>
      </c>
      <c r="T81" t="s">
        <v>293</v>
      </c>
      <c r="U81" t="s">
        <v>74</v>
      </c>
      <c r="V81" t="s">
        <v>105</v>
      </c>
      <c r="W81" t="s">
        <v>93</v>
      </c>
      <c r="X81" t="s">
        <v>695</v>
      </c>
    </row>
    <row r="82" spans="1:24" x14ac:dyDescent="0.3">
      <c r="A82" t="s">
        <v>696</v>
      </c>
      <c r="B82" t="s">
        <v>697</v>
      </c>
      <c r="C82" s="1" t="str">
        <f t="shared" si="8"/>
        <v>13:0038</v>
      </c>
      <c r="D82" s="1" t="str">
        <f t="shared" si="9"/>
        <v>13:0009</v>
      </c>
      <c r="E82" t="s">
        <v>698</v>
      </c>
      <c r="F82" t="s">
        <v>699</v>
      </c>
      <c r="H82">
        <v>47.768857500000003</v>
      </c>
      <c r="I82">
        <v>-66.608027500000006</v>
      </c>
      <c r="J82" s="1" t="str">
        <f t="shared" si="10"/>
        <v>Humus</v>
      </c>
      <c r="K82" s="1" t="str">
        <f t="shared" si="11"/>
        <v>&lt;177 micron (NGR)</v>
      </c>
      <c r="L82" t="s">
        <v>73</v>
      </c>
      <c r="M82" t="s">
        <v>73</v>
      </c>
      <c r="N82" t="s">
        <v>29</v>
      </c>
      <c r="O82" t="s">
        <v>60</v>
      </c>
      <c r="P82" t="s">
        <v>700</v>
      </c>
      <c r="Q82" t="s">
        <v>701</v>
      </c>
      <c r="R82" t="s">
        <v>271</v>
      </c>
      <c r="S82" t="s">
        <v>78</v>
      </c>
      <c r="T82" t="s">
        <v>204</v>
      </c>
      <c r="U82" t="s">
        <v>36</v>
      </c>
      <c r="V82" t="s">
        <v>60</v>
      </c>
      <c r="W82" t="s">
        <v>605</v>
      </c>
      <c r="X82" t="s">
        <v>702</v>
      </c>
    </row>
    <row r="83" spans="1:24" x14ac:dyDescent="0.3">
      <c r="A83" t="s">
        <v>703</v>
      </c>
      <c r="B83" t="s">
        <v>704</v>
      </c>
      <c r="C83" s="1" t="str">
        <f t="shared" si="8"/>
        <v>13:0038</v>
      </c>
      <c r="D83" s="1" t="str">
        <f t="shared" si="9"/>
        <v>13:0009</v>
      </c>
      <c r="E83" t="s">
        <v>705</v>
      </c>
      <c r="F83" t="s">
        <v>706</v>
      </c>
      <c r="H83">
        <v>47.764710299999997</v>
      </c>
      <c r="I83">
        <v>-66.587878099999998</v>
      </c>
      <c r="J83" s="1" t="str">
        <f t="shared" si="10"/>
        <v>Humus</v>
      </c>
      <c r="K83" s="1" t="str">
        <f t="shared" si="11"/>
        <v>&lt;177 micron (NGR)</v>
      </c>
      <c r="L83" t="s">
        <v>173</v>
      </c>
      <c r="M83" t="s">
        <v>134</v>
      </c>
      <c r="N83" t="s">
        <v>36</v>
      </c>
      <c r="O83" t="s">
        <v>75</v>
      </c>
      <c r="P83" t="s">
        <v>154</v>
      </c>
      <c r="Q83" t="s">
        <v>707</v>
      </c>
      <c r="R83" t="s">
        <v>77</v>
      </c>
      <c r="S83" t="s">
        <v>327</v>
      </c>
      <c r="T83" t="s">
        <v>166</v>
      </c>
      <c r="U83" t="s">
        <v>48</v>
      </c>
      <c r="V83" t="s">
        <v>100</v>
      </c>
      <c r="W83" t="s">
        <v>450</v>
      </c>
      <c r="X83" t="s">
        <v>708</v>
      </c>
    </row>
    <row r="84" spans="1:24" x14ac:dyDescent="0.3">
      <c r="A84" t="s">
        <v>709</v>
      </c>
      <c r="B84" t="s">
        <v>710</v>
      </c>
      <c r="C84" s="1" t="str">
        <f t="shared" si="8"/>
        <v>13:0038</v>
      </c>
      <c r="D84" s="1" t="str">
        <f t="shared" si="9"/>
        <v>13:0009</v>
      </c>
      <c r="E84" t="s">
        <v>711</v>
      </c>
      <c r="F84" t="s">
        <v>712</v>
      </c>
      <c r="H84">
        <v>47.770155600000002</v>
      </c>
      <c r="I84">
        <v>-66.623718100000005</v>
      </c>
      <c r="J84" s="1" t="str">
        <f t="shared" si="10"/>
        <v>Humus</v>
      </c>
      <c r="K84" s="1" t="str">
        <f t="shared" si="11"/>
        <v>&lt;177 micron (NGR)</v>
      </c>
      <c r="L84" t="s">
        <v>99</v>
      </c>
      <c r="M84" t="s">
        <v>173</v>
      </c>
      <c r="N84" t="s">
        <v>29</v>
      </c>
      <c r="O84" t="s">
        <v>100</v>
      </c>
      <c r="P84" t="s">
        <v>713</v>
      </c>
      <c r="Q84" t="s">
        <v>714</v>
      </c>
      <c r="R84" t="s">
        <v>63</v>
      </c>
      <c r="S84" t="s">
        <v>166</v>
      </c>
      <c r="T84" t="s">
        <v>715</v>
      </c>
      <c r="U84" t="s">
        <v>36</v>
      </c>
      <c r="V84" t="s">
        <v>37</v>
      </c>
      <c r="W84" t="s">
        <v>350</v>
      </c>
      <c r="X84" t="s">
        <v>255</v>
      </c>
    </row>
    <row r="85" spans="1:24" x14ac:dyDescent="0.3">
      <c r="A85" t="s">
        <v>716</v>
      </c>
      <c r="B85" t="s">
        <v>717</v>
      </c>
      <c r="C85" s="1" t="str">
        <f t="shared" si="8"/>
        <v>13:0038</v>
      </c>
      <c r="D85" s="1" t="str">
        <f t="shared" si="9"/>
        <v>13:0009</v>
      </c>
      <c r="E85" t="s">
        <v>718</v>
      </c>
      <c r="F85" t="s">
        <v>719</v>
      </c>
      <c r="H85">
        <v>47.770162200000001</v>
      </c>
      <c r="I85">
        <v>-66.620567800000003</v>
      </c>
      <c r="J85" s="1" t="str">
        <f t="shared" si="10"/>
        <v>Humus</v>
      </c>
      <c r="K85" s="1" t="str">
        <f t="shared" si="11"/>
        <v>&lt;177 micron (NGR)</v>
      </c>
      <c r="L85" t="s">
        <v>74</v>
      </c>
      <c r="M85" t="s">
        <v>45</v>
      </c>
      <c r="N85" t="s">
        <v>29</v>
      </c>
      <c r="O85" t="s">
        <v>100</v>
      </c>
      <c r="P85" t="s">
        <v>416</v>
      </c>
      <c r="Q85" t="s">
        <v>720</v>
      </c>
      <c r="R85" t="s">
        <v>48</v>
      </c>
      <c r="S85" t="s">
        <v>255</v>
      </c>
      <c r="T85" t="s">
        <v>49</v>
      </c>
      <c r="U85" t="s">
        <v>36</v>
      </c>
      <c r="V85" t="s">
        <v>30</v>
      </c>
      <c r="W85" t="s">
        <v>370</v>
      </c>
      <c r="X85" t="s">
        <v>721</v>
      </c>
    </row>
    <row r="86" spans="1:24" x14ac:dyDescent="0.3">
      <c r="A86" t="s">
        <v>722</v>
      </c>
      <c r="B86" t="s">
        <v>723</v>
      </c>
      <c r="C86" s="1" t="str">
        <f t="shared" si="8"/>
        <v>13:0038</v>
      </c>
      <c r="D86" s="1" t="str">
        <f t="shared" si="9"/>
        <v>13:0009</v>
      </c>
      <c r="E86" t="s">
        <v>724</v>
      </c>
      <c r="F86" t="s">
        <v>725</v>
      </c>
      <c r="H86">
        <v>47.770165800000001</v>
      </c>
      <c r="I86">
        <v>-66.6172842</v>
      </c>
      <c r="J86" s="1" t="str">
        <f t="shared" si="10"/>
        <v>Humus</v>
      </c>
      <c r="K86" s="1" t="str">
        <f t="shared" si="11"/>
        <v>&lt;177 micron (NGR)</v>
      </c>
      <c r="L86" t="s">
        <v>726</v>
      </c>
      <c r="M86" t="s">
        <v>290</v>
      </c>
      <c r="N86" t="s">
        <v>36</v>
      </c>
      <c r="O86" t="s">
        <v>392</v>
      </c>
      <c r="P86" t="s">
        <v>46</v>
      </c>
      <c r="Q86" t="s">
        <v>727</v>
      </c>
      <c r="R86" t="s">
        <v>105</v>
      </c>
      <c r="S86" t="s">
        <v>728</v>
      </c>
      <c r="T86" t="s">
        <v>504</v>
      </c>
      <c r="U86" t="s">
        <v>271</v>
      </c>
      <c r="V86" t="s">
        <v>114</v>
      </c>
      <c r="W86" t="s">
        <v>147</v>
      </c>
      <c r="X86" t="s">
        <v>729</v>
      </c>
    </row>
    <row r="87" spans="1:24" x14ac:dyDescent="0.3">
      <c r="A87" t="s">
        <v>730</v>
      </c>
      <c r="B87" t="s">
        <v>731</v>
      </c>
      <c r="C87" s="1" t="str">
        <f t="shared" si="8"/>
        <v>13:0038</v>
      </c>
      <c r="D87" s="1" t="str">
        <f t="shared" si="9"/>
        <v>13:0009</v>
      </c>
      <c r="E87" t="s">
        <v>732</v>
      </c>
      <c r="F87" t="s">
        <v>733</v>
      </c>
      <c r="H87">
        <v>47.7701669</v>
      </c>
      <c r="I87">
        <v>-66.613866900000005</v>
      </c>
      <c r="J87" s="1" t="str">
        <f t="shared" si="10"/>
        <v>Humus</v>
      </c>
      <c r="K87" s="1" t="str">
        <f t="shared" si="11"/>
        <v>&lt;177 micron (NGR)</v>
      </c>
      <c r="L87" t="s">
        <v>73</v>
      </c>
      <c r="M87" t="s">
        <v>88</v>
      </c>
      <c r="N87" t="s">
        <v>29</v>
      </c>
      <c r="O87" t="s">
        <v>244</v>
      </c>
      <c r="P87" t="s">
        <v>61</v>
      </c>
      <c r="Q87" t="s">
        <v>368</v>
      </c>
      <c r="R87" t="s">
        <v>48</v>
      </c>
      <c r="S87" t="s">
        <v>433</v>
      </c>
      <c r="T87" t="s">
        <v>433</v>
      </c>
      <c r="U87" t="s">
        <v>237</v>
      </c>
      <c r="V87" t="s">
        <v>206</v>
      </c>
      <c r="W87" t="s">
        <v>645</v>
      </c>
      <c r="X87" t="s">
        <v>734</v>
      </c>
    </row>
    <row r="88" spans="1:24" x14ac:dyDescent="0.3">
      <c r="A88" t="s">
        <v>735</v>
      </c>
      <c r="B88" t="s">
        <v>736</v>
      </c>
      <c r="C88" s="1" t="str">
        <f t="shared" si="8"/>
        <v>13:0038</v>
      </c>
      <c r="D88" s="1" t="str">
        <f t="shared" si="9"/>
        <v>13:0009</v>
      </c>
      <c r="E88" t="s">
        <v>737</v>
      </c>
      <c r="F88" t="s">
        <v>738</v>
      </c>
      <c r="H88">
        <v>47.770169199999998</v>
      </c>
      <c r="I88">
        <v>-66.610943899999995</v>
      </c>
      <c r="J88" s="1" t="str">
        <f t="shared" si="10"/>
        <v>Humus</v>
      </c>
      <c r="K88" s="1" t="str">
        <f t="shared" si="11"/>
        <v>&lt;177 micron (NGR)</v>
      </c>
      <c r="L88" t="s">
        <v>87</v>
      </c>
      <c r="M88" t="s">
        <v>134</v>
      </c>
      <c r="N88" t="s">
        <v>29</v>
      </c>
      <c r="O88" t="s">
        <v>100</v>
      </c>
      <c r="P88" t="s">
        <v>308</v>
      </c>
      <c r="Q88" t="s">
        <v>739</v>
      </c>
      <c r="R88" t="s">
        <v>33</v>
      </c>
      <c r="S88" t="s">
        <v>247</v>
      </c>
      <c r="T88" t="s">
        <v>186</v>
      </c>
      <c r="U88" t="s">
        <v>28</v>
      </c>
      <c r="V88" t="s">
        <v>77</v>
      </c>
      <c r="W88" t="s">
        <v>562</v>
      </c>
      <c r="X88" t="s">
        <v>740</v>
      </c>
    </row>
    <row r="89" spans="1:24" x14ac:dyDescent="0.3">
      <c r="A89" t="s">
        <v>741</v>
      </c>
      <c r="B89" t="s">
        <v>742</v>
      </c>
      <c r="C89" s="1" t="str">
        <f t="shared" si="8"/>
        <v>13:0038</v>
      </c>
      <c r="D89" s="1" t="str">
        <f t="shared" si="9"/>
        <v>13:0009</v>
      </c>
      <c r="E89" t="s">
        <v>743</v>
      </c>
      <c r="F89" t="s">
        <v>744</v>
      </c>
      <c r="H89">
        <v>47.770254700000002</v>
      </c>
      <c r="I89">
        <v>-66.608150300000005</v>
      </c>
      <c r="J89" s="1" t="str">
        <f t="shared" si="10"/>
        <v>Humus</v>
      </c>
      <c r="K89" s="1" t="str">
        <f t="shared" si="11"/>
        <v>&lt;177 micron (NGR)</v>
      </c>
      <c r="L89" t="s">
        <v>134</v>
      </c>
      <c r="M89" t="s">
        <v>58</v>
      </c>
      <c r="N89" t="s">
        <v>29</v>
      </c>
      <c r="O89" t="s">
        <v>75</v>
      </c>
      <c r="P89" t="s">
        <v>745</v>
      </c>
      <c r="Q89" t="s">
        <v>746</v>
      </c>
      <c r="R89" t="s">
        <v>271</v>
      </c>
      <c r="S89" t="s">
        <v>694</v>
      </c>
      <c r="T89" t="s">
        <v>747</v>
      </c>
      <c r="U89" t="s">
        <v>36</v>
      </c>
      <c r="V89" t="s">
        <v>89</v>
      </c>
      <c r="W89" t="s">
        <v>67</v>
      </c>
      <c r="X89" t="s">
        <v>748</v>
      </c>
    </row>
    <row r="90" spans="1:24" x14ac:dyDescent="0.3">
      <c r="A90" t="s">
        <v>749</v>
      </c>
      <c r="B90" t="s">
        <v>750</v>
      </c>
      <c r="C90" s="1" t="str">
        <f t="shared" si="8"/>
        <v>13:0038</v>
      </c>
      <c r="D90" s="1" t="str">
        <f t="shared" si="9"/>
        <v>13:0009</v>
      </c>
      <c r="E90" t="s">
        <v>751</v>
      </c>
      <c r="F90" t="s">
        <v>752</v>
      </c>
      <c r="H90">
        <v>47.770339399999997</v>
      </c>
      <c r="I90">
        <v>-66.604876099999998</v>
      </c>
      <c r="J90" s="1" t="str">
        <f t="shared" si="10"/>
        <v>Humus</v>
      </c>
      <c r="K90" s="1" t="str">
        <f t="shared" si="11"/>
        <v>&lt;177 micron (NGR)</v>
      </c>
      <c r="L90" t="s">
        <v>88</v>
      </c>
      <c r="M90" t="s">
        <v>88</v>
      </c>
      <c r="N90" t="s">
        <v>29</v>
      </c>
      <c r="O90" t="s">
        <v>37</v>
      </c>
      <c r="P90" t="s">
        <v>753</v>
      </c>
      <c r="Q90" t="s">
        <v>157</v>
      </c>
      <c r="R90" t="s">
        <v>48</v>
      </c>
      <c r="S90" t="s">
        <v>488</v>
      </c>
      <c r="T90" t="s">
        <v>587</v>
      </c>
      <c r="U90" t="s">
        <v>28</v>
      </c>
      <c r="V90" t="s">
        <v>37</v>
      </c>
      <c r="W90" t="s">
        <v>645</v>
      </c>
      <c r="X90" t="s">
        <v>754</v>
      </c>
    </row>
    <row r="91" spans="1:24" x14ac:dyDescent="0.3">
      <c r="A91" t="s">
        <v>755</v>
      </c>
      <c r="B91" t="s">
        <v>756</v>
      </c>
      <c r="C91" s="1" t="str">
        <f t="shared" si="8"/>
        <v>13:0038</v>
      </c>
      <c r="D91" s="1" t="str">
        <f t="shared" si="9"/>
        <v>13:0009</v>
      </c>
      <c r="E91" t="s">
        <v>757</v>
      </c>
      <c r="F91" t="s">
        <v>758</v>
      </c>
      <c r="H91">
        <v>47.7710911</v>
      </c>
      <c r="I91">
        <v>-66.590919999999997</v>
      </c>
      <c r="J91" s="1" t="str">
        <f t="shared" si="10"/>
        <v>Humus</v>
      </c>
      <c r="K91" s="1" t="str">
        <f t="shared" si="11"/>
        <v>&lt;177 micron (NGR)</v>
      </c>
      <c r="L91" t="s">
        <v>28</v>
      </c>
      <c r="M91" t="s">
        <v>45</v>
      </c>
      <c r="N91" t="s">
        <v>74</v>
      </c>
      <c r="O91" t="s">
        <v>60</v>
      </c>
      <c r="P91" t="s">
        <v>61</v>
      </c>
      <c r="Q91" t="s">
        <v>177</v>
      </c>
      <c r="R91" t="s">
        <v>75</v>
      </c>
      <c r="S91" t="s">
        <v>263</v>
      </c>
      <c r="T91" t="s">
        <v>156</v>
      </c>
      <c r="U91" t="s">
        <v>36</v>
      </c>
      <c r="V91" t="s">
        <v>75</v>
      </c>
      <c r="W91" t="s">
        <v>187</v>
      </c>
      <c r="X91" t="s">
        <v>759</v>
      </c>
    </row>
    <row r="92" spans="1:24" x14ac:dyDescent="0.3">
      <c r="A92" t="s">
        <v>760</v>
      </c>
      <c r="B92" t="s">
        <v>761</v>
      </c>
      <c r="C92" s="1" t="str">
        <f t="shared" si="8"/>
        <v>13:0038</v>
      </c>
      <c r="D92" s="1" t="str">
        <f t="shared" si="9"/>
        <v>13:0009</v>
      </c>
      <c r="E92" t="s">
        <v>762</v>
      </c>
      <c r="F92" t="s">
        <v>763</v>
      </c>
      <c r="H92">
        <v>47.766174399999997</v>
      </c>
      <c r="I92">
        <v>-66.574957800000007</v>
      </c>
      <c r="J92" s="1" t="str">
        <f t="shared" si="10"/>
        <v>Humus</v>
      </c>
      <c r="K92" s="1" t="str">
        <f t="shared" si="11"/>
        <v>&lt;177 micron (NGR)</v>
      </c>
      <c r="L92" t="s">
        <v>290</v>
      </c>
      <c r="M92" t="s">
        <v>87</v>
      </c>
      <c r="N92" t="s">
        <v>74</v>
      </c>
      <c r="O92" t="s">
        <v>52</v>
      </c>
      <c r="P92" t="s">
        <v>384</v>
      </c>
      <c r="Q92" t="s">
        <v>764</v>
      </c>
      <c r="R92" t="s">
        <v>37</v>
      </c>
      <c r="S92" t="s">
        <v>349</v>
      </c>
      <c r="T92" t="s">
        <v>392</v>
      </c>
      <c r="U92" t="s">
        <v>237</v>
      </c>
      <c r="V92" t="s">
        <v>158</v>
      </c>
      <c r="W92" t="s">
        <v>605</v>
      </c>
      <c r="X92" t="s">
        <v>765</v>
      </c>
    </row>
    <row r="93" spans="1:24" x14ac:dyDescent="0.3">
      <c r="A93" t="s">
        <v>766</v>
      </c>
      <c r="B93" t="s">
        <v>767</v>
      </c>
      <c r="C93" s="1" t="str">
        <f t="shared" si="8"/>
        <v>13:0038</v>
      </c>
      <c r="D93" s="1" t="str">
        <f t="shared" si="9"/>
        <v>13:0009</v>
      </c>
      <c r="E93" t="s">
        <v>768</v>
      </c>
      <c r="F93" t="s">
        <v>769</v>
      </c>
      <c r="H93">
        <v>47.764061699999999</v>
      </c>
      <c r="I93">
        <v>-66.564419200000003</v>
      </c>
      <c r="J93" s="1" t="str">
        <f t="shared" si="10"/>
        <v>Humus</v>
      </c>
      <c r="K93" s="1" t="str">
        <f t="shared" si="11"/>
        <v>&lt;177 micron (NGR)</v>
      </c>
      <c r="L93" t="s">
        <v>28</v>
      </c>
      <c r="M93" t="s">
        <v>99</v>
      </c>
      <c r="N93" t="s">
        <v>36</v>
      </c>
      <c r="O93" t="s">
        <v>63</v>
      </c>
      <c r="P93" t="s">
        <v>134</v>
      </c>
      <c r="Q93" t="s">
        <v>770</v>
      </c>
      <c r="R93" t="s">
        <v>48</v>
      </c>
      <c r="S93" t="s">
        <v>255</v>
      </c>
      <c r="T93" t="s">
        <v>247</v>
      </c>
      <c r="U93" t="s">
        <v>74</v>
      </c>
      <c r="V93" t="s">
        <v>91</v>
      </c>
      <c r="W93" t="s">
        <v>301</v>
      </c>
      <c r="X93" t="s">
        <v>771</v>
      </c>
    </row>
    <row r="94" spans="1:24" x14ac:dyDescent="0.3">
      <c r="A94" t="s">
        <v>772</v>
      </c>
      <c r="B94" t="s">
        <v>773</v>
      </c>
      <c r="C94" s="1" t="str">
        <f t="shared" si="8"/>
        <v>13:0038</v>
      </c>
      <c r="D94" s="1" t="str">
        <f t="shared" si="9"/>
        <v>13:0009</v>
      </c>
      <c r="E94" t="s">
        <v>774</v>
      </c>
      <c r="F94" t="s">
        <v>775</v>
      </c>
      <c r="H94">
        <v>47.771974399999998</v>
      </c>
      <c r="I94">
        <v>-66.617281399999996</v>
      </c>
      <c r="J94" s="1" t="str">
        <f t="shared" si="10"/>
        <v>Humus</v>
      </c>
      <c r="K94" s="1" t="str">
        <f t="shared" si="11"/>
        <v>&lt;177 micron (NGR)</v>
      </c>
      <c r="L94" t="s">
        <v>73</v>
      </c>
      <c r="M94" t="s">
        <v>233</v>
      </c>
      <c r="N94" t="s">
        <v>36</v>
      </c>
      <c r="O94" t="s">
        <v>37</v>
      </c>
      <c r="P94" t="s">
        <v>624</v>
      </c>
      <c r="Q94" t="s">
        <v>776</v>
      </c>
      <c r="R94" t="s">
        <v>63</v>
      </c>
      <c r="S94" t="s">
        <v>327</v>
      </c>
      <c r="T94" t="s">
        <v>319</v>
      </c>
      <c r="U94" t="s">
        <v>36</v>
      </c>
      <c r="V94" t="s">
        <v>60</v>
      </c>
      <c r="W94" t="s">
        <v>680</v>
      </c>
      <c r="X94" t="s">
        <v>777</v>
      </c>
    </row>
    <row r="95" spans="1:24" x14ac:dyDescent="0.3">
      <c r="A95" t="s">
        <v>778</v>
      </c>
      <c r="B95" t="s">
        <v>779</v>
      </c>
      <c r="C95" s="1" t="str">
        <f t="shared" si="8"/>
        <v>13:0038</v>
      </c>
      <c r="D95" s="1" t="str">
        <f t="shared" si="9"/>
        <v>13:0009</v>
      </c>
      <c r="E95" t="s">
        <v>780</v>
      </c>
      <c r="F95" t="s">
        <v>781</v>
      </c>
      <c r="H95">
        <v>47.773472499999997</v>
      </c>
      <c r="I95">
        <v>-66.617052799999996</v>
      </c>
      <c r="J95" s="1" t="str">
        <f t="shared" si="10"/>
        <v>Humus</v>
      </c>
      <c r="K95" s="1" t="str">
        <f t="shared" si="11"/>
        <v>&lt;177 micron (NGR)</v>
      </c>
      <c r="L95" t="s">
        <v>73</v>
      </c>
      <c r="M95" t="s">
        <v>88</v>
      </c>
      <c r="N95" t="s">
        <v>29</v>
      </c>
      <c r="O95" t="s">
        <v>100</v>
      </c>
      <c r="P95" t="s">
        <v>31</v>
      </c>
      <c r="Q95" t="s">
        <v>401</v>
      </c>
      <c r="R95" t="s">
        <v>48</v>
      </c>
      <c r="S95" t="s">
        <v>349</v>
      </c>
      <c r="T95" t="s">
        <v>50</v>
      </c>
      <c r="U95" t="s">
        <v>271</v>
      </c>
      <c r="V95" t="s">
        <v>30</v>
      </c>
      <c r="W95" t="s">
        <v>370</v>
      </c>
      <c r="X95" t="s">
        <v>782</v>
      </c>
    </row>
    <row r="96" spans="1:24" x14ac:dyDescent="0.3">
      <c r="A96" t="s">
        <v>783</v>
      </c>
      <c r="B96" t="s">
        <v>784</v>
      </c>
      <c r="C96" s="1" t="str">
        <f t="shared" si="8"/>
        <v>13:0038</v>
      </c>
      <c r="D96" s="1" t="str">
        <f t="shared" si="9"/>
        <v>13:0009</v>
      </c>
      <c r="E96" t="s">
        <v>785</v>
      </c>
      <c r="F96" t="s">
        <v>786</v>
      </c>
      <c r="H96">
        <v>47.773520599999998</v>
      </c>
      <c r="I96">
        <v>-66.613740300000003</v>
      </c>
      <c r="J96" s="1" t="str">
        <f t="shared" si="10"/>
        <v>Humus</v>
      </c>
      <c r="K96" s="1" t="str">
        <f t="shared" si="11"/>
        <v>&lt;177 micron (NGR)</v>
      </c>
      <c r="L96" t="s">
        <v>88</v>
      </c>
      <c r="M96" t="s">
        <v>28</v>
      </c>
      <c r="N96" t="s">
        <v>89</v>
      </c>
      <c r="O96" t="s">
        <v>60</v>
      </c>
      <c r="P96" t="s">
        <v>631</v>
      </c>
      <c r="Q96" t="s">
        <v>787</v>
      </c>
      <c r="R96" t="s">
        <v>77</v>
      </c>
      <c r="S96" t="s">
        <v>167</v>
      </c>
      <c r="T96" t="s">
        <v>65</v>
      </c>
      <c r="U96" t="s">
        <v>237</v>
      </c>
      <c r="V96" t="s">
        <v>66</v>
      </c>
      <c r="W96" t="s">
        <v>320</v>
      </c>
      <c r="X96" t="s">
        <v>788</v>
      </c>
    </row>
    <row r="97" spans="1:24" x14ac:dyDescent="0.3">
      <c r="A97" t="s">
        <v>789</v>
      </c>
      <c r="B97" t="s">
        <v>790</v>
      </c>
      <c r="C97" s="1" t="str">
        <f t="shared" si="8"/>
        <v>13:0038</v>
      </c>
      <c r="D97" s="1" t="str">
        <f t="shared" si="9"/>
        <v>13:0009</v>
      </c>
      <c r="E97" t="s">
        <v>791</v>
      </c>
      <c r="F97" t="s">
        <v>792</v>
      </c>
      <c r="H97">
        <v>47.773477499999998</v>
      </c>
      <c r="I97">
        <v>-66.610378299999994</v>
      </c>
      <c r="J97" s="1" t="str">
        <f t="shared" si="10"/>
        <v>Humus</v>
      </c>
      <c r="K97" s="1" t="str">
        <f t="shared" si="11"/>
        <v>&lt;177 micron (NGR)</v>
      </c>
      <c r="L97" t="s">
        <v>58</v>
      </c>
      <c r="M97" t="s">
        <v>73</v>
      </c>
      <c r="N97" t="s">
        <v>271</v>
      </c>
      <c r="O97" t="s">
        <v>52</v>
      </c>
      <c r="P97" t="s">
        <v>494</v>
      </c>
      <c r="Q97" t="s">
        <v>793</v>
      </c>
      <c r="R97" t="s">
        <v>77</v>
      </c>
      <c r="S97" t="s">
        <v>504</v>
      </c>
      <c r="T97" t="s">
        <v>283</v>
      </c>
      <c r="U97" t="s">
        <v>36</v>
      </c>
      <c r="V97" t="s">
        <v>37</v>
      </c>
      <c r="W97" t="s">
        <v>159</v>
      </c>
      <c r="X97" t="s">
        <v>794</v>
      </c>
    </row>
    <row r="98" spans="1:24" x14ac:dyDescent="0.3">
      <c r="A98" t="s">
        <v>795</v>
      </c>
      <c r="B98" t="s">
        <v>796</v>
      </c>
      <c r="C98" s="1" t="str">
        <f t="shared" ref="C98:C110" si="12">HYPERLINK("http://geochem.nrcan.gc.ca/cdogs/content/bdl/bdl130038_e.htm", "13:0038")</f>
        <v>13:0038</v>
      </c>
      <c r="D98" s="1" t="str">
        <f t="shared" ref="D98:D110" si="13">HYPERLINK("http://geochem.nrcan.gc.ca/cdogs/content/svy/svy130009_e.htm", "13:0009")</f>
        <v>13:0009</v>
      </c>
      <c r="E98" t="s">
        <v>797</v>
      </c>
      <c r="F98" t="s">
        <v>798</v>
      </c>
      <c r="H98">
        <v>47.773479700000003</v>
      </c>
      <c r="I98">
        <v>-66.607882200000006</v>
      </c>
      <c r="J98" s="1" t="str">
        <f t="shared" ref="J98:J110" si="14">HYPERLINK("http://geochem.nrcan.gc.ca/cdogs/content/kwd/kwd020071_e.htm", "Humus")</f>
        <v>Humus</v>
      </c>
      <c r="K98" s="1" t="str">
        <f t="shared" ref="K98:K110" si="15">HYPERLINK("http://geochem.nrcan.gc.ca/cdogs/content/kwd/kwd080006_e.htm", "&lt;177 micron (NGR)")</f>
        <v>&lt;177 micron (NGR)</v>
      </c>
      <c r="L98" t="s">
        <v>45</v>
      </c>
      <c r="M98" t="s">
        <v>213</v>
      </c>
      <c r="N98" t="s">
        <v>33</v>
      </c>
      <c r="O98" t="s">
        <v>66</v>
      </c>
      <c r="P98" t="s">
        <v>61</v>
      </c>
      <c r="Q98" t="s">
        <v>799</v>
      </c>
      <c r="R98" t="s">
        <v>100</v>
      </c>
      <c r="S98" t="s">
        <v>277</v>
      </c>
      <c r="T98" t="s">
        <v>632</v>
      </c>
      <c r="U98" t="s">
        <v>237</v>
      </c>
      <c r="V98" t="s">
        <v>274</v>
      </c>
      <c r="W98" t="s">
        <v>605</v>
      </c>
      <c r="X98" t="s">
        <v>800</v>
      </c>
    </row>
    <row r="99" spans="1:24" x14ac:dyDescent="0.3">
      <c r="A99" t="s">
        <v>801</v>
      </c>
      <c r="B99" t="s">
        <v>802</v>
      </c>
      <c r="C99" s="1" t="str">
        <f t="shared" si="12"/>
        <v>13:0038</v>
      </c>
      <c r="D99" s="1" t="str">
        <f t="shared" si="13"/>
        <v>13:0009</v>
      </c>
      <c r="E99" t="s">
        <v>803</v>
      </c>
      <c r="F99" t="s">
        <v>804</v>
      </c>
      <c r="H99">
        <v>47.773532799999998</v>
      </c>
      <c r="I99">
        <v>-66.604823100000004</v>
      </c>
      <c r="J99" s="1" t="str">
        <f t="shared" si="14"/>
        <v>Humus</v>
      </c>
      <c r="K99" s="1" t="str">
        <f t="shared" si="15"/>
        <v>&lt;177 micron (NGR)</v>
      </c>
      <c r="L99" t="s">
        <v>87</v>
      </c>
      <c r="M99" t="s">
        <v>45</v>
      </c>
      <c r="N99" t="s">
        <v>36</v>
      </c>
      <c r="O99" t="s">
        <v>37</v>
      </c>
      <c r="P99" t="s">
        <v>713</v>
      </c>
      <c r="Q99" t="s">
        <v>805</v>
      </c>
      <c r="R99" t="s">
        <v>33</v>
      </c>
      <c r="S99" t="s">
        <v>464</v>
      </c>
      <c r="T99" t="s">
        <v>587</v>
      </c>
      <c r="U99" t="s">
        <v>36</v>
      </c>
      <c r="V99" t="s">
        <v>75</v>
      </c>
      <c r="W99" t="s">
        <v>218</v>
      </c>
      <c r="X99" t="s">
        <v>806</v>
      </c>
    </row>
    <row r="100" spans="1:24" x14ac:dyDescent="0.3">
      <c r="A100" t="s">
        <v>807</v>
      </c>
      <c r="B100" t="s">
        <v>808</v>
      </c>
      <c r="C100" s="1" t="str">
        <f t="shared" si="12"/>
        <v>13:0038</v>
      </c>
      <c r="D100" s="1" t="str">
        <f t="shared" si="13"/>
        <v>13:0009</v>
      </c>
      <c r="E100" t="s">
        <v>809</v>
      </c>
      <c r="F100" t="s">
        <v>810</v>
      </c>
      <c r="H100">
        <v>47.773364700000002</v>
      </c>
      <c r="I100">
        <v>-66.596354399999996</v>
      </c>
      <c r="J100" s="1" t="str">
        <f t="shared" si="14"/>
        <v>Humus</v>
      </c>
      <c r="K100" s="1" t="str">
        <f t="shared" si="15"/>
        <v>&lt;177 micron (NGR)</v>
      </c>
      <c r="L100" t="s">
        <v>134</v>
      </c>
      <c r="M100" t="s">
        <v>134</v>
      </c>
      <c r="N100" t="s">
        <v>29</v>
      </c>
      <c r="O100" t="s">
        <v>30</v>
      </c>
      <c r="P100" t="s">
        <v>811</v>
      </c>
      <c r="Q100" t="s">
        <v>812</v>
      </c>
      <c r="R100" t="s">
        <v>33</v>
      </c>
      <c r="S100" t="s">
        <v>694</v>
      </c>
      <c r="T100" t="s">
        <v>686</v>
      </c>
      <c r="U100" t="s">
        <v>28</v>
      </c>
      <c r="V100" t="s">
        <v>77</v>
      </c>
      <c r="W100" t="s">
        <v>605</v>
      </c>
      <c r="X100" t="s">
        <v>813</v>
      </c>
    </row>
    <row r="101" spans="1:24" x14ac:dyDescent="0.3">
      <c r="A101" t="s">
        <v>814</v>
      </c>
      <c r="B101" t="s">
        <v>815</v>
      </c>
      <c r="C101" s="1" t="str">
        <f t="shared" si="12"/>
        <v>13:0038</v>
      </c>
      <c r="D101" s="1" t="str">
        <f t="shared" si="13"/>
        <v>13:0009</v>
      </c>
      <c r="E101" t="s">
        <v>816</v>
      </c>
      <c r="F101" t="s">
        <v>817</v>
      </c>
      <c r="H101">
        <v>47.773313899999998</v>
      </c>
      <c r="I101">
        <v>-66.591364400000003</v>
      </c>
      <c r="J101" s="1" t="str">
        <f t="shared" si="14"/>
        <v>Humus</v>
      </c>
      <c r="K101" s="1" t="str">
        <f t="shared" si="15"/>
        <v>&lt;177 micron (NGR)</v>
      </c>
      <c r="L101" t="s">
        <v>59</v>
      </c>
      <c r="M101" t="s">
        <v>88</v>
      </c>
      <c r="N101" t="s">
        <v>80</v>
      </c>
      <c r="O101" t="s">
        <v>158</v>
      </c>
      <c r="P101" t="s">
        <v>818</v>
      </c>
      <c r="Q101" t="s">
        <v>819</v>
      </c>
      <c r="R101" t="s">
        <v>52</v>
      </c>
      <c r="S101" t="s">
        <v>293</v>
      </c>
      <c r="T101" t="s">
        <v>618</v>
      </c>
      <c r="U101" t="s">
        <v>63</v>
      </c>
      <c r="V101" t="s">
        <v>158</v>
      </c>
      <c r="W101" t="s">
        <v>370</v>
      </c>
      <c r="X101" t="s">
        <v>587</v>
      </c>
    </row>
    <row r="102" spans="1:24" x14ac:dyDescent="0.3">
      <c r="A102" t="s">
        <v>820</v>
      </c>
      <c r="B102" t="s">
        <v>821</v>
      </c>
      <c r="C102" s="1" t="str">
        <f t="shared" si="12"/>
        <v>13:0038</v>
      </c>
      <c r="D102" s="1" t="str">
        <f t="shared" si="13"/>
        <v>13:0009</v>
      </c>
      <c r="E102" t="s">
        <v>822</v>
      </c>
      <c r="F102" t="s">
        <v>823</v>
      </c>
      <c r="H102">
        <v>47.773070300000001</v>
      </c>
      <c r="I102">
        <v>-66.586196700000002</v>
      </c>
      <c r="J102" s="1" t="str">
        <f t="shared" si="14"/>
        <v>Humus</v>
      </c>
      <c r="K102" s="1" t="str">
        <f t="shared" si="15"/>
        <v>&lt;177 micron (NGR)</v>
      </c>
      <c r="L102" t="s">
        <v>58</v>
      </c>
      <c r="M102" t="s">
        <v>124</v>
      </c>
      <c r="N102" t="s">
        <v>36</v>
      </c>
      <c r="O102" t="s">
        <v>37</v>
      </c>
      <c r="P102" t="s">
        <v>308</v>
      </c>
      <c r="Q102" t="s">
        <v>177</v>
      </c>
      <c r="R102" t="s">
        <v>63</v>
      </c>
      <c r="S102" t="s">
        <v>277</v>
      </c>
      <c r="T102" t="s">
        <v>449</v>
      </c>
      <c r="U102" t="s">
        <v>36</v>
      </c>
      <c r="V102" t="s">
        <v>244</v>
      </c>
      <c r="W102" t="s">
        <v>38</v>
      </c>
      <c r="X102" t="s">
        <v>824</v>
      </c>
    </row>
    <row r="103" spans="1:24" x14ac:dyDescent="0.3">
      <c r="A103" t="s">
        <v>825</v>
      </c>
      <c r="B103" t="s">
        <v>826</v>
      </c>
      <c r="C103" s="1" t="str">
        <f t="shared" si="12"/>
        <v>13:0038</v>
      </c>
      <c r="D103" s="1" t="str">
        <f t="shared" si="13"/>
        <v>13:0009</v>
      </c>
      <c r="E103" t="s">
        <v>827</v>
      </c>
      <c r="F103" t="s">
        <v>828</v>
      </c>
      <c r="H103">
        <v>47.771092500000002</v>
      </c>
      <c r="I103">
        <v>-66.573914700000003</v>
      </c>
      <c r="J103" s="1" t="str">
        <f t="shared" si="14"/>
        <v>Humus</v>
      </c>
      <c r="K103" s="1" t="str">
        <f t="shared" si="15"/>
        <v>&lt;177 micron (NGR)</v>
      </c>
      <c r="L103" t="s">
        <v>829</v>
      </c>
      <c r="M103" t="s">
        <v>88</v>
      </c>
      <c r="N103" t="s">
        <v>29</v>
      </c>
      <c r="O103" t="s">
        <v>30</v>
      </c>
      <c r="P103" t="s">
        <v>560</v>
      </c>
      <c r="Q103" t="s">
        <v>204</v>
      </c>
      <c r="R103" t="s">
        <v>48</v>
      </c>
      <c r="S103" t="s">
        <v>255</v>
      </c>
      <c r="T103" t="s">
        <v>830</v>
      </c>
      <c r="U103" t="s">
        <v>36</v>
      </c>
      <c r="V103" t="s">
        <v>37</v>
      </c>
      <c r="W103" t="s">
        <v>62</v>
      </c>
      <c r="X103" t="s">
        <v>831</v>
      </c>
    </row>
    <row r="104" spans="1:24" x14ac:dyDescent="0.3">
      <c r="A104" t="s">
        <v>832</v>
      </c>
      <c r="B104" t="s">
        <v>833</v>
      </c>
      <c r="C104" s="1" t="str">
        <f t="shared" si="12"/>
        <v>13:0038</v>
      </c>
      <c r="D104" s="1" t="str">
        <f t="shared" si="13"/>
        <v>13:0009</v>
      </c>
      <c r="E104" t="s">
        <v>834</v>
      </c>
      <c r="F104" t="s">
        <v>835</v>
      </c>
      <c r="H104">
        <v>47.7757158</v>
      </c>
      <c r="I104">
        <v>-66.586194199999994</v>
      </c>
      <c r="J104" s="1" t="str">
        <f t="shared" si="14"/>
        <v>Humus</v>
      </c>
      <c r="K104" s="1" t="str">
        <f t="shared" si="15"/>
        <v>&lt;177 micron (NGR)</v>
      </c>
      <c r="L104" t="s">
        <v>213</v>
      </c>
      <c r="M104" t="s">
        <v>45</v>
      </c>
      <c r="N104" t="s">
        <v>36</v>
      </c>
      <c r="O104" t="s">
        <v>77</v>
      </c>
      <c r="P104" t="s">
        <v>416</v>
      </c>
      <c r="Q104" t="s">
        <v>392</v>
      </c>
      <c r="R104" t="s">
        <v>48</v>
      </c>
      <c r="S104" t="s">
        <v>392</v>
      </c>
      <c r="T104" t="s">
        <v>836</v>
      </c>
      <c r="U104" t="s">
        <v>36</v>
      </c>
      <c r="V104" t="s">
        <v>100</v>
      </c>
      <c r="W104" t="s">
        <v>218</v>
      </c>
      <c r="X104" t="s">
        <v>837</v>
      </c>
    </row>
    <row r="105" spans="1:24" x14ac:dyDescent="0.3">
      <c r="A105" t="s">
        <v>838</v>
      </c>
      <c r="B105" t="s">
        <v>839</v>
      </c>
      <c r="C105" s="1" t="str">
        <f t="shared" si="12"/>
        <v>13:0038</v>
      </c>
      <c r="D105" s="1" t="str">
        <f t="shared" si="13"/>
        <v>13:0009</v>
      </c>
      <c r="E105" t="s">
        <v>840</v>
      </c>
      <c r="F105" t="s">
        <v>841</v>
      </c>
      <c r="H105">
        <v>47.774318899999997</v>
      </c>
      <c r="I105">
        <v>-66.575419699999998</v>
      </c>
      <c r="J105" s="1" t="str">
        <f t="shared" si="14"/>
        <v>Humus</v>
      </c>
      <c r="K105" s="1" t="str">
        <f t="shared" si="15"/>
        <v>&lt;177 micron (NGR)</v>
      </c>
      <c r="L105" t="s">
        <v>213</v>
      </c>
      <c r="M105" t="s">
        <v>87</v>
      </c>
      <c r="N105" t="s">
        <v>36</v>
      </c>
      <c r="O105" t="s">
        <v>89</v>
      </c>
      <c r="P105" t="s">
        <v>193</v>
      </c>
      <c r="Q105" t="s">
        <v>176</v>
      </c>
      <c r="R105" t="s">
        <v>63</v>
      </c>
      <c r="S105" t="s">
        <v>318</v>
      </c>
      <c r="T105" t="s">
        <v>311</v>
      </c>
      <c r="U105" t="s">
        <v>28</v>
      </c>
      <c r="V105" t="s">
        <v>244</v>
      </c>
      <c r="W105" t="s">
        <v>147</v>
      </c>
      <c r="X105" t="s">
        <v>842</v>
      </c>
    </row>
    <row r="106" spans="1:24" x14ac:dyDescent="0.3">
      <c r="A106" t="s">
        <v>843</v>
      </c>
      <c r="B106" t="s">
        <v>844</v>
      </c>
      <c r="C106" s="1" t="str">
        <f t="shared" si="12"/>
        <v>13:0038</v>
      </c>
      <c r="D106" s="1" t="str">
        <f t="shared" si="13"/>
        <v>13:0009</v>
      </c>
      <c r="E106" t="s">
        <v>845</v>
      </c>
      <c r="F106" t="s">
        <v>846</v>
      </c>
      <c r="H106">
        <v>47.781080600000003</v>
      </c>
      <c r="I106">
        <v>-66.573062500000006</v>
      </c>
      <c r="J106" s="1" t="str">
        <f t="shared" si="14"/>
        <v>Humus</v>
      </c>
      <c r="K106" s="1" t="str">
        <f t="shared" si="15"/>
        <v>&lt;177 micron (NGR)</v>
      </c>
      <c r="L106" t="s">
        <v>87</v>
      </c>
      <c r="M106" t="s">
        <v>112</v>
      </c>
      <c r="N106" t="s">
        <v>36</v>
      </c>
      <c r="O106" t="s">
        <v>63</v>
      </c>
      <c r="P106" t="s">
        <v>847</v>
      </c>
      <c r="Q106" t="s">
        <v>848</v>
      </c>
      <c r="R106" t="s">
        <v>37</v>
      </c>
      <c r="S106" t="s">
        <v>263</v>
      </c>
      <c r="T106" t="s">
        <v>535</v>
      </c>
      <c r="U106" t="s">
        <v>36</v>
      </c>
      <c r="V106" t="s">
        <v>37</v>
      </c>
      <c r="W106" t="s">
        <v>177</v>
      </c>
      <c r="X106" t="s">
        <v>849</v>
      </c>
    </row>
    <row r="107" spans="1:24" x14ac:dyDescent="0.3">
      <c r="A107" t="s">
        <v>850</v>
      </c>
      <c r="B107" t="s">
        <v>851</v>
      </c>
      <c r="C107" s="1" t="str">
        <f t="shared" si="12"/>
        <v>13:0038</v>
      </c>
      <c r="D107" s="1" t="str">
        <f t="shared" si="13"/>
        <v>13:0009</v>
      </c>
      <c r="E107" t="s">
        <v>852</v>
      </c>
      <c r="F107" t="s">
        <v>853</v>
      </c>
      <c r="H107">
        <v>47.7849881</v>
      </c>
      <c r="I107">
        <v>-66.5744428</v>
      </c>
      <c r="J107" s="1" t="str">
        <f t="shared" si="14"/>
        <v>Humus</v>
      </c>
      <c r="K107" s="1" t="str">
        <f t="shared" si="15"/>
        <v>&lt;177 micron (NGR)</v>
      </c>
      <c r="L107" t="s">
        <v>45</v>
      </c>
      <c r="M107" t="s">
        <v>73</v>
      </c>
      <c r="N107" t="s">
        <v>29</v>
      </c>
      <c r="O107" t="s">
        <v>30</v>
      </c>
      <c r="P107" t="s">
        <v>753</v>
      </c>
      <c r="Q107" t="s">
        <v>854</v>
      </c>
      <c r="R107" t="s">
        <v>33</v>
      </c>
      <c r="S107" t="s">
        <v>433</v>
      </c>
      <c r="T107" t="s">
        <v>855</v>
      </c>
      <c r="U107" t="s">
        <v>36</v>
      </c>
      <c r="V107" t="s">
        <v>52</v>
      </c>
      <c r="W107" t="s">
        <v>118</v>
      </c>
      <c r="X107" t="s">
        <v>856</v>
      </c>
    </row>
    <row r="108" spans="1:24" x14ac:dyDescent="0.3">
      <c r="A108" t="s">
        <v>857</v>
      </c>
      <c r="B108" t="s">
        <v>858</v>
      </c>
      <c r="C108" s="1" t="str">
        <f t="shared" si="12"/>
        <v>13:0038</v>
      </c>
      <c r="D108" s="1" t="str">
        <f t="shared" si="13"/>
        <v>13:0009</v>
      </c>
      <c r="E108" t="s">
        <v>859</v>
      </c>
      <c r="F108" t="s">
        <v>860</v>
      </c>
      <c r="H108">
        <v>47.776233300000001</v>
      </c>
      <c r="I108">
        <v>-66.556655300000003</v>
      </c>
      <c r="J108" s="1" t="str">
        <f t="shared" si="14"/>
        <v>Humus</v>
      </c>
      <c r="K108" s="1" t="str">
        <f t="shared" si="15"/>
        <v>&lt;177 micron (NGR)</v>
      </c>
      <c r="L108" t="s">
        <v>134</v>
      </c>
      <c r="M108" t="s">
        <v>134</v>
      </c>
      <c r="N108" t="s">
        <v>271</v>
      </c>
      <c r="O108" t="s">
        <v>66</v>
      </c>
      <c r="P108" t="s">
        <v>44</v>
      </c>
      <c r="Q108" t="s">
        <v>861</v>
      </c>
      <c r="R108" t="s">
        <v>52</v>
      </c>
      <c r="S108" t="s">
        <v>176</v>
      </c>
      <c r="T108" t="s">
        <v>35</v>
      </c>
      <c r="U108" t="s">
        <v>237</v>
      </c>
      <c r="V108" t="s">
        <v>105</v>
      </c>
      <c r="W108" t="s">
        <v>81</v>
      </c>
      <c r="X108" t="s">
        <v>862</v>
      </c>
    </row>
    <row r="109" spans="1:24" x14ac:dyDescent="0.3">
      <c r="A109" t="s">
        <v>863</v>
      </c>
      <c r="B109" t="s">
        <v>864</v>
      </c>
      <c r="C109" s="1" t="str">
        <f t="shared" si="12"/>
        <v>13:0038</v>
      </c>
      <c r="D109" s="1" t="str">
        <f t="shared" si="13"/>
        <v>13:0009</v>
      </c>
      <c r="E109" t="s">
        <v>865</v>
      </c>
      <c r="F109" t="s">
        <v>866</v>
      </c>
      <c r="H109">
        <v>47.769363599999998</v>
      </c>
      <c r="I109">
        <v>-66.644228900000002</v>
      </c>
      <c r="J109" s="1" t="str">
        <f t="shared" si="14"/>
        <v>Humus</v>
      </c>
      <c r="K109" s="1" t="str">
        <f t="shared" si="15"/>
        <v>&lt;177 micron (NGR)</v>
      </c>
      <c r="L109" t="s">
        <v>87</v>
      </c>
      <c r="M109" t="s">
        <v>233</v>
      </c>
      <c r="N109" t="s">
        <v>271</v>
      </c>
      <c r="O109" t="s">
        <v>52</v>
      </c>
      <c r="P109" t="s">
        <v>700</v>
      </c>
      <c r="Q109" t="s">
        <v>867</v>
      </c>
      <c r="R109" t="s">
        <v>75</v>
      </c>
      <c r="S109" t="s">
        <v>156</v>
      </c>
      <c r="T109" t="s">
        <v>868</v>
      </c>
      <c r="U109" t="s">
        <v>74</v>
      </c>
      <c r="V109" t="s">
        <v>30</v>
      </c>
      <c r="W109" t="s">
        <v>81</v>
      </c>
      <c r="X109" t="s">
        <v>869</v>
      </c>
    </row>
    <row r="110" spans="1:24" x14ac:dyDescent="0.3">
      <c r="A110" t="s">
        <v>870</v>
      </c>
      <c r="B110" t="s">
        <v>871</v>
      </c>
      <c r="C110" s="1" t="str">
        <f t="shared" si="12"/>
        <v>13:0038</v>
      </c>
      <c r="D110" s="1" t="str">
        <f t="shared" si="13"/>
        <v>13:0009</v>
      </c>
      <c r="E110" t="s">
        <v>872</v>
      </c>
      <c r="F110" t="s">
        <v>873</v>
      </c>
      <c r="H110">
        <v>47.7631181</v>
      </c>
      <c r="I110">
        <v>-66.587898300000006</v>
      </c>
      <c r="J110" s="1" t="str">
        <f t="shared" si="14"/>
        <v>Humus</v>
      </c>
      <c r="K110" s="1" t="str">
        <f t="shared" si="15"/>
        <v>&lt;177 micron (NGR)</v>
      </c>
      <c r="L110" t="s">
        <v>87</v>
      </c>
      <c r="M110" t="s">
        <v>73</v>
      </c>
      <c r="N110" t="s">
        <v>36</v>
      </c>
      <c r="O110" t="s">
        <v>63</v>
      </c>
      <c r="P110" t="s">
        <v>254</v>
      </c>
      <c r="Q110" t="s">
        <v>874</v>
      </c>
      <c r="R110" t="s">
        <v>63</v>
      </c>
      <c r="S110" t="s">
        <v>64</v>
      </c>
      <c r="T110" t="s">
        <v>311</v>
      </c>
      <c r="U110" t="s">
        <v>36</v>
      </c>
      <c r="V110" t="s">
        <v>91</v>
      </c>
      <c r="W110" t="s">
        <v>350</v>
      </c>
      <c r="X110" t="s">
        <v>875</v>
      </c>
    </row>
  </sheetData>
  <autoFilter ref="A1:K110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svy130009_pkg_0118c.xlsx</vt:lpstr>
      <vt:lpstr>pkg_0118c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2024-11-22T07:38:03Z</dcterms:created>
  <dcterms:modified xsi:type="dcterms:W3CDTF">2024-11-22T21:09:03Z</dcterms:modified>
</cp:coreProperties>
</file>