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09_pkg_0118b.xlsx" sheetId="1" r:id="rId1"/>
  </sheets>
  <definedNames>
    <definedName name="_xlnm._FilterDatabase" localSheetId="0" hidden="1">svy130009_pkg_0118b.xlsx!$A$1:$K$110</definedName>
    <definedName name="pkg_0118b">svy130009_pkg_0118b.xlsx!$A$1:$X$110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</calcChain>
</file>

<file path=xl/sharedStrings.xml><?xml version="1.0" encoding="utf-8"?>
<sst xmlns="http://schemas.openxmlformats.org/spreadsheetml/2006/main" count="460" uniqueCount="460">
  <si>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</si>
  <si>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</si>
  <si>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</si>
  <si>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</si>
  <si>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</si>
  <si>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</si>
  <si>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</si>
  <si>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</si>
  <si>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</si>
  <si>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</si>
  <si>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</si>
  <si>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</si>
  <si>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</si>
  <si>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</si>
  <si>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</si>
  <si>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</si>
  <si>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</si>
  <si>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</si>
  <si>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</si>
  <si>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</si>
  <si>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</si>
  <si>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</si>
  <si>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</si>
  <si>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LOI</t>
  </si>
  <si>
    <t>ML980001</t>
  </si>
  <si>
    <t>13:0038:000001</t>
  </si>
  <si>
    <t>13:0009:000001</t>
  </si>
  <si>
    <t>13:0009:000001:0011:0001:00</t>
  </si>
  <si>
    <t>ML980002</t>
  </si>
  <si>
    <t>13:0038:000002</t>
  </si>
  <si>
    <t>13:0009:000002</t>
  </si>
  <si>
    <t>13:0009:000002:0011:0001:00</t>
  </si>
  <si>
    <t>ML980003</t>
  </si>
  <si>
    <t>13:0038:000003</t>
  </si>
  <si>
    <t>13:0009:000003</t>
  </si>
  <si>
    <t>13:0009:000003:0011:0001:00</t>
  </si>
  <si>
    <t>ML980004</t>
  </si>
  <si>
    <t>13:0038:000004</t>
  </si>
  <si>
    <t>13:0009:000004</t>
  </si>
  <si>
    <t>13:0009:000004:0011:0001:00</t>
  </si>
  <si>
    <t>ML980005</t>
  </si>
  <si>
    <t>13:0038:000005</t>
  </si>
  <si>
    <t>13:0009:000005</t>
  </si>
  <si>
    <t>13:0009:000005:0011:0001:00</t>
  </si>
  <si>
    <t>ML980006</t>
  </si>
  <si>
    <t>13:0038:000006</t>
  </si>
  <si>
    <t>13:0009:000006</t>
  </si>
  <si>
    <t>13:0009:000006:0011:0001:00</t>
  </si>
  <si>
    <t>ML980007</t>
  </si>
  <si>
    <t>13:0038:000007</t>
  </si>
  <si>
    <t>13:0009:000007</t>
  </si>
  <si>
    <t>13:0009:000007:0011:0001:00</t>
  </si>
  <si>
    <t>ML980008</t>
  </si>
  <si>
    <t>13:0038:000008</t>
  </si>
  <si>
    <t>13:0009:000008</t>
  </si>
  <si>
    <t>13:0009:000008:0011:0001:00</t>
  </si>
  <si>
    <t>ML980009</t>
  </si>
  <si>
    <t>13:0038:000009</t>
  </si>
  <si>
    <t>13:0009:000009</t>
  </si>
  <si>
    <t>13:0009:000009:0011:0001:00</t>
  </si>
  <si>
    <t>ML980010</t>
  </si>
  <si>
    <t>13:0038:000010</t>
  </si>
  <si>
    <t>13:0009:000010</t>
  </si>
  <si>
    <t>13:0009:000010:0011:0001:00</t>
  </si>
  <si>
    <t>ML980011</t>
  </si>
  <si>
    <t>13:0038:000011</t>
  </si>
  <si>
    <t>13:0009:000011</t>
  </si>
  <si>
    <t>13:0009:000011:0011:0001:00</t>
  </si>
  <si>
    <t>ML980012</t>
  </si>
  <si>
    <t>13:0038:000012</t>
  </si>
  <si>
    <t>13:0009:000012</t>
  </si>
  <si>
    <t>13:0009:000012:0011:0001:00</t>
  </si>
  <si>
    <t>ML980013</t>
  </si>
  <si>
    <t>13:0038:000013</t>
  </si>
  <si>
    <t>13:0009:000013</t>
  </si>
  <si>
    <t>13:0009:000013:0011:0001:00</t>
  </si>
  <si>
    <t>ML980014</t>
  </si>
  <si>
    <t>13:0038:000014</t>
  </si>
  <si>
    <t>13:0009:000014</t>
  </si>
  <si>
    <t>13:0009:000014:0011:0001:00</t>
  </si>
  <si>
    <t>ML980015</t>
  </si>
  <si>
    <t>13:0038:000015</t>
  </si>
  <si>
    <t>13:0009:000015</t>
  </si>
  <si>
    <t>13:0009:000015:0011:0001:00</t>
  </si>
  <si>
    <t>ML980016</t>
  </si>
  <si>
    <t>13:0038:000016</t>
  </si>
  <si>
    <t>13:0009:000016</t>
  </si>
  <si>
    <t>13:0009:000016:0011:0001:00</t>
  </si>
  <si>
    <t>ML980017</t>
  </si>
  <si>
    <t>13:0038:000017</t>
  </si>
  <si>
    <t>13:0009:000017</t>
  </si>
  <si>
    <t>13:0009:000017:0011:0001:00</t>
  </si>
  <si>
    <t>ML980018</t>
  </si>
  <si>
    <t>13:0038:000018</t>
  </si>
  <si>
    <t>13:0009:000018</t>
  </si>
  <si>
    <t>13:0009:000018:0011:0001:00</t>
  </si>
  <si>
    <t>ML980019</t>
  </si>
  <si>
    <t>13:0038:000019</t>
  </si>
  <si>
    <t>13:0009:000019</t>
  </si>
  <si>
    <t>13:0009:000019:0011:0001:00</t>
  </si>
  <si>
    <t>ML980020</t>
  </si>
  <si>
    <t>13:0038:000020</t>
  </si>
  <si>
    <t>13:0009:000020</t>
  </si>
  <si>
    <t>13:0009:000020:0011:0001:00</t>
  </si>
  <si>
    <t>ML980021</t>
  </si>
  <si>
    <t>13:0038:000021</t>
  </si>
  <si>
    <t>13:0009:000021</t>
  </si>
  <si>
    <t>13:0009:000021:0011:0001:00</t>
  </si>
  <si>
    <t>ML980022</t>
  </si>
  <si>
    <t>13:0038:000022</t>
  </si>
  <si>
    <t>13:0009:000022</t>
  </si>
  <si>
    <t>13:0009:000022:0011:0001:00</t>
  </si>
  <si>
    <t>ML980023</t>
  </si>
  <si>
    <t>13:0038:000023</t>
  </si>
  <si>
    <t>13:0009:000023</t>
  </si>
  <si>
    <t>13:0009:000023:0011:0001:00</t>
  </si>
  <si>
    <t>ML980024</t>
  </si>
  <si>
    <t>13:0038:000024</t>
  </si>
  <si>
    <t>13:0009:000024</t>
  </si>
  <si>
    <t>13:0009:000024:0011:0001:00</t>
  </si>
  <si>
    <t>ML980025</t>
  </si>
  <si>
    <t>13:0038:000025</t>
  </si>
  <si>
    <t>13:0009:000025</t>
  </si>
  <si>
    <t>13:0009:000025:0011:0001:00</t>
  </si>
  <si>
    <t>ML980026</t>
  </si>
  <si>
    <t>13:0038:000026</t>
  </si>
  <si>
    <t>13:0009:000026</t>
  </si>
  <si>
    <t>13:0009:000026:0011:0001:00</t>
  </si>
  <si>
    <t>ML980027</t>
  </si>
  <si>
    <t>13:0038:000027</t>
  </si>
  <si>
    <t>13:0009:000027</t>
  </si>
  <si>
    <t>13:0009:000027:0011:0001:00</t>
  </si>
  <si>
    <t>ML980028</t>
  </si>
  <si>
    <t>13:0038:000028</t>
  </si>
  <si>
    <t>13:0009:000028</t>
  </si>
  <si>
    <t>13:0009:000028:0011:0001:00</t>
  </si>
  <si>
    <t>ML980029</t>
  </si>
  <si>
    <t>13:0038:000029</t>
  </si>
  <si>
    <t>13:0009:000029</t>
  </si>
  <si>
    <t>13:0009:000029:0011:0001:00</t>
  </si>
  <si>
    <t>ML980030</t>
  </si>
  <si>
    <t>13:0038:000030</t>
  </si>
  <si>
    <t>13:0009:000030</t>
  </si>
  <si>
    <t>13:0009:000030:0011:0001:00</t>
  </si>
  <si>
    <t>ML980031</t>
  </si>
  <si>
    <t>13:0038:000031</t>
  </si>
  <si>
    <t>13:0009:000031</t>
  </si>
  <si>
    <t>13:0009:000031:0011:0001:00</t>
  </si>
  <si>
    <t>ML980032</t>
  </si>
  <si>
    <t>13:0038:000032</t>
  </si>
  <si>
    <t>13:0009:000032</t>
  </si>
  <si>
    <t>13:0009:000032:0011:0001:00</t>
  </si>
  <si>
    <t>ML980033</t>
  </si>
  <si>
    <t>13:0038:000033</t>
  </si>
  <si>
    <t>13:0009:000033</t>
  </si>
  <si>
    <t>13:0009:000033:0011:0001:00</t>
  </si>
  <si>
    <t>ML980034</t>
  </si>
  <si>
    <t>13:0038:000034</t>
  </si>
  <si>
    <t>13:0009:000034</t>
  </si>
  <si>
    <t>13:0009:000034:0011:0001:00</t>
  </si>
  <si>
    <t>ML980035</t>
  </si>
  <si>
    <t>13:0038:000035</t>
  </si>
  <si>
    <t>13:0009:000035</t>
  </si>
  <si>
    <t>13:0009:000035:0011:0001:00</t>
  </si>
  <si>
    <t>ML980036</t>
  </si>
  <si>
    <t>13:0038:000036</t>
  </si>
  <si>
    <t>13:0009:000036</t>
  </si>
  <si>
    <t>13:0009:000036:0011:0001:00</t>
  </si>
  <si>
    <t>ML980037</t>
  </si>
  <si>
    <t>13:0038:000037</t>
  </si>
  <si>
    <t>13:0009:000037</t>
  </si>
  <si>
    <t>13:0009:000037:0011:0001:00</t>
  </si>
  <si>
    <t>ML980038</t>
  </si>
  <si>
    <t>13:0038:000038</t>
  </si>
  <si>
    <t>13:0009:000038</t>
  </si>
  <si>
    <t>13:0009:000038:0011:0001:00</t>
  </si>
  <si>
    <t>ML980039</t>
  </si>
  <si>
    <t>13:0038:000039</t>
  </si>
  <si>
    <t>13:0009:000039</t>
  </si>
  <si>
    <t>13:0009:000039:0011:0001:00</t>
  </si>
  <si>
    <t>ML980040</t>
  </si>
  <si>
    <t>13:0038:000040</t>
  </si>
  <si>
    <t>13:0009:000040</t>
  </si>
  <si>
    <t>13:0009:000040:0011:0001:00</t>
  </si>
  <si>
    <t>ML980041</t>
  </si>
  <si>
    <t>13:0038:000041</t>
  </si>
  <si>
    <t>13:0009:000041</t>
  </si>
  <si>
    <t>13:0009:000041:0011:0001:00</t>
  </si>
  <si>
    <t>ML980042</t>
  </si>
  <si>
    <t>13:0038:000042</t>
  </si>
  <si>
    <t>13:0009:000042</t>
  </si>
  <si>
    <t>13:0009:000042:0011:0001:00</t>
  </si>
  <si>
    <t>ML980043</t>
  </si>
  <si>
    <t>13:0038:000043</t>
  </si>
  <si>
    <t>13:0009:000043</t>
  </si>
  <si>
    <t>13:0009:000043:0011:0001:00</t>
  </si>
  <si>
    <t>ML980044</t>
  </si>
  <si>
    <t>13:0038:000044</t>
  </si>
  <si>
    <t>13:0009:000044</t>
  </si>
  <si>
    <t>13:0009:000044:0011:0001:00</t>
  </si>
  <si>
    <t>ML980045</t>
  </si>
  <si>
    <t>13:0038:000045</t>
  </si>
  <si>
    <t>13:0009:000045</t>
  </si>
  <si>
    <t>13:0009:000045:0011:0001:00</t>
  </si>
  <si>
    <t>ML980046</t>
  </si>
  <si>
    <t>13:0038:000046</t>
  </si>
  <si>
    <t>13:0009:000046</t>
  </si>
  <si>
    <t>13:0009:000046:0011:0001:00</t>
  </si>
  <si>
    <t>ML980047</t>
  </si>
  <si>
    <t>13:0038:000047</t>
  </si>
  <si>
    <t>13:0009:000047</t>
  </si>
  <si>
    <t>13:0009:000047:0011:0001:00</t>
  </si>
  <si>
    <t>ML980048</t>
  </si>
  <si>
    <t>13:0038:000048</t>
  </si>
  <si>
    <t>13:0009:000048</t>
  </si>
  <si>
    <t>13:0009:000048:0011:0001:00</t>
  </si>
  <si>
    <t>ML980049</t>
  </si>
  <si>
    <t>13:0038:000049</t>
  </si>
  <si>
    <t>13:0009:000049</t>
  </si>
  <si>
    <t>13:0009:000049:0011:0001:00</t>
  </si>
  <si>
    <t>ML980050</t>
  </si>
  <si>
    <t>13:0038:000050</t>
  </si>
  <si>
    <t>13:0009:000050</t>
  </si>
  <si>
    <t>13:0009:000050:0011:0001:00</t>
  </si>
  <si>
    <t>ML980051</t>
  </si>
  <si>
    <t>13:0038:000051</t>
  </si>
  <si>
    <t>13:0009:000051</t>
  </si>
  <si>
    <t>13:0009:000051:0011:0001:00</t>
  </si>
  <si>
    <t>ML980052</t>
  </si>
  <si>
    <t>13:0038:000052</t>
  </si>
  <si>
    <t>13:0009:000052</t>
  </si>
  <si>
    <t>13:0009:000052:0011:0001:00</t>
  </si>
  <si>
    <t>ML980053</t>
  </si>
  <si>
    <t>13:0038:000053</t>
  </si>
  <si>
    <t>13:0009:000053</t>
  </si>
  <si>
    <t>13:0009:000053:0011:0001:00</t>
  </si>
  <si>
    <t>ML980054</t>
  </si>
  <si>
    <t>13:0038:000054</t>
  </si>
  <si>
    <t>13:0009:000054</t>
  </si>
  <si>
    <t>13:0009:000054:0011:0001:00</t>
  </si>
  <si>
    <t>ML980055</t>
  </si>
  <si>
    <t>13:0038:000055</t>
  </si>
  <si>
    <t>13:0009:000055</t>
  </si>
  <si>
    <t>13:0009:000055:0011:0001:00</t>
  </si>
  <si>
    <t>ML980056</t>
  </si>
  <si>
    <t>13:0038:000056</t>
  </si>
  <si>
    <t>13:0009:000056</t>
  </si>
  <si>
    <t>13:0009:000056:0011:0001:00</t>
  </si>
  <si>
    <t>ML980057</t>
  </si>
  <si>
    <t>13:0038:000057</t>
  </si>
  <si>
    <t>13:0009:000057</t>
  </si>
  <si>
    <t>13:0009:000057:0011:0001:00</t>
  </si>
  <si>
    <t>ML980058</t>
  </si>
  <si>
    <t>13:0038:000058</t>
  </si>
  <si>
    <t>13:0009:000058</t>
  </si>
  <si>
    <t>13:0009:000058:0011:0001:00</t>
  </si>
  <si>
    <t>ML980059</t>
  </si>
  <si>
    <t>13:0038:000059</t>
  </si>
  <si>
    <t>13:0009:000059</t>
  </si>
  <si>
    <t>13:0009:000059:0011:0001:00</t>
  </si>
  <si>
    <t>ML980060</t>
  </si>
  <si>
    <t>13:0038:000060</t>
  </si>
  <si>
    <t>13:0009:000060</t>
  </si>
  <si>
    <t>13:0009:000060:0011:0001:00</t>
  </si>
  <si>
    <t>ML980061</t>
  </si>
  <si>
    <t>13:0038:000061</t>
  </si>
  <si>
    <t>13:0009:000061</t>
  </si>
  <si>
    <t>13:0009:000061:0011:0001:00</t>
  </si>
  <si>
    <t>ML980062</t>
  </si>
  <si>
    <t>13:0038:000062</t>
  </si>
  <si>
    <t>13:0009:000062</t>
  </si>
  <si>
    <t>13:0009:000062:0011:0001:00</t>
  </si>
  <si>
    <t>ML980063</t>
  </si>
  <si>
    <t>13:0038:000063</t>
  </si>
  <si>
    <t>13:0009:000063</t>
  </si>
  <si>
    <t>13:0009:000063:0011:0001:00</t>
  </si>
  <si>
    <t>ML980064</t>
  </si>
  <si>
    <t>13:0038:000064</t>
  </si>
  <si>
    <t>13:0009:000064</t>
  </si>
  <si>
    <t>13:0009:000064:0011:0001:00</t>
  </si>
  <si>
    <t>ML980065</t>
  </si>
  <si>
    <t>13:0038:000065</t>
  </si>
  <si>
    <t>13:0009:000065</t>
  </si>
  <si>
    <t>13:0009:000065:0011:0001:00</t>
  </si>
  <si>
    <t>ML980066</t>
  </si>
  <si>
    <t>13:0038:000066</t>
  </si>
  <si>
    <t>13:0009:000066</t>
  </si>
  <si>
    <t>13:0009:000066:0011:0001:00</t>
  </si>
  <si>
    <t>ML980067</t>
  </si>
  <si>
    <t>13:0038:000067</t>
  </si>
  <si>
    <t>13:0009:000067</t>
  </si>
  <si>
    <t>13:0009:000067:0011:0001:00</t>
  </si>
  <si>
    <t>ML980068</t>
  </si>
  <si>
    <t>13:0038:000068</t>
  </si>
  <si>
    <t>13:0009:000068</t>
  </si>
  <si>
    <t>13:0009:000068:0011:0001:00</t>
  </si>
  <si>
    <t>ML980069</t>
  </si>
  <si>
    <t>13:0038:000069</t>
  </si>
  <si>
    <t>13:0009:000069</t>
  </si>
  <si>
    <t>13:0009:000069:0011:0001:00</t>
  </si>
  <si>
    <t>ML980070</t>
  </si>
  <si>
    <t>13:0038:000070</t>
  </si>
  <si>
    <t>13:0009:000070</t>
  </si>
  <si>
    <t>13:0009:000070:0011:0001:00</t>
  </si>
  <si>
    <t>ML980071</t>
  </si>
  <si>
    <t>13:0038:000071</t>
  </si>
  <si>
    <t>13:0009:000071</t>
  </si>
  <si>
    <t>13:0009:000071:0011:0001:00</t>
  </si>
  <si>
    <t>ML980072</t>
  </si>
  <si>
    <t>13:0038:000072</t>
  </si>
  <si>
    <t>13:0009:000072</t>
  </si>
  <si>
    <t>13:0009:000072:0011:0001:00</t>
  </si>
  <si>
    <t>ML980073</t>
  </si>
  <si>
    <t>13:0038:000073</t>
  </si>
  <si>
    <t>13:0009:000073</t>
  </si>
  <si>
    <t>13:0009:000073:0011:0001:00</t>
  </si>
  <si>
    <t>ML980074</t>
  </si>
  <si>
    <t>13:0038:000074</t>
  </si>
  <si>
    <t>13:0009:000074</t>
  </si>
  <si>
    <t>13:0009:000074:0011:0001:00</t>
  </si>
  <si>
    <t>ML980075</t>
  </si>
  <si>
    <t>13:0038:000075</t>
  </si>
  <si>
    <t>13:0009:000075</t>
  </si>
  <si>
    <t>13:0009:000075:0011:0001:00</t>
  </si>
  <si>
    <t>ML980076</t>
  </si>
  <si>
    <t>13:0038:000076</t>
  </si>
  <si>
    <t>13:0009:000076</t>
  </si>
  <si>
    <t>13:0009:000076:0011:0001:00</t>
  </si>
  <si>
    <t>ML980077</t>
  </si>
  <si>
    <t>13:0038:000077</t>
  </si>
  <si>
    <t>13:0009:000077</t>
  </si>
  <si>
    <t>13:0009:000077:0011:0001:00</t>
  </si>
  <si>
    <t>ML980078</t>
  </si>
  <si>
    <t>13:0038:000078</t>
  </si>
  <si>
    <t>13:0009:000078</t>
  </si>
  <si>
    <t>13:0009:000078:0011:0001:00</t>
  </si>
  <si>
    <t>ML980079</t>
  </si>
  <si>
    <t>13:0038:000079</t>
  </si>
  <si>
    <t>13:0009:000079</t>
  </si>
  <si>
    <t>13:0009:000079:0011:0001:00</t>
  </si>
  <si>
    <t>ML980080</t>
  </si>
  <si>
    <t>13:0038:000080</t>
  </si>
  <si>
    <t>13:0009:000080</t>
  </si>
  <si>
    <t>13:0009:000080:0011:0001:00</t>
  </si>
  <si>
    <t>ML980081</t>
  </si>
  <si>
    <t>13:0038:000081</t>
  </si>
  <si>
    <t>13:0009:000081</t>
  </si>
  <si>
    <t>13:0009:000081:0011:0001:00</t>
  </si>
  <si>
    <t>ML980082</t>
  </si>
  <si>
    <t>13:0038:000082</t>
  </si>
  <si>
    <t>13:0009:000082</t>
  </si>
  <si>
    <t>13:0009:000082:0011:0001:00</t>
  </si>
  <si>
    <t>ML980083</t>
  </si>
  <si>
    <t>13:0038:000083</t>
  </si>
  <si>
    <t>13:0009:000083</t>
  </si>
  <si>
    <t>13:0009:000083:0011:0001:00</t>
  </si>
  <si>
    <t>ML980084</t>
  </si>
  <si>
    <t>13:0038:000084</t>
  </si>
  <si>
    <t>13:0009:000084</t>
  </si>
  <si>
    <t>13:0009:000084:0011:0001:00</t>
  </si>
  <si>
    <t>ML980085</t>
  </si>
  <si>
    <t>13:0038:000085</t>
  </si>
  <si>
    <t>13:0009:000085</t>
  </si>
  <si>
    <t>13:0009:000085:0011:0001:00</t>
  </si>
  <si>
    <t>ML980086</t>
  </si>
  <si>
    <t>13:0038:000086</t>
  </si>
  <si>
    <t>13:0009:000086</t>
  </si>
  <si>
    <t>13:0009:000086:0011:0001:00</t>
  </si>
  <si>
    <t>ML980087</t>
  </si>
  <si>
    <t>13:0038:000087</t>
  </si>
  <si>
    <t>13:0009:000087</t>
  </si>
  <si>
    <t>13:0009:000087:0011:0001:00</t>
  </si>
  <si>
    <t>ML980088</t>
  </si>
  <si>
    <t>13:0038:000088</t>
  </si>
  <si>
    <t>13:0009:000088</t>
  </si>
  <si>
    <t>13:0009:000088:0011:0001:00</t>
  </si>
  <si>
    <t>ML980089</t>
  </si>
  <si>
    <t>13:0038:000089</t>
  </si>
  <si>
    <t>13:0009:000089</t>
  </si>
  <si>
    <t>13:0009:000089:0011:0001:00</t>
  </si>
  <si>
    <t>ML980091</t>
  </si>
  <si>
    <t>13:0038:000090</t>
  </si>
  <si>
    <t>13:0009:000091</t>
  </si>
  <si>
    <t>13:0009:000091:0011:0001:00</t>
  </si>
  <si>
    <t>ML980092</t>
  </si>
  <si>
    <t>13:0038:000091</t>
  </si>
  <si>
    <t>13:0009:000092</t>
  </si>
  <si>
    <t>13:0009:000092:0011:0001:00</t>
  </si>
  <si>
    <t>ML980093</t>
  </si>
  <si>
    <t>13:0038:000092</t>
  </si>
  <si>
    <t>13:0009:000093</t>
  </si>
  <si>
    <t>13:0009:000093:0011:0001:00</t>
  </si>
  <si>
    <t>ML980094</t>
  </si>
  <si>
    <t>13:0038:000093</t>
  </si>
  <si>
    <t>13:0009:000094</t>
  </si>
  <si>
    <t>13:0009:000094:0011:0001:00</t>
  </si>
  <si>
    <t>ML980095</t>
  </si>
  <si>
    <t>13:0038:000094</t>
  </si>
  <si>
    <t>13:0009:000095</t>
  </si>
  <si>
    <t>13:0009:000095:0011:0001:00</t>
  </si>
  <si>
    <t>ML980096</t>
  </si>
  <si>
    <t>13:0038:000095</t>
  </si>
  <si>
    <t>13:0009:000096</t>
  </si>
  <si>
    <t>13:0009:000096:0011:0001:00</t>
  </si>
  <si>
    <t>ML980097</t>
  </si>
  <si>
    <t>13:0038:000096</t>
  </si>
  <si>
    <t>13:0009:000097</t>
  </si>
  <si>
    <t>13:0009:000097:0011:0001:00</t>
  </si>
  <si>
    <t>ML980098</t>
  </si>
  <si>
    <t>13:0038:000097</t>
  </si>
  <si>
    <t>13:0009:000098</t>
  </si>
  <si>
    <t>13:0009:000098:0011:0001:00</t>
  </si>
  <si>
    <t>ML980099</t>
  </si>
  <si>
    <t>13:0038:000098</t>
  </si>
  <si>
    <t>13:0009:000099</t>
  </si>
  <si>
    <t>13:0009:000099:0011:0001:00</t>
  </si>
  <si>
    <t>ML980100</t>
  </si>
  <si>
    <t>13:0038:000099</t>
  </si>
  <si>
    <t>13:0009:000100</t>
  </si>
  <si>
    <t>13:0009:000100:0011:0001:00</t>
  </si>
  <si>
    <t>ML980101</t>
  </si>
  <si>
    <t>13:0038:000100</t>
  </si>
  <si>
    <t>13:0009:000101</t>
  </si>
  <si>
    <t>13:0009:000101:0011:0001:00</t>
  </si>
  <si>
    <t>ML980102</t>
  </si>
  <si>
    <t>13:0038:000101</t>
  </si>
  <si>
    <t>13:0009:000102</t>
  </si>
  <si>
    <t>13:0009:000102:0011:0001:00</t>
  </si>
  <si>
    <t>ML980103</t>
  </si>
  <si>
    <t>13:0038:000102</t>
  </si>
  <si>
    <t>13:0009:000103</t>
  </si>
  <si>
    <t>13:0009:000103:0011:0001:00</t>
  </si>
  <si>
    <t>ML980104</t>
  </si>
  <si>
    <t>13:0038:000103</t>
  </si>
  <si>
    <t>13:0009:000104</t>
  </si>
  <si>
    <t>13:0009:000104:0011:0001:00</t>
  </si>
  <si>
    <t>ML980105</t>
  </si>
  <si>
    <t>13:0038:000104</t>
  </si>
  <si>
    <t>13:0009:000105</t>
  </si>
  <si>
    <t>13:0009:000105:0011:0001:00</t>
  </si>
  <si>
    <t>ML980106</t>
  </si>
  <si>
    <t>13:0038:000105</t>
  </si>
  <si>
    <t>13:0009:000106</t>
  </si>
  <si>
    <t>13:0009:000106:0011:0001:00</t>
  </si>
  <si>
    <t>ML980107</t>
  </si>
  <si>
    <t>13:0038:000106</t>
  </si>
  <si>
    <t>13:0009:000107</t>
  </si>
  <si>
    <t>13:0009:000107:0011:0001:00</t>
  </si>
  <si>
    <t>ML980108</t>
  </si>
  <si>
    <t>13:0038:000107</t>
  </si>
  <si>
    <t>13:0009:000108</t>
  </si>
  <si>
    <t>13:0009:000108:0011:0001:00</t>
  </si>
  <si>
    <t>ML980109</t>
  </si>
  <si>
    <t>13:0038:000108</t>
  </si>
  <si>
    <t>13:0009:000109</t>
  </si>
  <si>
    <t>13:0009:000109:0011:0001:00</t>
  </si>
  <si>
    <t>ML980110</t>
  </si>
  <si>
    <t>13:0038:000109</t>
  </si>
  <si>
    <t>13:0009:000110</t>
  </si>
  <si>
    <t>13:0009:000110:0011:0001:00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</si>
</sst>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1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x14ac:dyDescent="0.3">
      <c r="A2" t="s">
        <v>24</v>
      </c>
      <c r="B2" t="s">
        <v>25</v>
      </c>
      <c r="C2" s="1" t="str">
        <f t="shared" ref="C2:C33" si="0">HYPERLINK("http://geochem.nrcan.gc.ca/cdogs/content/bdl/bdl130038_e.htm", "13:0038")</f>
        <v>13:0038</v>
      </c>
      <c r="D2" s="1" t="str">
        <f t="shared" ref="D2:D33" si="1">HYPERLINK("http://geochem.nrcan.gc.ca/cdogs/content/svy/svy130009_e.htm", "13:0009")</f>
        <v>13:0009</v>
      </c>
      <c r="E2" t="s">
        <v>26</v>
      </c>
      <c r="F2" t="s">
        <v>27</v>
      </c>
      <c r="H2">
        <v>47.762053600000002</v>
      </c>
      <c r="I2">
        <v>-66.629638900000003</v>
      </c>
      <c r="J2" s="1" t="str">
        <f t="shared" ref="J2:J33" si="2">HYPERLINK("http://geochem.nrcan.gc.ca/cdogs/content/kwd/kwd020071_e.htm", "Humus")</f>
        <v>Humus</v>
      </c>
      <c r="K2" s="1" t="str">
        <f t="shared" ref="K2:K33" si="3">HYPERLINK("http://geochem.nrcan.gc.ca/cdogs/content/kwd/kwd080006_e.htm", "&lt;177 micron (NGR)")</f>
        <v>&lt;177 micron (NGR)</v>
      </c>
      <c r="L2">
        <v>1</v>
      </c>
      <c r="M2">
        <v>1</v>
      </c>
      <c r="O2">
        <v>13</v>
      </c>
      <c r="P2">
        <v>0.34</v>
      </c>
      <c r="Q2">
        <v>1980</v>
      </c>
      <c r="R2">
        <v>6</v>
      </c>
      <c r="S2">
        <v>66</v>
      </c>
      <c r="T2">
        <v>110</v>
      </c>
      <c r="U2">
        <v>2</v>
      </c>
      <c r="V2">
        <v>10</v>
      </c>
      <c r="W2">
        <v>230</v>
      </c>
      <c r="X2">
        <v>85.4</v>
      </c>
    </row>
    <row r="3" spans="1:24" x14ac:dyDescent="0.3">
      <c r="A3" t="s">
        <v>28</v>
      </c>
      <c r="B3" t="s">
        <v>29</v>
      </c>
      <c r="C3" s="1" t="str">
        <f t="shared" si="0"/>
        <v>13:0038</v>
      </c>
      <c r="D3" s="1" t="str">
        <f t="shared" si="1"/>
        <v>13:0009</v>
      </c>
      <c r="E3" t="s">
        <v>30</v>
      </c>
      <c r="F3" t="s">
        <v>31</v>
      </c>
      <c r="H3">
        <v>47.762846099999997</v>
      </c>
      <c r="I3">
        <v>-66.628802199999996</v>
      </c>
      <c r="J3" s="1" t="str">
        <f t="shared" si="2"/>
        <v>Humus</v>
      </c>
      <c r="K3" s="1" t="str">
        <f t="shared" si="3"/>
        <v>&lt;177 micron (NGR)</v>
      </c>
      <c r="L3">
        <v>1.3</v>
      </c>
      <c r="M3">
        <v>0.7</v>
      </c>
      <c r="O3">
        <v>13</v>
      </c>
      <c r="P3">
        <v>0.42</v>
      </c>
      <c r="Q3">
        <v>233</v>
      </c>
      <c r="R3">
        <v>7</v>
      </c>
      <c r="S3">
        <v>59</v>
      </c>
      <c r="T3">
        <v>89</v>
      </c>
      <c r="U3">
        <v>0.5</v>
      </c>
      <c r="V3">
        <v>15</v>
      </c>
      <c r="W3">
        <v>230</v>
      </c>
      <c r="X3">
        <v>87.7</v>
      </c>
    </row>
    <row r="4" spans="1:24" x14ac:dyDescent="0.3">
      <c r="A4" t="s">
        <v>32</v>
      </c>
      <c r="B4" t="s">
        <v>33</v>
      </c>
      <c r="C4" s="1" t="str">
        <f t="shared" si="0"/>
        <v>13:0038</v>
      </c>
      <c r="D4" s="1" t="str">
        <f t="shared" si="1"/>
        <v>13:0009</v>
      </c>
      <c r="E4" t="s">
        <v>34</v>
      </c>
      <c r="F4" t="s">
        <v>35</v>
      </c>
      <c r="H4">
        <v>47.762529200000003</v>
      </c>
      <c r="I4">
        <v>-66.626975000000002</v>
      </c>
      <c r="J4" s="1" t="str">
        <f t="shared" si="2"/>
        <v>Humus</v>
      </c>
      <c r="K4" s="1" t="str">
        <f t="shared" si="3"/>
        <v>&lt;177 micron (NGR)</v>
      </c>
      <c r="L4">
        <v>1.2</v>
      </c>
      <c r="M4">
        <v>1.8</v>
      </c>
      <c r="O4">
        <v>17</v>
      </c>
      <c r="P4">
        <v>0.46</v>
      </c>
      <c r="Q4">
        <v>360</v>
      </c>
      <c r="R4">
        <v>8</v>
      </c>
      <c r="S4">
        <v>64</v>
      </c>
      <c r="T4">
        <v>145</v>
      </c>
      <c r="U4">
        <v>1</v>
      </c>
      <c r="V4">
        <v>20</v>
      </c>
      <c r="W4">
        <v>210</v>
      </c>
      <c r="X4">
        <v>76.3</v>
      </c>
    </row>
    <row r="5" spans="1:24" x14ac:dyDescent="0.3">
      <c r="A5" t="s">
        <v>36</v>
      </c>
      <c r="B5" t="s">
        <v>37</v>
      </c>
      <c r="C5" s="1" t="str">
        <f t="shared" si="0"/>
        <v>13:0038</v>
      </c>
      <c r="D5" s="1" t="str">
        <f t="shared" si="1"/>
        <v>13:0009</v>
      </c>
      <c r="E5" t="s">
        <v>38</v>
      </c>
      <c r="F5" t="s">
        <v>39</v>
      </c>
      <c r="H5">
        <v>47.762231900000003</v>
      </c>
      <c r="I5">
        <v>-66.625653900000003</v>
      </c>
      <c r="J5" s="1" t="str">
        <f t="shared" si="2"/>
        <v>Humus</v>
      </c>
      <c r="K5" s="1" t="str">
        <f t="shared" si="3"/>
        <v>&lt;177 micron (NGR)</v>
      </c>
      <c r="L5">
        <v>0.8</v>
      </c>
      <c r="M5">
        <v>1</v>
      </c>
      <c r="N5">
        <v>3</v>
      </c>
      <c r="O5">
        <v>14</v>
      </c>
      <c r="P5">
        <v>1</v>
      </c>
      <c r="Q5">
        <v>356</v>
      </c>
      <c r="R5">
        <v>11</v>
      </c>
      <c r="S5">
        <v>38</v>
      </c>
      <c r="T5">
        <v>92</v>
      </c>
      <c r="U5">
        <v>2</v>
      </c>
      <c r="V5">
        <v>23</v>
      </c>
      <c r="W5">
        <v>160</v>
      </c>
      <c r="X5">
        <v>43.5</v>
      </c>
    </row>
    <row r="6" spans="1:24" x14ac:dyDescent="0.3">
      <c r="A6" t="s">
        <v>40</v>
      </c>
      <c r="B6" t="s">
        <v>41</v>
      </c>
      <c r="C6" s="1" t="str">
        <f t="shared" si="0"/>
        <v>13:0038</v>
      </c>
      <c r="D6" s="1" t="str">
        <f t="shared" si="1"/>
        <v>13:0009</v>
      </c>
      <c r="E6" t="s">
        <v>42</v>
      </c>
      <c r="F6" t="s">
        <v>43</v>
      </c>
      <c r="H6">
        <v>47.762574999999998</v>
      </c>
      <c r="I6">
        <v>-66.623529700000006</v>
      </c>
      <c r="J6" s="1" t="str">
        <f t="shared" si="2"/>
        <v>Humus</v>
      </c>
      <c r="K6" s="1" t="str">
        <f t="shared" si="3"/>
        <v>&lt;177 micron (NGR)</v>
      </c>
      <c r="L6">
        <v>0.4</v>
      </c>
      <c r="M6">
        <v>0.6</v>
      </c>
      <c r="O6">
        <v>9</v>
      </c>
      <c r="P6">
        <v>0.22</v>
      </c>
      <c r="Q6">
        <v>24</v>
      </c>
      <c r="R6">
        <v>6</v>
      </c>
      <c r="S6">
        <v>15</v>
      </c>
      <c r="T6">
        <v>48</v>
      </c>
      <c r="U6">
        <v>2</v>
      </c>
      <c r="V6">
        <v>11</v>
      </c>
      <c r="W6">
        <v>180</v>
      </c>
      <c r="X6">
        <v>91.5</v>
      </c>
    </row>
    <row r="7" spans="1:24" x14ac:dyDescent="0.3">
      <c r="A7" t="s">
        <v>44</v>
      </c>
      <c r="B7" t="s">
        <v>45</v>
      </c>
      <c r="C7" s="1" t="str">
        <f t="shared" si="0"/>
        <v>13:0038</v>
      </c>
      <c r="D7" s="1" t="str">
        <f t="shared" si="1"/>
        <v>13:0009</v>
      </c>
      <c r="E7" t="s">
        <v>46</v>
      </c>
      <c r="F7" t="s">
        <v>47</v>
      </c>
      <c r="H7">
        <v>47.762130599999999</v>
      </c>
      <c r="I7">
        <v>-66.620320300000003</v>
      </c>
      <c r="J7" s="1" t="str">
        <f t="shared" si="2"/>
        <v>Humus</v>
      </c>
      <c r="K7" s="1" t="str">
        <f t="shared" si="3"/>
        <v>&lt;177 micron (NGR)</v>
      </c>
      <c r="L7">
        <v>0.2</v>
      </c>
      <c r="M7">
        <v>0.7</v>
      </c>
      <c r="N7">
        <v>2</v>
      </c>
      <c r="O7">
        <v>12</v>
      </c>
      <c r="P7">
        <v>0.71</v>
      </c>
      <c r="Q7">
        <v>1850</v>
      </c>
      <c r="R7">
        <v>9</v>
      </c>
      <c r="S7">
        <v>44</v>
      </c>
      <c r="T7">
        <v>86</v>
      </c>
      <c r="U7">
        <v>3</v>
      </c>
      <c r="V7">
        <v>19</v>
      </c>
      <c r="W7">
        <v>180</v>
      </c>
      <c r="X7">
        <v>74.8</v>
      </c>
    </row>
    <row r="8" spans="1:24" x14ac:dyDescent="0.3">
      <c r="A8" t="s">
        <v>48</v>
      </c>
      <c r="B8" t="s">
        <v>49</v>
      </c>
      <c r="C8" s="1" t="str">
        <f t="shared" si="0"/>
        <v>13:0038</v>
      </c>
      <c r="D8" s="1" t="str">
        <f t="shared" si="1"/>
        <v>13:0009</v>
      </c>
      <c r="E8" t="s">
        <v>50</v>
      </c>
      <c r="F8" t="s">
        <v>51</v>
      </c>
      <c r="H8">
        <v>47.762105300000002</v>
      </c>
      <c r="I8">
        <v>-66.617372200000005</v>
      </c>
      <c r="J8" s="1" t="str">
        <f t="shared" si="2"/>
        <v>Humus</v>
      </c>
      <c r="K8" s="1" t="str">
        <f t="shared" si="3"/>
        <v>&lt;177 micron (NGR)</v>
      </c>
      <c r="L8">
        <v>0.4</v>
      </c>
      <c r="M8">
        <v>1.6</v>
      </c>
      <c r="N8">
        <v>3</v>
      </c>
      <c r="O8">
        <v>13</v>
      </c>
      <c r="P8">
        <v>0.9</v>
      </c>
      <c r="Q8">
        <v>4750</v>
      </c>
      <c r="R8">
        <v>16</v>
      </c>
      <c r="S8">
        <v>57</v>
      </c>
      <c r="T8">
        <v>228</v>
      </c>
      <c r="U8">
        <v>0.5</v>
      </c>
      <c r="V8">
        <v>31</v>
      </c>
      <c r="W8">
        <v>170</v>
      </c>
      <c r="X8">
        <v>66.5</v>
      </c>
    </row>
    <row r="9" spans="1:24" x14ac:dyDescent="0.3">
      <c r="A9" t="s">
        <v>52</v>
      </c>
      <c r="B9" t="s">
        <v>53</v>
      </c>
      <c r="C9" s="1" t="str">
        <f t="shared" si="0"/>
        <v>13:0038</v>
      </c>
      <c r="D9" s="1" t="str">
        <f t="shared" si="1"/>
        <v>13:0009</v>
      </c>
      <c r="E9" t="s">
        <v>54</v>
      </c>
      <c r="F9" t="s">
        <v>55</v>
      </c>
      <c r="H9">
        <v>47.762120799999998</v>
      </c>
      <c r="I9">
        <v>-66.614221900000004</v>
      </c>
      <c r="J9" s="1" t="str">
        <f t="shared" si="2"/>
        <v>Humus</v>
      </c>
      <c r="K9" s="1" t="str">
        <f t="shared" si="3"/>
        <v>&lt;177 micron (NGR)</v>
      </c>
      <c r="L9">
        <v>0.3</v>
      </c>
      <c r="M9">
        <v>0.3</v>
      </c>
      <c r="N9">
        <v>2</v>
      </c>
      <c r="O9">
        <v>12</v>
      </c>
      <c r="P9">
        <v>0.73</v>
      </c>
      <c r="Q9">
        <v>845</v>
      </c>
      <c r="R9">
        <v>8</v>
      </c>
      <c r="S9">
        <v>110</v>
      </c>
      <c r="T9">
        <v>123</v>
      </c>
      <c r="U9">
        <v>1</v>
      </c>
      <c r="V9">
        <v>32</v>
      </c>
      <c r="W9">
        <v>210</v>
      </c>
      <c r="X9">
        <v>79.2</v>
      </c>
    </row>
    <row r="10" spans="1:24" x14ac:dyDescent="0.3">
      <c r="A10" t="s">
        <v>56</v>
      </c>
      <c r="B10" t="s">
        <v>57</v>
      </c>
      <c r="C10" s="1" t="str">
        <f t="shared" si="0"/>
        <v>13:0038</v>
      </c>
      <c r="D10" s="1" t="str">
        <f t="shared" si="1"/>
        <v>13:0009</v>
      </c>
      <c r="E10" t="s">
        <v>58</v>
      </c>
      <c r="F10" t="s">
        <v>59</v>
      </c>
      <c r="H10">
        <v>47.762246099999999</v>
      </c>
      <c r="I10">
        <v>-66.610733100000004</v>
      </c>
      <c r="J10" s="1" t="str">
        <f t="shared" si="2"/>
        <v>Humus</v>
      </c>
      <c r="K10" s="1" t="str">
        <f t="shared" si="3"/>
        <v>&lt;177 micron (NGR)</v>
      </c>
      <c r="L10">
        <v>0.5</v>
      </c>
      <c r="M10">
        <v>0.8</v>
      </c>
      <c r="O10">
        <v>15</v>
      </c>
      <c r="P10">
        <v>0.221</v>
      </c>
      <c r="Q10">
        <v>112</v>
      </c>
      <c r="R10">
        <v>8</v>
      </c>
      <c r="S10">
        <v>57</v>
      </c>
      <c r="T10">
        <v>86</v>
      </c>
      <c r="U10">
        <v>1</v>
      </c>
      <c r="V10">
        <v>16</v>
      </c>
      <c r="W10">
        <v>150</v>
      </c>
      <c r="X10">
        <v>57.6</v>
      </c>
    </row>
    <row r="11" spans="1:24" x14ac:dyDescent="0.3">
      <c r="A11" t="s">
        <v>60</v>
      </c>
      <c r="B11" t="s">
        <v>61</v>
      </c>
      <c r="C11" s="1" t="str">
        <f t="shared" si="0"/>
        <v>13:0038</v>
      </c>
      <c r="D11" s="1" t="str">
        <f t="shared" si="1"/>
        <v>13:0009</v>
      </c>
      <c r="E11" t="s">
        <v>62</v>
      </c>
      <c r="F11" t="s">
        <v>63</v>
      </c>
      <c r="H11">
        <v>47.761458900000001</v>
      </c>
      <c r="I11">
        <v>-66.631788099999994</v>
      </c>
      <c r="J11" s="1" t="str">
        <f t="shared" si="2"/>
        <v>Humus</v>
      </c>
      <c r="K11" s="1" t="str">
        <f t="shared" si="3"/>
        <v>&lt;177 micron (NGR)</v>
      </c>
      <c r="L11">
        <v>0.4</v>
      </c>
      <c r="M11">
        <v>0.8</v>
      </c>
      <c r="N11">
        <v>2</v>
      </c>
      <c r="O11">
        <v>11</v>
      </c>
      <c r="P11">
        <v>0.48</v>
      </c>
      <c r="Q11">
        <v>717</v>
      </c>
      <c r="R11">
        <v>7</v>
      </c>
      <c r="S11">
        <v>65</v>
      </c>
      <c r="T11">
        <v>101</v>
      </c>
      <c r="U11">
        <v>1</v>
      </c>
      <c r="V11">
        <v>24</v>
      </c>
      <c r="W11">
        <v>270</v>
      </c>
      <c r="X11">
        <v>79.3</v>
      </c>
    </row>
    <row r="12" spans="1:24" x14ac:dyDescent="0.3">
      <c r="A12" t="s">
        <v>64</v>
      </c>
      <c r="B12" t="s">
        <v>65</v>
      </c>
      <c r="C12" s="1" t="str">
        <f t="shared" si="0"/>
        <v>13:0038</v>
      </c>
      <c r="D12" s="1" t="str">
        <f t="shared" si="1"/>
        <v>13:0009</v>
      </c>
      <c r="E12" t="s">
        <v>66</v>
      </c>
      <c r="F12" t="s">
        <v>67</v>
      </c>
      <c r="H12">
        <v>47.7620486</v>
      </c>
      <c r="I12">
        <v>-66.628091100000006</v>
      </c>
      <c r="J12" s="1" t="str">
        <f t="shared" si="2"/>
        <v>Humus</v>
      </c>
      <c r="K12" s="1" t="str">
        <f t="shared" si="3"/>
        <v>&lt;177 micron (NGR)</v>
      </c>
      <c r="L12">
        <v>1.8</v>
      </c>
      <c r="M12">
        <v>2.2999999999999998</v>
      </c>
      <c r="N12">
        <v>2</v>
      </c>
      <c r="O12">
        <v>14</v>
      </c>
      <c r="P12">
        <v>0.45</v>
      </c>
      <c r="Q12">
        <v>5030</v>
      </c>
      <c r="R12">
        <v>7</v>
      </c>
      <c r="S12">
        <v>81</v>
      </c>
      <c r="T12">
        <v>255</v>
      </c>
      <c r="U12">
        <v>2</v>
      </c>
      <c r="V12">
        <v>21</v>
      </c>
      <c r="W12">
        <v>290</v>
      </c>
      <c r="X12">
        <v>80.5</v>
      </c>
    </row>
    <row r="13" spans="1:24" x14ac:dyDescent="0.3">
      <c r="A13" t="s">
        <v>68</v>
      </c>
      <c r="B13" t="s">
        <v>69</v>
      </c>
      <c r="C13" s="1" t="str">
        <f t="shared" si="0"/>
        <v>13:0038</v>
      </c>
      <c r="D13" s="1" t="str">
        <f t="shared" si="1"/>
        <v>13:0009</v>
      </c>
      <c r="E13" t="s">
        <v>70</v>
      </c>
      <c r="F13" t="s">
        <v>71</v>
      </c>
      <c r="H13">
        <v>47.762055599999997</v>
      </c>
      <c r="I13">
        <v>-66.626689400000004</v>
      </c>
      <c r="J13" s="1" t="str">
        <f t="shared" si="2"/>
        <v>Humus</v>
      </c>
      <c r="K13" s="1" t="str">
        <f t="shared" si="3"/>
        <v>&lt;177 micron (NGR)</v>
      </c>
      <c r="L13">
        <v>0.6</v>
      </c>
      <c r="M13">
        <v>0.8</v>
      </c>
      <c r="N13">
        <v>2</v>
      </c>
      <c r="O13">
        <v>17</v>
      </c>
      <c r="P13">
        <v>0.71</v>
      </c>
      <c r="Q13">
        <v>171</v>
      </c>
      <c r="R13">
        <v>9</v>
      </c>
      <c r="S13">
        <v>75</v>
      </c>
      <c r="T13">
        <v>90</v>
      </c>
      <c r="U13">
        <v>1</v>
      </c>
      <c r="V13">
        <v>23</v>
      </c>
      <c r="W13">
        <v>230</v>
      </c>
      <c r="X13">
        <v>70.099999999999994</v>
      </c>
    </row>
    <row r="14" spans="1:24" x14ac:dyDescent="0.3">
      <c r="A14" t="s">
        <v>72</v>
      </c>
      <c r="B14" t="s">
        <v>73</v>
      </c>
      <c r="C14" s="1" t="str">
        <f t="shared" si="0"/>
        <v>13:0038</v>
      </c>
      <c r="D14" s="1" t="str">
        <f t="shared" si="1"/>
        <v>13:0009</v>
      </c>
      <c r="E14" t="s">
        <v>74</v>
      </c>
      <c r="F14" t="s">
        <v>75</v>
      </c>
      <c r="H14">
        <v>47.762066900000001</v>
      </c>
      <c r="I14">
        <v>-66.6250742</v>
      </c>
      <c r="J14" s="1" t="str">
        <f t="shared" si="2"/>
        <v>Humus</v>
      </c>
      <c r="K14" s="1" t="str">
        <f t="shared" si="3"/>
        <v>&lt;177 micron (NGR)</v>
      </c>
      <c r="L14">
        <v>1.1000000000000001</v>
      </c>
      <c r="M14">
        <v>0.9</v>
      </c>
      <c r="N14">
        <v>3</v>
      </c>
      <c r="O14">
        <v>16</v>
      </c>
      <c r="P14">
        <v>0.82</v>
      </c>
      <c r="Q14">
        <v>520</v>
      </c>
      <c r="R14">
        <v>11</v>
      </c>
      <c r="S14">
        <v>60</v>
      </c>
      <c r="T14">
        <v>101</v>
      </c>
      <c r="U14">
        <v>2</v>
      </c>
      <c r="V14">
        <v>20</v>
      </c>
      <c r="W14">
        <v>320</v>
      </c>
      <c r="X14">
        <v>73.599999999999994</v>
      </c>
    </row>
    <row r="15" spans="1:24" x14ac:dyDescent="0.3">
      <c r="A15" t="s">
        <v>76</v>
      </c>
      <c r="B15" t="s">
        <v>77</v>
      </c>
      <c r="C15" s="1" t="str">
        <f t="shared" si="0"/>
        <v>13:0038</v>
      </c>
      <c r="D15" s="1" t="str">
        <f t="shared" si="1"/>
        <v>13:0009</v>
      </c>
      <c r="E15" t="s">
        <v>78</v>
      </c>
      <c r="F15" t="s">
        <v>79</v>
      </c>
      <c r="H15">
        <v>47.761290799999998</v>
      </c>
      <c r="I15">
        <v>-66.624095299999993</v>
      </c>
      <c r="J15" s="1" t="str">
        <f t="shared" si="2"/>
        <v>Humus</v>
      </c>
      <c r="K15" s="1" t="str">
        <f t="shared" si="3"/>
        <v>&lt;177 micron (NGR)</v>
      </c>
      <c r="L15">
        <v>2.2000000000000002</v>
      </c>
      <c r="M15">
        <v>0.5</v>
      </c>
      <c r="O15">
        <v>12</v>
      </c>
      <c r="P15">
        <v>0.39</v>
      </c>
      <c r="Q15">
        <v>309</v>
      </c>
      <c r="R15">
        <v>8</v>
      </c>
      <c r="S15">
        <v>67</v>
      </c>
      <c r="T15">
        <v>81</v>
      </c>
      <c r="U15">
        <v>2</v>
      </c>
      <c r="V15">
        <v>24</v>
      </c>
      <c r="W15">
        <v>350</v>
      </c>
      <c r="X15">
        <v>84.9</v>
      </c>
    </row>
    <row r="16" spans="1:24" x14ac:dyDescent="0.3">
      <c r="A16" t="s">
        <v>80</v>
      </c>
      <c r="B16" t="s">
        <v>81</v>
      </c>
      <c r="C16" s="1" t="str">
        <f t="shared" si="0"/>
        <v>13:0038</v>
      </c>
      <c r="D16" s="1" t="str">
        <f t="shared" si="1"/>
        <v>13:0009</v>
      </c>
      <c r="E16" t="s">
        <v>82</v>
      </c>
      <c r="F16" t="s">
        <v>83</v>
      </c>
      <c r="H16">
        <v>47.761094200000002</v>
      </c>
      <c r="I16">
        <v>-66.620247500000005</v>
      </c>
      <c r="J16" s="1" t="str">
        <f t="shared" si="2"/>
        <v>Humus</v>
      </c>
      <c r="K16" s="1" t="str">
        <f t="shared" si="3"/>
        <v>&lt;177 micron (NGR)</v>
      </c>
      <c r="L16">
        <v>0.5</v>
      </c>
      <c r="M16">
        <v>1.2</v>
      </c>
      <c r="O16">
        <v>10</v>
      </c>
      <c r="P16">
        <v>0.38</v>
      </c>
      <c r="Q16">
        <v>950</v>
      </c>
      <c r="R16">
        <v>7</v>
      </c>
      <c r="S16">
        <v>64</v>
      </c>
      <c r="T16">
        <v>111</v>
      </c>
      <c r="U16">
        <v>1</v>
      </c>
      <c r="V16">
        <v>27</v>
      </c>
      <c r="W16">
        <v>160</v>
      </c>
      <c r="X16">
        <v>50.9</v>
      </c>
    </row>
    <row r="17" spans="1:24" x14ac:dyDescent="0.3">
      <c r="A17" t="s">
        <v>84</v>
      </c>
      <c r="B17" t="s">
        <v>85</v>
      </c>
      <c r="C17" s="1" t="str">
        <f t="shared" si="0"/>
        <v>13:0038</v>
      </c>
      <c r="D17" s="1" t="str">
        <f t="shared" si="1"/>
        <v>13:0009</v>
      </c>
      <c r="E17" t="s">
        <v>86</v>
      </c>
      <c r="F17" t="s">
        <v>87</v>
      </c>
      <c r="H17">
        <v>47.761193300000002</v>
      </c>
      <c r="I17">
        <v>-66.610727800000006</v>
      </c>
      <c r="J17" s="1" t="str">
        <f t="shared" si="2"/>
        <v>Humus</v>
      </c>
      <c r="K17" s="1" t="str">
        <f t="shared" si="3"/>
        <v>&lt;177 micron (NGR)</v>
      </c>
      <c r="L17">
        <v>0.7</v>
      </c>
      <c r="M17">
        <v>0.9</v>
      </c>
      <c r="O17">
        <v>10</v>
      </c>
      <c r="P17">
        <v>0.28999999999999998</v>
      </c>
      <c r="Q17">
        <v>740</v>
      </c>
      <c r="R17">
        <v>8</v>
      </c>
      <c r="S17">
        <v>87</v>
      </c>
      <c r="T17">
        <v>96</v>
      </c>
      <c r="U17">
        <v>1</v>
      </c>
      <c r="V17">
        <v>26</v>
      </c>
      <c r="W17">
        <v>390</v>
      </c>
      <c r="X17">
        <v>91.6</v>
      </c>
    </row>
    <row r="18" spans="1:24" x14ac:dyDescent="0.3">
      <c r="A18" t="s">
        <v>88</v>
      </c>
      <c r="B18" t="s">
        <v>89</v>
      </c>
      <c r="C18" s="1" t="str">
        <f t="shared" si="0"/>
        <v>13:0038</v>
      </c>
      <c r="D18" s="1" t="str">
        <f t="shared" si="1"/>
        <v>13:0009</v>
      </c>
      <c r="E18" t="s">
        <v>90</v>
      </c>
      <c r="F18" t="s">
        <v>91</v>
      </c>
      <c r="H18">
        <v>47.760360300000002</v>
      </c>
      <c r="I18">
        <v>-66.631744400000002</v>
      </c>
      <c r="J18" s="1" t="str">
        <f t="shared" si="2"/>
        <v>Humus</v>
      </c>
      <c r="K18" s="1" t="str">
        <f t="shared" si="3"/>
        <v>&lt;177 micron (NGR)</v>
      </c>
      <c r="L18">
        <v>1.4</v>
      </c>
      <c r="M18">
        <v>1</v>
      </c>
      <c r="O18">
        <v>10</v>
      </c>
      <c r="P18">
        <v>0.37</v>
      </c>
      <c r="Q18">
        <v>463</v>
      </c>
      <c r="R18">
        <v>8</v>
      </c>
      <c r="S18">
        <v>62</v>
      </c>
      <c r="T18">
        <v>185</v>
      </c>
      <c r="U18">
        <v>2</v>
      </c>
      <c r="V18">
        <v>24</v>
      </c>
      <c r="W18">
        <v>280</v>
      </c>
      <c r="X18">
        <v>87.6</v>
      </c>
    </row>
    <row r="19" spans="1:24" x14ac:dyDescent="0.3">
      <c r="A19" t="s">
        <v>92</v>
      </c>
      <c r="B19" t="s">
        <v>93</v>
      </c>
      <c r="C19" s="1" t="str">
        <f t="shared" si="0"/>
        <v>13:0038</v>
      </c>
      <c r="D19" s="1" t="str">
        <f t="shared" si="1"/>
        <v>13:0009</v>
      </c>
      <c r="E19" t="s">
        <v>94</v>
      </c>
      <c r="F19" t="s">
        <v>95</v>
      </c>
      <c r="H19">
        <v>47.761196900000002</v>
      </c>
      <c r="I19">
        <v>-66.629998299999997</v>
      </c>
      <c r="J19" s="1" t="str">
        <f t="shared" si="2"/>
        <v>Humus</v>
      </c>
      <c r="K19" s="1" t="str">
        <f t="shared" si="3"/>
        <v>&lt;177 micron (NGR)</v>
      </c>
      <c r="L19">
        <v>3.8</v>
      </c>
      <c r="M19">
        <v>1.2</v>
      </c>
      <c r="O19">
        <v>12</v>
      </c>
      <c r="P19">
        <v>0.42</v>
      </c>
      <c r="Q19">
        <v>1990</v>
      </c>
      <c r="R19">
        <v>7</v>
      </c>
      <c r="S19">
        <v>65</v>
      </c>
      <c r="T19">
        <v>114</v>
      </c>
      <c r="U19">
        <v>3</v>
      </c>
      <c r="V19">
        <v>25</v>
      </c>
      <c r="W19">
        <v>270</v>
      </c>
      <c r="X19">
        <v>86.9</v>
      </c>
    </row>
    <row r="20" spans="1:24" x14ac:dyDescent="0.3">
      <c r="A20" t="s">
        <v>96</v>
      </c>
      <c r="B20" t="s">
        <v>97</v>
      </c>
      <c r="C20" s="1" t="str">
        <f t="shared" si="0"/>
        <v>13:0038</v>
      </c>
      <c r="D20" s="1" t="str">
        <f t="shared" si="1"/>
        <v>13:0009</v>
      </c>
      <c r="E20" t="s">
        <v>98</v>
      </c>
      <c r="F20" t="s">
        <v>99</v>
      </c>
      <c r="H20">
        <v>47.761192200000004</v>
      </c>
      <c r="I20">
        <v>-66.629331100000002</v>
      </c>
      <c r="J20" s="1" t="str">
        <f t="shared" si="2"/>
        <v>Humus</v>
      </c>
      <c r="K20" s="1" t="str">
        <f t="shared" si="3"/>
        <v>&lt;177 micron (NGR)</v>
      </c>
      <c r="L20">
        <v>2</v>
      </c>
      <c r="M20">
        <v>1.5</v>
      </c>
      <c r="N20">
        <v>2</v>
      </c>
      <c r="O20">
        <v>13</v>
      </c>
      <c r="P20">
        <v>0.56999999999999995</v>
      </c>
      <c r="Q20">
        <v>1430</v>
      </c>
      <c r="R20">
        <v>9</v>
      </c>
      <c r="S20">
        <v>57</v>
      </c>
      <c r="T20">
        <v>223</v>
      </c>
      <c r="U20">
        <v>4</v>
      </c>
      <c r="V20">
        <v>27</v>
      </c>
      <c r="W20">
        <v>280</v>
      </c>
      <c r="X20">
        <v>73</v>
      </c>
    </row>
    <row r="21" spans="1:24" x14ac:dyDescent="0.3">
      <c r="A21" t="s">
        <v>100</v>
      </c>
      <c r="B21" t="s">
        <v>101</v>
      </c>
      <c r="C21" s="1" t="str">
        <f t="shared" si="0"/>
        <v>13:0038</v>
      </c>
      <c r="D21" s="1" t="str">
        <f t="shared" si="1"/>
        <v>13:0009</v>
      </c>
      <c r="E21" t="s">
        <v>102</v>
      </c>
      <c r="F21" t="s">
        <v>103</v>
      </c>
      <c r="H21">
        <v>47.7611986</v>
      </c>
      <c r="I21">
        <v>-66.628330000000005</v>
      </c>
      <c r="J21" s="1" t="str">
        <f t="shared" si="2"/>
        <v>Humus</v>
      </c>
      <c r="K21" s="1" t="str">
        <f t="shared" si="3"/>
        <v>&lt;177 micron (NGR)</v>
      </c>
      <c r="L21">
        <v>1</v>
      </c>
      <c r="M21">
        <v>1.7</v>
      </c>
      <c r="N21">
        <v>3</v>
      </c>
      <c r="O21">
        <v>18</v>
      </c>
      <c r="P21">
        <v>0.88</v>
      </c>
      <c r="Q21">
        <v>2700</v>
      </c>
      <c r="R21">
        <v>13</v>
      </c>
      <c r="S21">
        <v>46</v>
      </c>
      <c r="T21">
        <v>254</v>
      </c>
      <c r="U21">
        <v>2</v>
      </c>
      <c r="V21">
        <v>23</v>
      </c>
      <c r="W21">
        <v>170</v>
      </c>
      <c r="X21">
        <v>65.5</v>
      </c>
    </row>
    <row r="22" spans="1:24" x14ac:dyDescent="0.3">
      <c r="A22" t="s">
        <v>104</v>
      </c>
      <c r="B22" t="s">
        <v>105</v>
      </c>
      <c r="C22" s="1" t="str">
        <f t="shared" si="0"/>
        <v>13:0038</v>
      </c>
      <c r="D22" s="1" t="str">
        <f t="shared" si="1"/>
        <v>13:0009</v>
      </c>
      <c r="E22" t="s">
        <v>106</v>
      </c>
      <c r="F22" t="s">
        <v>107</v>
      </c>
      <c r="H22">
        <v>47.760782200000001</v>
      </c>
      <c r="I22">
        <v>-66.625172800000001</v>
      </c>
      <c r="J22" s="1" t="str">
        <f t="shared" si="2"/>
        <v>Humus</v>
      </c>
      <c r="K22" s="1" t="str">
        <f t="shared" si="3"/>
        <v>&lt;177 micron (NGR)</v>
      </c>
      <c r="L22">
        <v>0.6</v>
      </c>
      <c r="M22">
        <v>0.8</v>
      </c>
      <c r="O22">
        <v>12</v>
      </c>
      <c r="P22">
        <v>0.43</v>
      </c>
      <c r="Q22">
        <v>73</v>
      </c>
      <c r="R22">
        <v>8</v>
      </c>
      <c r="S22">
        <v>64</v>
      </c>
      <c r="T22">
        <v>91</v>
      </c>
      <c r="U22">
        <v>4</v>
      </c>
      <c r="V22">
        <v>24</v>
      </c>
      <c r="W22">
        <v>290</v>
      </c>
      <c r="X22">
        <v>89.2</v>
      </c>
    </row>
    <row r="23" spans="1:24" x14ac:dyDescent="0.3">
      <c r="A23" t="s">
        <v>108</v>
      </c>
      <c r="B23" t="s">
        <v>109</v>
      </c>
      <c r="C23" s="1" t="str">
        <f t="shared" si="0"/>
        <v>13:0038</v>
      </c>
      <c r="D23" s="1" t="str">
        <f t="shared" si="1"/>
        <v>13:0009</v>
      </c>
      <c r="E23" t="s">
        <v>110</v>
      </c>
      <c r="F23" t="s">
        <v>111</v>
      </c>
      <c r="H23">
        <v>47.760342199999997</v>
      </c>
      <c r="I23">
        <v>-66.629996899999995</v>
      </c>
      <c r="J23" s="1" t="str">
        <f t="shared" si="2"/>
        <v>Humus</v>
      </c>
      <c r="K23" s="1" t="str">
        <f t="shared" si="3"/>
        <v>&lt;177 micron (NGR)</v>
      </c>
      <c r="L23">
        <v>1.8</v>
      </c>
      <c r="M23">
        <v>0.9</v>
      </c>
      <c r="N23">
        <v>2</v>
      </c>
      <c r="O23">
        <v>13</v>
      </c>
      <c r="P23">
        <v>0.52</v>
      </c>
      <c r="Q23">
        <v>1440</v>
      </c>
      <c r="R23">
        <v>8</v>
      </c>
      <c r="S23">
        <v>55</v>
      </c>
      <c r="T23">
        <v>119</v>
      </c>
      <c r="U23">
        <v>2</v>
      </c>
      <c r="V23">
        <v>21</v>
      </c>
      <c r="W23">
        <v>400</v>
      </c>
      <c r="X23">
        <v>84.7</v>
      </c>
    </row>
    <row r="24" spans="1:24" x14ac:dyDescent="0.3">
      <c r="A24" t="s">
        <v>112</v>
      </c>
      <c r="B24" t="s">
        <v>113</v>
      </c>
      <c r="C24" s="1" t="str">
        <f t="shared" si="0"/>
        <v>13:0038</v>
      </c>
      <c r="D24" s="1" t="str">
        <f t="shared" si="1"/>
        <v>13:0009</v>
      </c>
      <c r="E24" t="s">
        <v>114</v>
      </c>
      <c r="F24" t="s">
        <v>115</v>
      </c>
      <c r="H24">
        <v>47.7598433</v>
      </c>
      <c r="I24">
        <v>-66.628498300000004</v>
      </c>
      <c r="J24" s="1" t="str">
        <f t="shared" si="2"/>
        <v>Humus</v>
      </c>
      <c r="K24" s="1" t="str">
        <f t="shared" si="3"/>
        <v>&lt;177 micron (NGR)</v>
      </c>
      <c r="L24">
        <v>2</v>
      </c>
      <c r="M24">
        <v>0.7</v>
      </c>
      <c r="N24">
        <v>5</v>
      </c>
      <c r="O24">
        <v>30</v>
      </c>
      <c r="P24">
        <v>2</v>
      </c>
      <c r="Q24">
        <v>174</v>
      </c>
      <c r="R24">
        <v>22</v>
      </c>
      <c r="S24">
        <v>24</v>
      </c>
      <c r="T24">
        <v>113</v>
      </c>
      <c r="U24">
        <v>2</v>
      </c>
      <c r="V24">
        <v>34</v>
      </c>
      <c r="W24">
        <v>160</v>
      </c>
      <c r="X24">
        <v>56</v>
      </c>
    </row>
    <row r="25" spans="1:24" x14ac:dyDescent="0.3">
      <c r="A25" t="s">
        <v>116</v>
      </c>
      <c r="B25" t="s">
        <v>117</v>
      </c>
      <c r="C25" s="1" t="str">
        <f t="shared" si="0"/>
        <v>13:0038</v>
      </c>
      <c r="D25" s="1" t="str">
        <f t="shared" si="1"/>
        <v>13:0009</v>
      </c>
      <c r="E25" t="s">
        <v>118</v>
      </c>
      <c r="F25" t="s">
        <v>119</v>
      </c>
      <c r="H25">
        <v>47.760180300000002</v>
      </c>
      <c r="I25">
        <v>-66.626948299999995</v>
      </c>
      <c r="J25" s="1" t="str">
        <f t="shared" si="2"/>
        <v>Humus</v>
      </c>
      <c r="K25" s="1" t="str">
        <f t="shared" si="3"/>
        <v>&lt;177 micron (NGR)</v>
      </c>
      <c r="L25">
        <v>1.3</v>
      </c>
      <c r="M25">
        <v>1</v>
      </c>
      <c r="O25">
        <v>11</v>
      </c>
      <c r="P25">
        <v>0.53</v>
      </c>
      <c r="Q25">
        <v>108</v>
      </c>
      <c r="R25">
        <v>9</v>
      </c>
      <c r="S25">
        <v>100</v>
      </c>
      <c r="T25">
        <v>90</v>
      </c>
      <c r="U25">
        <v>3</v>
      </c>
      <c r="V25">
        <v>27</v>
      </c>
      <c r="W25">
        <v>400</v>
      </c>
      <c r="X25">
        <v>87.4</v>
      </c>
    </row>
    <row r="26" spans="1:24" x14ac:dyDescent="0.3">
      <c r="A26" t="s">
        <v>120</v>
      </c>
      <c r="B26" t="s">
        <v>121</v>
      </c>
      <c r="C26" s="1" t="str">
        <f t="shared" si="0"/>
        <v>13:0038</v>
      </c>
      <c r="D26" s="1" t="str">
        <f t="shared" si="1"/>
        <v>13:0009</v>
      </c>
      <c r="E26" t="s">
        <v>122</v>
      </c>
      <c r="F26" t="s">
        <v>123</v>
      </c>
      <c r="H26">
        <v>47.760186099999999</v>
      </c>
      <c r="I26">
        <v>-66.625493599999999</v>
      </c>
      <c r="J26" s="1" t="str">
        <f t="shared" si="2"/>
        <v>Humus</v>
      </c>
      <c r="K26" s="1" t="str">
        <f t="shared" si="3"/>
        <v>&lt;177 micron (NGR)</v>
      </c>
      <c r="L26">
        <v>4</v>
      </c>
      <c r="M26">
        <v>2.1</v>
      </c>
      <c r="N26">
        <v>3</v>
      </c>
      <c r="O26">
        <v>14</v>
      </c>
      <c r="P26">
        <v>0.51</v>
      </c>
      <c r="Q26">
        <v>1890</v>
      </c>
      <c r="R26">
        <v>11</v>
      </c>
      <c r="S26">
        <v>95</v>
      </c>
      <c r="T26">
        <v>111</v>
      </c>
      <c r="U26">
        <v>1</v>
      </c>
      <c r="V26">
        <v>25</v>
      </c>
      <c r="W26">
        <v>410</v>
      </c>
      <c r="X26">
        <v>79.8</v>
      </c>
    </row>
    <row r="27" spans="1:24" x14ac:dyDescent="0.3">
      <c r="A27" t="s">
        <v>124</v>
      </c>
      <c r="B27" t="s">
        <v>125</v>
      </c>
      <c r="C27" s="1" t="str">
        <f t="shared" si="0"/>
        <v>13:0038</v>
      </c>
      <c r="D27" s="1" t="str">
        <f t="shared" si="1"/>
        <v>13:0009</v>
      </c>
      <c r="E27" t="s">
        <v>126</v>
      </c>
      <c r="F27" t="s">
        <v>127</v>
      </c>
      <c r="H27">
        <v>47.760592199999998</v>
      </c>
      <c r="I27">
        <v>-66.623820300000006</v>
      </c>
      <c r="J27" s="1" t="str">
        <f t="shared" si="2"/>
        <v>Humus</v>
      </c>
      <c r="K27" s="1" t="str">
        <f t="shared" si="3"/>
        <v>&lt;177 micron (NGR)</v>
      </c>
      <c r="L27">
        <v>2</v>
      </c>
      <c r="M27">
        <v>2.2999999999999998</v>
      </c>
      <c r="N27">
        <v>4</v>
      </c>
      <c r="O27">
        <v>15</v>
      </c>
      <c r="P27">
        <v>0.46</v>
      </c>
      <c r="Q27">
        <v>7290</v>
      </c>
      <c r="R27">
        <v>20</v>
      </c>
      <c r="S27">
        <v>220</v>
      </c>
      <c r="T27">
        <v>106</v>
      </c>
      <c r="U27">
        <v>4</v>
      </c>
      <c r="V27">
        <v>26</v>
      </c>
      <c r="W27">
        <v>290</v>
      </c>
      <c r="X27">
        <v>83.9</v>
      </c>
    </row>
    <row r="28" spans="1:24" x14ac:dyDescent="0.3">
      <c r="A28" t="s">
        <v>128</v>
      </c>
      <c r="B28" t="s">
        <v>129</v>
      </c>
      <c r="C28" s="1" t="str">
        <f t="shared" si="0"/>
        <v>13:0038</v>
      </c>
      <c r="D28" s="1" t="str">
        <f t="shared" si="1"/>
        <v>13:0009</v>
      </c>
      <c r="E28" t="s">
        <v>130</v>
      </c>
      <c r="F28" t="s">
        <v>131</v>
      </c>
      <c r="H28">
        <v>47.760021899999998</v>
      </c>
      <c r="I28">
        <v>-66.620176400000005</v>
      </c>
      <c r="J28" s="1" t="str">
        <f t="shared" si="2"/>
        <v>Humus</v>
      </c>
      <c r="K28" s="1" t="str">
        <f t="shared" si="3"/>
        <v>&lt;177 micron (NGR)</v>
      </c>
      <c r="L28">
        <v>0.4</v>
      </c>
      <c r="M28">
        <v>0.6</v>
      </c>
      <c r="O28">
        <v>10</v>
      </c>
      <c r="P28">
        <v>0.27</v>
      </c>
      <c r="Q28">
        <v>130</v>
      </c>
      <c r="R28">
        <v>6</v>
      </c>
      <c r="S28">
        <v>74</v>
      </c>
      <c r="T28">
        <v>61</v>
      </c>
      <c r="U28">
        <v>1</v>
      </c>
      <c r="V28">
        <v>14</v>
      </c>
      <c r="W28">
        <v>330</v>
      </c>
      <c r="X28">
        <v>87.7</v>
      </c>
    </row>
    <row r="29" spans="1:24" x14ac:dyDescent="0.3">
      <c r="A29" t="s">
        <v>132</v>
      </c>
      <c r="B29" t="s">
        <v>133</v>
      </c>
      <c r="C29" s="1" t="str">
        <f t="shared" si="0"/>
        <v>13:0038</v>
      </c>
      <c r="D29" s="1" t="str">
        <f t="shared" si="1"/>
        <v>13:0009</v>
      </c>
      <c r="E29" t="s">
        <v>134</v>
      </c>
      <c r="F29" t="s">
        <v>135</v>
      </c>
      <c r="H29">
        <v>47.760069399999999</v>
      </c>
      <c r="I29">
        <v>-66.617265000000003</v>
      </c>
      <c r="J29" s="1" t="str">
        <f t="shared" si="2"/>
        <v>Humus</v>
      </c>
      <c r="K29" s="1" t="str">
        <f t="shared" si="3"/>
        <v>&lt;177 micron (NGR)</v>
      </c>
      <c r="L29">
        <v>0.4</v>
      </c>
      <c r="M29">
        <v>1.8</v>
      </c>
      <c r="N29">
        <v>2</v>
      </c>
      <c r="O29">
        <v>11</v>
      </c>
      <c r="P29">
        <v>0.6</v>
      </c>
      <c r="Q29">
        <v>3800</v>
      </c>
      <c r="R29">
        <v>11</v>
      </c>
      <c r="S29">
        <v>70</v>
      </c>
      <c r="T29">
        <v>164</v>
      </c>
      <c r="U29">
        <v>2</v>
      </c>
      <c r="V29">
        <v>30</v>
      </c>
      <c r="W29">
        <v>190</v>
      </c>
      <c r="X29">
        <v>63.9</v>
      </c>
    </row>
    <row r="30" spans="1:24" x14ac:dyDescent="0.3">
      <c r="A30" t="s">
        <v>136</v>
      </c>
      <c r="B30" t="s">
        <v>137</v>
      </c>
      <c r="C30" s="1" t="str">
        <f t="shared" si="0"/>
        <v>13:0038</v>
      </c>
      <c r="D30" s="1" t="str">
        <f t="shared" si="1"/>
        <v>13:0009</v>
      </c>
      <c r="E30" t="s">
        <v>138</v>
      </c>
      <c r="F30" t="s">
        <v>139</v>
      </c>
      <c r="H30">
        <v>47.759260300000001</v>
      </c>
      <c r="I30">
        <v>-66.630326400000001</v>
      </c>
      <c r="J30" s="1" t="str">
        <f t="shared" si="2"/>
        <v>Humus</v>
      </c>
      <c r="K30" s="1" t="str">
        <f t="shared" si="3"/>
        <v>&lt;177 micron (NGR)</v>
      </c>
      <c r="L30">
        <v>2</v>
      </c>
      <c r="M30">
        <v>0.7</v>
      </c>
      <c r="N30">
        <v>3</v>
      </c>
      <c r="O30">
        <v>20</v>
      </c>
      <c r="P30">
        <v>1.2</v>
      </c>
      <c r="Q30">
        <v>675</v>
      </c>
      <c r="R30">
        <v>13</v>
      </c>
      <c r="S30">
        <v>69</v>
      </c>
      <c r="T30">
        <v>113</v>
      </c>
      <c r="U30">
        <v>2</v>
      </c>
      <c r="V30">
        <v>32</v>
      </c>
      <c r="W30">
        <v>210</v>
      </c>
      <c r="X30">
        <v>64.099999999999994</v>
      </c>
    </row>
    <row r="31" spans="1:24" x14ac:dyDescent="0.3">
      <c r="A31" t="s">
        <v>140</v>
      </c>
      <c r="B31" t="s">
        <v>141</v>
      </c>
      <c r="C31" s="1" t="str">
        <f t="shared" si="0"/>
        <v>13:0038</v>
      </c>
      <c r="D31" s="1" t="str">
        <f t="shared" si="1"/>
        <v>13:0009</v>
      </c>
      <c r="E31" t="s">
        <v>142</v>
      </c>
      <c r="F31" t="s">
        <v>143</v>
      </c>
      <c r="H31">
        <v>47.759258899999999</v>
      </c>
      <c r="I31">
        <v>-66.628524999999996</v>
      </c>
      <c r="J31" s="1" t="str">
        <f t="shared" si="2"/>
        <v>Humus</v>
      </c>
      <c r="K31" s="1" t="str">
        <f t="shared" si="3"/>
        <v>&lt;177 micron (NGR)</v>
      </c>
      <c r="L31">
        <v>0.7</v>
      </c>
      <c r="M31">
        <v>1.1000000000000001</v>
      </c>
      <c r="N31">
        <v>3</v>
      </c>
      <c r="O31">
        <v>14</v>
      </c>
      <c r="P31">
        <v>0.83</v>
      </c>
      <c r="Q31">
        <v>3630</v>
      </c>
      <c r="R31">
        <v>13</v>
      </c>
      <c r="S31">
        <v>65</v>
      </c>
      <c r="T31">
        <v>108</v>
      </c>
      <c r="U31">
        <v>0.5</v>
      </c>
      <c r="V31">
        <v>27</v>
      </c>
      <c r="W31">
        <v>330</v>
      </c>
      <c r="X31">
        <v>73.7</v>
      </c>
    </row>
    <row r="32" spans="1:24" x14ac:dyDescent="0.3">
      <c r="A32" t="s">
        <v>144</v>
      </c>
      <c r="B32" t="s">
        <v>145</v>
      </c>
      <c r="C32" s="1" t="str">
        <f t="shared" si="0"/>
        <v>13:0038</v>
      </c>
      <c r="D32" s="1" t="str">
        <f t="shared" si="1"/>
        <v>13:0009</v>
      </c>
      <c r="E32" t="s">
        <v>146</v>
      </c>
      <c r="F32" t="s">
        <v>147</v>
      </c>
      <c r="H32">
        <v>47.759086400000001</v>
      </c>
      <c r="I32">
        <v>-66.627571900000007</v>
      </c>
      <c r="J32" s="1" t="str">
        <f t="shared" si="2"/>
        <v>Humus</v>
      </c>
      <c r="K32" s="1" t="str">
        <f t="shared" si="3"/>
        <v>&lt;177 micron (NGR)</v>
      </c>
      <c r="L32">
        <v>1.5</v>
      </c>
      <c r="M32">
        <v>1.5</v>
      </c>
      <c r="N32">
        <v>2</v>
      </c>
      <c r="O32">
        <v>11</v>
      </c>
      <c r="P32">
        <v>0.48</v>
      </c>
      <c r="Q32">
        <v>1450</v>
      </c>
      <c r="R32">
        <v>9</v>
      </c>
      <c r="S32">
        <v>80</v>
      </c>
      <c r="T32">
        <v>94</v>
      </c>
      <c r="U32">
        <v>2</v>
      </c>
      <c r="V32">
        <v>23</v>
      </c>
      <c r="W32">
        <v>340</v>
      </c>
      <c r="X32">
        <v>79.8</v>
      </c>
    </row>
    <row r="33" spans="1:24" x14ac:dyDescent="0.3">
      <c r="A33" t="s">
        <v>148</v>
      </c>
      <c r="B33" t="s">
        <v>149</v>
      </c>
      <c r="C33" s="1" t="str">
        <f t="shared" si="0"/>
        <v>13:0038</v>
      </c>
      <c r="D33" s="1" t="str">
        <f t="shared" si="1"/>
        <v>13:0009</v>
      </c>
      <c r="E33" t="s">
        <v>150</v>
      </c>
      <c r="F33" t="s">
        <v>151</v>
      </c>
      <c r="H33">
        <v>47.758791100000003</v>
      </c>
      <c r="I33">
        <v>-66.626784700000002</v>
      </c>
      <c r="J33" s="1" t="str">
        <f t="shared" si="2"/>
        <v>Humus</v>
      </c>
      <c r="K33" s="1" t="str">
        <f t="shared" si="3"/>
        <v>&lt;177 micron (NGR)</v>
      </c>
      <c r="L33">
        <v>2.2999999999999998</v>
      </c>
      <c r="M33">
        <v>1.3</v>
      </c>
      <c r="N33">
        <v>2</v>
      </c>
      <c r="O33">
        <v>12</v>
      </c>
      <c r="P33">
        <v>0.46</v>
      </c>
      <c r="Q33">
        <v>416</v>
      </c>
      <c r="R33">
        <v>7</v>
      </c>
      <c r="S33">
        <v>83</v>
      </c>
      <c r="T33">
        <v>123</v>
      </c>
      <c r="U33">
        <v>2</v>
      </c>
      <c r="V33">
        <v>18</v>
      </c>
      <c r="W33">
        <v>310</v>
      </c>
      <c r="X33">
        <v>81.400000000000006</v>
      </c>
    </row>
    <row r="34" spans="1:24" x14ac:dyDescent="0.3">
      <c r="A34" t="s">
        <v>152</v>
      </c>
      <c r="B34" t="s">
        <v>153</v>
      </c>
      <c r="C34" s="1" t="str">
        <f t="shared" ref="C34:C65" si="4">HYPERLINK("http://geochem.nrcan.gc.ca/cdogs/content/bdl/bdl130038_e.htm", "13:0038")</f>
        <v>13:0038</v>
      </c>
      <c r="D34" s="1" t="str">
        <f t="shared" ref="D34:D65" si="5">HYPERLINK("http://geochem.nrcan.gc.ca/cdogs/content/svy/svy130009_e.htm", "13:0009")</f>
        <v>13:0009</v>
      </c>
      <c r="E34" t="s">
        <v>154</v>
      </c>
      <c r="F34" t="s">
        <v>155</v>
      </c>
      <c r="H34">
        <v>47.759365600000002</v>
      </c>
      <c r="I34">
        <v>-66.640236900000005</v>
      </c>
      <c r="J34" s="1" t="str">
        <f t="shared" ref="J34:J65" si="6">HYPERLINK("http://geochem.nrcan.gc.ca/cdogs/content/kwd/kwd020071_e.htm", "Humus")</f>
        <v>Humus</v>
      </c>
      <c r="K34" s="1" t="str">
        <f t="shared" ref="K34:K65" si="7">HYPERLINK("http://geochem.nrcan.gc.ca/cdogs/content/kwd/kwd080006_e.htm", "&lt;177 micron (NGR)")</f>
        <v>&lt;177 micron (NGR)</v>
      </c>
      <c r="L34">
        <v>14.5</v>
      </c>
      <c r="M34">
        <v>4.5999999999999996</v>
      </c>
      <c r="N34">
        <v>5</v>
      </c>
      <c r="O34">
        <v>16</v>
      </c>
      <c r="P34">
        <v>0.72</v>
      </c>
      <c r="Q34">
        <v>6600</v>
      </c>
      <c r="R34">
        <v>10</v>
      </c>
      <c r="S34">
        <v>128</v>
      </c>
      <c r="T34">
        <v>195</v>
      </c>
      <c r="U34">
        <v>2</v>
      </c>
      <c r="V34">
        <v>22</v>
      </c>
      <c r="W34">
        <v>230</v>
      </c>
      <c r="X34">
        <v>71.3</v>
      </c>
    </row>
    <row r="35" spans="1:24" x14ac:dyDescent="0.3">
      <c r="A35" t="s">
        <v>156</v>
      </c>
      <c r="B35" t="s">
        <v>157</v>
      </c>
      <c r="C35" s="1" t="str">
        <f t="shared" si="4"/>
        <v>13:0038</v>
      </c>
      <c r="D35" s="1" t="str">
        <f t="shared" si="5"/>
        <v>13:0009</v>
      </c>
      <c r="E35" t="s">
        <v>158</v>
      </c>
      <c r="F35" t="s">
        <v>159</v>
      </c>
      <c r="H35">
        <v>47.759415799999999</v>
      </c>
      <c r="I35">
        <v>-66.631760600000007</v>
      </c>
      <c r="J35" s="1" t="str">
        <f t="shared" si="6"/>
        <v>Humus</v>
      </c>
      <c r="K35" s="1" t="str">
        <f t="shared" si="7"/>
        <v>&lt;177 micron (NGR)</v>
      </c>
      <c r="L35">
        <v>0.5</v>
      </c>
      <c r="M35">
        <v>0.7</v>
      </c>
      <c r="N35">
        <v>5</v>
      </c>
      <c r="O35">
        <v>20</v>
      </c>
      <c r="P35">
        <v>1.5</v>
      </c>
      <c r="Q35">
        <v>1820</v>
      </c>
      <c r="R35">
        <v>18</v>
      </c>
      <c r="S35">
        <v>58</v>
      </c>
      <c r="T35">
        <v>98</v>
      </c>
      <c r="U35">
        <v>1</v>
      </c>
      <c r="V35">
        <v>26</v>
      </c>
      <c r="W35">
        <v>300</v>
      </c>
      <c r="X35">
        <v>53.7</v>
      </c>
    </row>
    <row r="36" spans="1:24" x14ac:dyDescent="0.3">
      <c r="A36" t="s">
        <v>160</v>
      </c>
      <c r="B36" t="s">
        <v>161</v>
      </c>
      <c r="C36" s="1" t="str">
        <f t="shared" si="4"/>
        <v>13:0038</v>
      </c>
      <c r="D36" s="1" t="str">
        <f t="shared" si="5"/>
        <v>13:0009</v>
      </c>
      <c r="E36" t="s">
        <v>162</v>
      </c>
      <c r="F36" t="s">
        <v>163</v>
      </c>
      <c r="H36">
        <v>47.758170800000002</v>
      </c>
      <c r="I36">
        <v>-66.630736099999993</v>
      </c>
      <c r="J36" s="1" t="str">
        <f t="shared" si="6"/>
        <v>Humus</v>
      </c>
      <c r="K36" s="1" t="str">
        <f t="shared" si="7"/>
        <v>&lt;177 micron (NGR)</v>
      </c>
      <c r="L36">
        <v>2</v>
      </c>
      <c r="M36">
        <v>1.2</v>
      </c>
      <c r="N36">
        <v>3</v>
      </c>
      <c r="O36">
        <v>14</v>
      </c>
      <c r="P36">
        <v>0.68</v>
      </c>
      <c r="Q36">
        <v>1930</v>
      </c>
      <c r="R36">
        <v>11</v>
      </c>
      <c r="S36">
        <v>50</v>
      </c>
      <c r="T36">
        <v>170</v>
      </c>
      <c r="U36">
        <v>2</v>
      </c>
      <c r="V36">
        <v>20</v>
      </c>
      <c r="W36">
        <v>210</v>
      </c>
      <c r="X36">
        <v>77.900000000000006</v>
      </c>
    </row>
    <row r="37" spans="1:24" x14ac:dyDescent="0.3">
      <c r="A37" t="s">
        <v>164</v>
      </c>
      <c r="B37" t="s">
        <v>165</v>
      </c>
      <c r="C37" s="1" t="str">
        <f t="shared" si="4"/>
        <v>13:0038</v>
      </c>
      <c r="D37" s="1" t="str">
        <f t="shared" si="5"/>
        <v>13:0009</v>
      </c>
      <c r="E37" t="s">
        <v>166</v>
      </c>
      <c r="F37" t="s">
        <v>167</v>
      </c>
      <c r="H37">
        <v>47.758221399999996</v>
      </c>
      <c r="I37">
        <v>-66.627958300000003</v>
      </c>
      <c r="J37" s="1" t="str">
        <f t="shared" si="6"/>
        <v>Humus</v>
      </c>
      <c r="K37" s="1" t="str">
        <f t="shared" si="7"/>
        <v>&lt;177 micron (NGR)</v>
      </c>
      <c r="L37">
        <v>1</v>
      </c>
      <c r="M37">
        <v>1.5</v>
      </c>
      <c r="N37">
        <v>4</v>
      </c>
      <c r="O37">
        <v>18</v>
      </c>
      <c r="P37">
        <v>0.79</v>
      </c>
      <c r="Q37">
        <v>617</v>
      </c>
      <c r="R37">
        <v>15</v>
      </c>
      <c r="S37">
        <v>31</v>
      </c>
      <c r="T37">
        <v>273</v>
      </c>
      <c r="U37">
        <v>1</v>
      </c>
      <c r="V37">
        <v>17</v>
      </c>
      <c r="W37">
        <v>160</v>
      </c>
      <c r="X37">
        <v>75.900000000000006</v>
      </c>
    </row>
    <row r="38" spans="1:24" x14ac:dyDescent="0.3">
      <c r="A38" t="s">
        <v>168</v>
      </c>
      <c r="B38" t="s">
        <v>169</v>
      </c>
      <c r="C38" s="1" t="str">
        <f t="shared" si="4"/>
        <v>13:0038</v>
      </c>
      <c r="D38" s="1" t="str">
        <f t="shared" si="5"/>
        <v>13:0009</v>
      </c>
      <c r="E38" t="s">
        <v>170</v>
      </c>
      <c r="F38" t="s">
        <v>171</v>
      </c>
      <c r="H38">
        <v>47.758221399999996</v>
      </c>
      <c r="I38">
        <v>-66.625783100000007</v>
      </c>
      <c r="J38" s="1" t="str">
        <f t="shared" si="6"/>
        <v>Humus</v>
      </c>
      <c r="K38" s="1" t="str">
        <f t="shared" si="7"/>
        <v>&lt;177 micron (NGR)</v>
      </c>
      <c r="L38">
        <v>4</v>
      </c>
      <c r="M38">
        <v>1.4</v>
      </c>
      <c r="N38">
        <v>9</v>
      </c>
      <c r="O38">
        <v>72</v>
      </c>
      <c r="P38">
        <v>1.3</v>
      </c>
      <c r="Q38">
        <v>99</v>
      </c>
      <c r="R38">
        <v>20</v>
      </c>
      <c r="S38">
        <v>122</v>
      </c>
      <c r="T38">
        <v>84</v>
      </c>
      <c r="U38">
        <v>0.5</v>
      </c>
      <c r="V38">
        <v>21</v>
      </c>
      <c r="W38">
        <v>330</v>
      </c>
      <c r="X38">
        <v>78.5</v>
      </c>
    </row>
    <row r="39" spans="1:24" x14ac:dyDescent="0.3">
      <c r="A39" t="s">
        <v>172</v>
      </c>
      <c r="B39" t="s">
        <v>173</v>
      </c>
      <c r="C39" s="1" t="str">
        <f t="shared" si="4"/>
        <v>13:0038</v>
      </c>
      <c r="D39" s="1" t="str">
        <f t="shared" si="5"/>
        <v>13:0009</v>
      </c>
      <c r="E39" t="s">
        <v>174</v>
      </c>
      <c r="F39" t="s">
        <v>175</v>
      </c>
      <c r="H39">
        <v>47.758279700000003</v>
      </c>
      <c r="I39">
        <v>-66.623818900000003</v>
      </c>
      <c r="J39" s="1" t="str">
        <f t="shared" si="6"/>
        <v>Humus</v>
      </c>
      <c r="K39" s="1" t="str">
        <f t="shared" si="7"/>
        <v>&lt;177 micron (NGR)</v>
      </c>
      <c r="L39">
        <v>0.8</v>
      </c>
      <c r="M39">
        <v>0.8</v>
      </c>
      <c r="O39">
        <v>20</v>
      </c>
      <c r="P39">
        <v>0.4</v>
      </c>
      <c r="Q39">
        <v>82</v>
      </c>
      <c r="R39">
        <v>14</v>
      </c>
      <c r="S39">
        <v>47</v>
      </c>
      <c r="T39">
        <v>45</v>
      </c>
      <c r="U39">
        <v>1</v>
      </c>
      <c r="V39">
        <v>12</v>
      </c>
      <c r="W39">
        <v>270</v>
      </c>
      <c r="X39">
        <v>83</v>
      </c>
    </row>
    <row r="40" spans="1:24" x14ac:dyDescent="0.3">
      <c r="A40" t="s">
        <v>176</v>
      </c>
      <c r="B40" t="s">
        <v>177</v>
      </c>
      <c r="C40" s="1" t="str">
        <f t="shared" si="4"/>
        <v>13:0038</v>
      </c>
      <c r="D40" s="1" t="str">
        <f t="shared" si="5"/>
        <v>13:0009</v>
      </c>
      <c r="E40" t="s">
        <v>178</v>
      </c>
      <c r="F40" t="s">
        <v>179</v>
      </c>
      <c r="H40">
        <v>47.756953600000003</v>
      </c>
      <c r="I40">
        <v>-66.633660599999999</v>
      </c>
      <c r="J40" s="1" t="str">
        <f t="shared" si="6"/>
        <v>Humus</v>
      </c>
      <c r="K40" s="1" t="str">
        <f t="shared" si="7"/>
        <v>&lt;177 micron (NGR)</v>
      </c>
      <c r="L40">
        <v>2.1</v>
      </c>
      <c r="M40">
        <v>7.3</v>
      </c>
      <c r="N40">
        <v>3</v>
      </c>
      <c r="O40">
        <v>21</v>
      </c>
      <c r="P40">
        <v>0.54</v>
      </c>
      <c r="Q40">
        <v>3580</v>
      </c>
      <c r="R40">
        <v>11</v>
      </c>
      <c r="S40">
        <v>90</v>
      </c>
      <c r="T40">
        <v>240</v>
      </c>
      <c r="U40">
        <v>2</v>
      </c>
      <c r="V40">
        <v>16</v>
      </c>
      <c r="W40">
        <v>300</v>
      </c>
      <c r="X40">
        <v>73</v>
      </c>
    </row>
    <row r="41" spans="1:24" x14ac:dyDescent="0.3">
      <c r="A41" t="s">
        <v>180</v>
      </c>
      <c r="B41" t="s">
        <v>181</v>
      </c>
      <c r="C41" s="1" t="str">
        <f t="shared" si="4"/>
        <v>13:0038</v>
      </c>
      <c r="D41" s="1" t="str">
        <f t="shared" si="5"/>
        <v>13:0009</v>
      </c>
      <c r="E41" t="s">
        <v>182</v>
      </c>
      <c r="F41" t="s">
        <v>183</v>
      </c>
      <c r="H41">
        <v>47.755578900000003</v>
      </c>
      <c r="I41">
        <v>-66.620285600000003</v>
      </c>
      <c r="J41" s="1" t="str">
        <f t="shared" si="6"/>
        <v>Humus</v>
      </c>
      <c r="K41" s="1" t="str">
        <f t="shared" si="7"/>
        <v>&lt;177 micron (NGR)</v>
      </c>
      <c r="L41">
        <v>1.6</v>
      </c>
      <c r="M41">
        <v>0.6</v>
      </c>
      <c r="O41">
        <v>10</v>
      </c>
      <c r="P41">
        <v>0.25</v>
      </c>
      <c r="Q41">
        <v>185</v>
      </c>
      <c r="R41">
        <v>5</v>
      </c>
      <c r="S41">
        <v>59</v>
      </c>
      <c r="T41">
        <v>37</v>
      </c>
      <c r="U41">
        <v>1</v>
      </c>
      <c r="V41">
        <v>10</v>
      </c>
      <c r="W41">
        <v>360</v>
      </c>
      <c r="X41">
        <v>89.3</v>
      </c>
    </row>
    <row r="42" spans="1:24" x14ac:dyDescent="0.3">
      <c r="A42" t="s">
        <v>184</v>
      </c>
      <c r="B42" t="s">
        <v>185</v>
      </c>
      <c r="C42" s="1" t="str">
        <f t="shared" si="4"/>
        <v>13:0038</v>
      </c>
      <c r="D42" s="1" t="str">
        <f t="shared" si="5"/>
        <v>13:0009</v>
      </c>
      <c r="E42" t="s">
        <v>186</v>
      </c>
      <c r="F42" t="s">
        <v>187</v>
      </c>
      <c r="H42">
        <v>47.756309199999997</v>
      </c>
      <c r="I42">
        <v>-66.640828900000002</v>
      </c>
      <c r="J42" s="1" t="str">
        <f t="shared" si="6"/>
        <v>Humus</v>
      </c>
      <c r="K42" s="1" t="str">
        <f t="shared" si="7"/>
        <v>&lt;177 micron (NGR)</v>
      </c>
      <c r="L42">
        <v>0.4</v>
      </c>
      <c r="M42">
        <v>2.5</v>
      </c>
      <c r="N42">
        <v>6</v>
      </c>
      <c r="O42">
        <v>20</v>
      </c>
      <c r="P42">
        <v>1.4</v>
      </c>
      <c r="Q42">
        <v>5400</v>
      </c>
      <c r="R42">
        <v>21</v>
      </c>
      <c r="S42">
        <v>79</v>
      </c>
      <c r="T42">
        <v>264</v>
      </c>
      <c r="U42">
        <v>2</v>
      </c>
      <c r="V42">
        <v>22</v>
      </c>
      <c r="W42">
        <v>290</v>
      </c>
      <c r="X42">
        <v>64.2</v>
      </c>
    </row>
    <row r="43" spans="1:24" x14ac:dyDescent="0.3">
      <c r="A43" t="s">
        <v>188</v>
      </c>
      <c r="B43" t="s">
        <v>189</v>
      </c>
      <c r="C43" s="1" t="str">
        <f t="shared" si="4"/>
        <v>13:0038</v>
      </c>
      <c r="D43" s="1" t="str">
        <f t="shared" si="5"/>
        <v>13:0009</v>
      </c>
      <c r="E43" t="s">
        <v>190</v>
      </c>
      <c r="F43" t="s">
        <v>191</v>
      </c>
      <c r="H43">
        <v>47.752924200000002</v>
      </c>
      <c r="I43">
        <v>-66.643370300000001</v>
      </c>
      <c r="J43" s="1" t="str">
        <f t="shared" si="6"/>
        <v>Humus</v>
      </c>
      <c r="K43" s="1" t="str">
        <f t="shared" si="7"/>
        <v>&lt;177 micron (NGR)</v>
      </c>
      <c r="L43">
        <v>1.4</v>
      </c>
      <c r="M43">
        <v>1.1000000000000001</v>
      </c>
      <c r="N43">
        <v>3</v>
      </c>
      <c r="O43">
        <v>18</v>
      </c>
      <c r="P43">
        <v>0.52</v>
      </c>
      <c r="Q43">
        <v>1390</v>
      </c>
      <c r="R43">
        <v>14</v>
      </c>
      <c r="S43">
        <v>43</v>
      </c>
      <c r="T43">
        <v>71</v>
      </c>
      <c r="U43">
        <v>1</v>
      </c>
      <c r="V43">
        <v>24</v>
      </c>
      <c r="W43">
        <v>360</v>
      </c>
      <c r="X43">
        <v>85.2</v>
      </c>
    </row>
    <row r="44" spans="1:24" x14ac:dyDescent="0.3">
      <c r="A44" t="s">
        <v>192</v>
      </c>
      <c r="B44" t="s">
        <v>193</v>
      </c>
      <c r="C44" s="1" t="str">
        <f t="shared" si="4"/>
        <v>13:0038</v>
      </c>
      <c r="D44" s="1" t="str">
        <f t="shared" si="5"/>
        <v>13:0009</v>
      </c>
      <c r="E44" t="s">
        <v>194</v>
      </c>
      <c r="F44" t="s">
        <v>195</v>
      </c>
      <c r="H44">
        <v>47.752188599999997</v>
      </c>
      <c r="I44">
        <v>-66.652703599999995</v>
      </c>
      <c r="J44" s="1" t="str">
        <f t="shared" si="6"/>
        <v>Humus</v>
      </c>
      <c r="K44" s="1" t="str">
        <f t="shared" si="7"/>
        <v>&lt;177 micron (NGR)</v>
      </c>
      <c r="L44">
        <v>0.4</v>
      </c>
      <c r="M44">
        <v>1.8</v>
      </c>
      <c r="N44">
        <v>8</v>
      </c>
      <c r="O44">
        <v>18</v>
      </c>
      <c r="P44">
        <v>1.8</v>
      </c>
      <c r="Q44">
        <v>4000</v>
      </c>
      <c r="R44">
        <v>28</v>
      </c>
      <c r="S44">
        <v>74</v>
      </c>
      <c r="T44">
        <v>162</v>
      </c>
      <c r="U44">
        <v>0.5</v>
      </c>
      <c r="V44">
        <v>25</v>
      </c>
      <c r="W44">
        <v>210</v>
      </c>
      <c r="X44">
        <v>33.299999999999997</v>
      </c>
    </row>
    <row r="45" spans="1:24" x14ac:dyDescent="0.3">
      <c r="A45" t="s">
        <v>196</v>
      </c>
      <c r="B45" t="s">
        <v>197</v>
      </c>
      <c r="C45" s="1" t="str">
        <f t="shared" si="4"/>
        <v>13:0038</v>
      </c>
      <c r="D45" s="1" t="str">
        <f t="shared" si="5"/>
        <v>13:0009</v>
      </c>
      <c r="E45" t="s">
        <v>198</v>
      </c>
      <c r="F45" t="s">
        <v>199</v>
      </c>
      <c r="H45">
        <v>47.7638319</v>
      </c>
      <c r="I45">
        <v>-66.632093900000001</v>
      </c>
      <c r="J45" s="1" t="str">
        <f t="shared" si="6"/>
        <v>Humus</v>
      </c>
      <c r="K45" s="1" t="str">
        <f t="shared" si="7"/>
        <v>&lt;177 micron (NGR)</v>
      </c>
      <c r="L45">
        <v>1</v>
      </c>
      <c r="M45">
        <v>1</v>
      </c>
      <c r="O45">
        <v>10</v>
      </c>
      <c r="P45">
        <v>0.48</v>
      </c>
      <c r="Q45">
        <v>488</v>
      </c>
      <c r="R45">
        <v>7</v>
      </c>
      <c r="S45">
        <v>83</v>
      </c>
      <c r="T45">
        <v>115</v>
      </c>
      <c r="U45">
        <v>0.5</v>
      </c>
      <c r="V45">
        <v>22</v>
      </c>
      <c r="W45">
        <v>370</v>
      </c>
      <c r="X45">
        <v>81.2</v>
      </c>
    </row>
    <row r="46" spans="1:24" x14ac:dyDescent="0.3">
      <c r="A46" t="s">
        <v>200</v>
      </c>
      <c r="B46" t="s">
        <v>201</v>
      </c>
      <c r="C46" s="1" t="str">
        <f t="shared" si="4"/>
        <v>13:0038</v>
      </c>
      <c r="D46" s="1" t="str">
        <f t="shared" si="5"/>
        <v>13:0009</v>
      </c>
      <c r="E46" t="s">
        <v>202</v>
      </c>
      <c r="F46" t="s">
        <v>203</v>
      </c>
      <c r="H46">
        <v>47.764014199999998</v>
      </c>
      <c r="I46">
        <v>-66.626987499999998</v>
      </c>
      <c r="J46" s="1" t="str">
        <f t="shared" si="6"/>
        <v>Humus</v>
      </c>
      <c r="K46" s="1" t="str">
        <f t="shared" si="7"/>
        <v>&lt;177 micron (NGR)</v>
      </c>
      <c r="L46">
        <v>1.5</v>
      </c>
      <c r="M46">
        <v>0.5</v>
      </c>
      <c r="N46">
        <v>27</v>
      </c>
      <c r="O46">
        <v>16</v>
      </c>
      <c r="P46">
        <v>1.2</v>
      </c>
      <c r="Q46">
        <v>1230</v>
      </c>
      <c r="R46">
        <v>14</v>
      </c>
      <c r="S46">
        <v>55</v>
      </c>
      <c r="T46">
        <v>56</v>
      </c>
      <c r="U46">
        <v>1</v>
      </c>
      <c r="V46">
        <v>19</v>
      </c>
      <c r="W46">
        <v>230</v>
      </c>
      <c r="X46">
        <v>55.2</v>
      </c>
    </row>
    <row r="47" spans="1:24" x14ac:dyDescent="0.3">
      <c r="A47" t="s">
        <v>204</v>
      </c>
      <c r="B47" t="s">
        <v>205</v>
      </c>
      <c r="C47" s="1" t="str">
        <f t="shared" si="4"/>
        <v>13:0038</v>
      </c>
      <c r="D47" s="1" t="str">
        <f t="shared" si="5"/>
        <v>13:0009</v>
      </c>
      <c r="E47" t="s">
        <v>206</v>
      </c>
      <c r="F47" t="s">
        <v>207</v>
      </c>
      <c r="H47">
        <v>47.763969699999997</v>
      </c>
      <c r="I47">
        <v>-66.623532800000007</v>
      </c>
      <c r="J47" s="1" t="str">
        <f t="shared" si="6"/>
        <v>Humus</v>
      </c>
      <c r="K47" s="1" t="str">
        <f t="shared" si="7"/>
        <v>&lt;177 micron (NGR)</v>
      </c>
      <c r="L47">
        <v>1</v>
      </c>
      <c r="M47">
        <v>2.1</v>
      </c>
      <c r="N47">
        <v>5</v>
      </c>
      <c r="O47">
        <v>20</v>
      </c>
      <c r="P47">
        <v>0.61</v>
      </c>
      <c r="Q47">
        <v>2660</v>
      </c>
      <c r="R47">
        <v>15</v>
      </c>
      <c r="S47">
        <v>52</v>
      </c>
      <c r="T47">
        <v>100</v>
      </c>
      <c r="U47">
        <v>2</v>
      </c>
      <c r="V47">
        <v>23</v>
      </c>
      <c r="W47">
        <v>230</v>
      </c>
      <c r="X47">
        <v>80.7</v>
      </c>
    </row>
    <row r="48" spans="1:24" x14ac:dyDescent="0.3">
      <c r="A48" t="s">
        <v>208</v>
      </c>
      <c r="B48" t="s">
        <v>209</v>
      </c>
      <c r="C48" s="1" t="str">
        <f t="shared" si="4"/>
        <v>13:0038</v>
      </c>
      <c r="D48" s="1" t="str">
        <f t="shared" si="5"/>
        <v>13:0009</v>
      </c>
      <c r="E48" t="s">
        <v>210</v>
      </c>
      <c r="F48" t="s">
        <v>211</v>
      </c>
      <c r="H48">
        <v>47.763464200000001</v>
      </c>
      <c r="I48">
        <v>-66.620419699999999</v>
      </c>
      <c r="J48" s="1" t="str">
        <f t="shared" si="6"/>
        <v>Humus</v>
      </c>
      <c r="K48" s="1" t="str">
        <f t="shared" si="7"/>
        <v>&lt;177 micron (NGR)</v>
      </c>
      <c r="L48">
        <v>1.6</v>
      </c>
      <c r="M48">
        <v>2.2999999999999998</v>
      </c>
      <c r="N48">
        <v>9</v>
      </c>
      <c r="O48">
        <v>29</v>
      </c>
      <c r="P48">
        <v>1.5</v>
      </c>
      <c r="Q48">
        <v>4240</v>
      </c>
      <c r="R48">
        <v>24</v>
      </c>
      <c r="S48">
        <v>51</v>
      </c>
      <c r="T48">
        <v>69</v>
      </c>
      <c r="U48">
        <v>9</v>
      </c>
      <c r="V48">
        <v>28</v>
      </c>
      <c r="W48">
        <v>190</v>
      </c>
      <c r="X48">
        <v>68.7</v>
      </c>
    </row>
    <row r="49" spans="1:24" x14ac:dyDescent="0.3">
      <c r="A49" t="s">
        <v>212</v>
      </c>
      <c r="B49" t="s">
        <v>213</v>
      </c>
      <c r="C49" s="1" t="str">
        <f t="shared" si="4"/>
        <v>13:0038</v>
      </c>
      <c r="D49" s="1" t="str">
        <f t="shared" si="5"/>
        <v>13:0009</v>
      </c>
      <c r="E49" t="s">
        <v>214</v>
      </c>
      <c r="F49" t="s">
        <v>215</v>
      </c>
      <c r="H49">
        <v>47.763141900000001</v>
      </c>
      <c r="I49">
        <v>-66.617458299999996</v>
      </c>
      <c r="J49" s="1" t="str">
        <f t="shared" si="6"/>
        <v>Humus</v>
      </c>
      <c r="K49" s="1" t="str">
        <f t="shared" si="7"/>
        <v>&lt;177 micron (NGR)</v>
      </c>
      <c r="L49">
        <v>0.4</v>
      </c>
      <c r="M49">
        <v>1.5</v>
      </c>
      <c r="N49">
        <v>2</v>
      </c>
      <c r="O49">
        <v>17</v>
      </c>
      <c r="P49">
        <v>0.46</v>
      </c>
      <c r="Q49">
        <v>1550</v>
      </c>
      <c r="R49">
        <v>8</v>
      </c>
      <c r="S49">
        <v>39</v>
      </c>
      <c r="T49">
        <v>194</v>
      </c>
      <c r="U49">
        <v>2</v>
      </c>
      <c r="V49">
        <v>14</v>
      </c>
      <c r="W49">
        <v>170</v>
      </c>
      <c r="X49">
        <v>83.3</v>
      </c>
    </row>
    <row r="50" spans="1:24" x14ac:dyDescent="0.3">
      <c r="A50" t="s">
        <v>216</v>
      </c>
      <c r="B50" t="s">
        <v>217</v>
      </c>
      <c r="C50" s="1" t="str">
        <f t="shared" si="4"/>
        <v>13:0038</v>
      </c>
      <c r="D50" s="1" t="str">
        <f t="shared" si="5"/>
        <v>13:0009</v>
      </c>
      <c r="E50" t="s">
        <v>218</v>
      </c>
      <c r="F50" t="s">
        <v>219</v>
      </c>
      <c r="H50">
        <v>47.7649914</v>
      </c>
      <c r="I50">
        <v>-66.629425299999994</v>
      </c>
      <c r="J50" s="1" t="str">
        <f t="shared" si="6"/>
        <v>Humus</v>
      </c>
      <c r="K50" s="1" t="str">
        <f t="shared" si="7"/>
        <v>&lt;177 micron (NGR)</v>
      </c>
      <c r="L50">
        <v>2.4</v>
      </c>
      <c r="M50">
        <v>0.7</v>
      </c>
      <c r="O50">
        <v>10</v>
      </c>
      <c r="P50">
        <v>0.16</v>
      </c>
      <c r="Q50">
        <v>53</v>
      </c>
      <c r="R50">
        <v>6</v>
      </c>
      <c r="S50">
        <v>58</v>
      </c>
      <c r="T50">
        <v>50</v>
      </c>
      <c r="U50">
        <v>1</v>
      </c>
      <c r="V50">
        <v>16</v>
      </c>
      <c r="W50">
        <v>290</v>
      </c>
      <c r="X50">
        <v>93.6</v>
      </c>
    </row>
    <row r="51" spans="1:24" x14ac:dyDescent="0.3">
      <c r="A51" t="s">
        <v>220</v>
      </c>
      <c r="B51" t="s">
        <v>221</v>
      </c>
      <c r="C51" s="1" t="str">
        <f t="shared" si="4"/>
        <v>13:0038</v>
      </c>
      <c r="D51" s="1" t="str">
        <f t="shared" si="5"/>
        <v>13:0009</v>
      </c>
      <c r="E51" t="s">
        <v>222</v>
      </c>
      <c r="F51" t="s">
        <v>223</v>
      </c>
      <c r="H51">
        <v>47.7661461</v>
      </c>
      <c r="I51">
        <v>-66.629559700000001</v>
      </c>
      <c r="J51" s="1" t="str">
        <f t="shared" si="6"/>
        <v>Humus</v>
      </c>
      <c r="K51" s="1" t="str">
        <f t="shared" si="7"/>
        <v>&lt;177 micron (NGR)</v>
      </c>
      <c r="L51">
        <v>2.1</v>
      </c>
      <c r="M51">
        <v>1</v>
      </c>
      <c r="O51">
        <v>10</v>
      </c>
      <c r="P51">
        <v>0.36</v>
      </c>
      <c r="Q51">
        <v>440</v>
      </c>
      <c r="R51">
        <v>7</v>
      </c>
      <c r="S51">
        <v>59</v>
      </c>
      <c r="T51">
        <v>79</v>
      </c>
      <c r="U51">
        <v>2</v>
      </c>
      <c r="V51">
        <v>11</v>
      </c>
      <c r="W51">
        <v>350</v>
      </c>
      <c r="X51">
        <v>78.400000000000006</v>
      </c>
    </row>
    <row r="52" spans="1:24" x14ac:dyDescent="0.3">
      <c r="A52" t="s">
        <v>224</v>
      </c>
      <c r="B52" t="s">
        <v>225</v>
      </c>
      <c r="C52" s="1" t="str">
        <f t="shared" si="4"/>
        <v>13:0038</v>
      </c>
      <c r="D52" s="1" t="str">
        <f t="shared" si="5"/>
        <v>13:0009</v>
      </c>
      <c r="E52" t="s">
        <v>226</v>
      </c>
      <c r="F52" t="s">
        <v>227</v>
      </c>
      <c r="H52">
        <v>47.764838599999997</v>
      </c>
      <c r="I52">
        <v>-66.6203036</v>
      </c>
      <c r="J52" s="1" t="str">
        <f t="shared" si="6"/>
        <v>Humus</v>
      </c>
      <c r="K52" s="1" t="str">
        <f t="shared" si="7"/>
        <v>&lt;177 micron (NGR)</v>
      </c>
      <c r="L52">
        <v>0.4</v>
      </c>
      <c r="M52">
        <v>0.7</v>
      </c>
      <c r="N52">
        <v>2</v>
      </c>
      <c r="O52">
        <v>11</v>
      </c>
      <c r="P52">
        <v>0.66</v>
      </c>
      <c r="Q52">
        <v>1070</v>
      </c>
      <c r="R52">
        <v>9</v>
      </c>
      <c r="S52">
        <v>54</v>
      </c>
      <c r="T52">
        <v>63</v>
      </c>
      <c r="U52">
        <v>1</v>
      </c>
      <c r="V52">
        <v>42</v>
      </c>
      <c r="W52">
        <v>140</v>
      </c>
      <c r="X52">
        <v>56.2</v>
      </c>
    </row>
    <row r="53" spans="1:24" x14ac:dyDescent="0.3">
      <c r="A53" t="s">
        <v>228</v>
      </c>
      <c r="B53" t="s">
        <v>229</v>
      </c>
      <c r="C53" s="1" t="str">
        <f t="shared" si="4"/>
        <v>13:0038</v>
      </c>
      <c r="D53" s="1" t="str">
        <f t="shared" si="5"/>
        <v>13:0009</v>
      </c>
      <c r="E53" t="s">
        <v>230</v>
      </c>
      <c r="F53" t="s">
        <v>231</v>
      </c>
      <c r="H53">
        <v>47.7648425</v>
      </c>
      <c r="I53">
        <v>-66.617020299999993</v>
      </c>
      <c r="J53" s="1" t="str">
        <f t="shared" si="6"/>
        <v>Humus</v>
      </c>
      <c r="K53" s="1" t="str">
        <f t="shared" si="7"/>
        <v>&lt;177 micron (NGR)</v>
      </c>
      <c r="L53">
        <v>0.5</v>
      </c>
      <c r="M53">
        <v>2.8</v>
      </c>
      <c r="N53">
        <v>3</v>
      </c>
      <c r="O53">
        <v>26</v>
      </c>
      <c r="P53">
        <v>1.2</v>
      </c>
      <c r="Q53">
        <v>5270</v>
      </c>
      <c r="R53">
        <v>14</v>
      </c>
      <c r="S53">
        <v>76</v>
      </c>
      <c r="T53">
        <v>309</v>
      </c>
      <c r="U53">
        <v>6</v>
      </c>
      <c r="V53">
        <v>34</v>
      </c>
      <c r="W53">
        <v>340</v>
      </c>
      <c r="X53">
        <v>67.3</v>
      </c>
    </row>
    <row r="54" spans="1:24" x14ac:dyDescent="0.3">
      <c r="A54" t="s">
        <v>232</v>
      </c>
      <c r="B54" t="s">
        <v>233</v>
      </c>
      <c r="C54" s="1" t="str">
        <f t="shared" si="4"/>
        <v>13:0038</v>
      </c>
      <c r="D54" s="1" t="str">
        <f t="shared" si="5"/>
        <v>13:0009</v>
      </c>
      <c r="E54" t="s">
        <v>234</v>
      </c>
      <c r="F54" t="s">
        <v>235</v>
      </c>
      <c r="H54">
        <v>47.765003900000004</v>
      </c>
      <c r="I54">
        <v>-66.613969699999998</v>
      </c>
      <c r="J54" s="1" t="str">
        <f t="shared" si="6"/>
        <v>Humus</v>
      </c>
      <c r="K54" s="1" t="str">
        <f t="shared" si="7"/>
        <v>&lt;177 micron (NGR)</v>
      </c>
      <c r="L54">
        <v>1.1000000000000001</v>
      </c>
      <c r="M54">
        <v>1.6</v>
      </c>
      <c r="N54">
        <v>2</v>
      </c>
      <c r="O54">
        <v>10</v>
      </c>
      <c r="P54">
        <v>0.21</v>
      </c>
      <c r="Q54">
        <v>61</v>
      </c>
      <c r="R54">
        <v>7</v>
      </c>
      <c r="S54">
        <v>49</v>
      </c>
      <c r="T54">
        <v>94</v>
      </c>
      <c r="U54">
        <v>9</v>
      </c>
      <c r="V54">
        <v>15</v>
      </c>
      <c r="W54">
        <v>410</v>
      </c>
      <c r="X54">
        <v>91.8</v>
      </c>
    </row>
    <row r="55" spans="1:24" x14ac:dyDescent="0.3">
      <c r="A55" t="s">
        <v>236</v>
      </c>
      <c r="B55" t="s">
        <v>237</v>
      </c>
      <c r="C55" s="1" t="str">
        <f t="shared" si="4"/>
        <v>13:0038</v>
      </c>
      <c r="D55" s="1" t="str">
        <f t="shared" si="5"/>
        <v>13:0009</v>
      </c>
      <c r="E55" t="s">
        <v>238</v>
      </c>
      <c r="F55" t="s">
        <v>239</v>
      </c>
      <c r="H55">
        <v>47.7632914</v>
      </c>
      <c r="I55">
        <v>-66.610805299999996</v>
      </c>
      <c r="J55" s="1" t="str">
        <f t="shared" si="6"/>
        <v>Humus</v>
      </c>
      <c r="K55" s="1" t="str">
        <f t="shared" si="7"/>
        <v>&lt;177 micron (NGR)</v>
      </c>
      <c r="L55">
        <v>0.7</v>
      </c>
      <c r="M55">
        <v>1</v>
      </c>
      <c r="O55">
        <v>12</v>
      </c>
      <c r="P55">
        <v>0.37</v>
      </c>
      <c r="Q55">
        <v>1340</v>
      </c>
      <c r="R55">
        <v>6</v>
      </c>
      <c r="S55">
        <v>94</v>
      </c>
      <c r="T55">
        <v>122</v>
      </c>
      <c r="U55">
        <v>3</v>
      </c>
      <c r="V55">
        <v>20</v>
      </c>
      <c r="W55">
        <v>330</v>
      </c>
      <c r="X55">
        <v>82.4</v>
      </c>
    </row>
    <row r="56" spans="1:24" x14ac:dyDescent="0.3">
      <c r="A56" t="s">
        <v>240</v>
      </c>
      <c r="B56" t="s">
        <v>241</v>
      </c>
      <c r="C56" s="1" t="str">
        <f t="shared" si="4"/>
        <v>13:0038</v>
      </c>
      <c r="D56" s="1" t="str">
        <f t="shared" si="5"/>
        <v>13:0009</v>
      </c>
      <c r="E56" t="s">
        <v>242</v>
      </c>
      <c r="F56" t="s">
        <v>243</v>
      </c>
      <c r="H56">
        <v>47.763636400000003</v>
      </c>
      <c r="I56">
        <v>-66.607493099999999</v>
      </c>
      <c r="J56" s="1" t="str">
        <f t="shared" si="6"/>
        <v>Humus</v>
      </c>
      <c r="K56" s="1" t="str">
        <f t="shared" si="7"/>
        <v>&lt;177 micron (NGR)</v>
      </c>
      <c r="L56">
        <v>1.2</v>
      </c>
      <c r="M56">
        <v>0.6</v>
      </c>
      <c r="N56">
        <v>3</v>
      </c>
      <c r="O56">
        <v>15</v>
      </c>
      <c r="P56">
        <v>0.74</v>
      </c>
      <c r="Q56">
        <v>606</v>
      </c>
      <c r="R56">
        <v>9</v>
      </c>
      <c r="S56">
        <v>58</v>
      </c>
      <c r="T56">
        <v>97</v>
      </c>
      <c r="U56">
        <v>1</v>
      </c>
      <c r="V56">
        <v>44</v>
      </c>
      <c r="W56">
        <v>170</v>
      </c>
      <c r="X56">
        <v>60.6</v>
      </c>
    </row>
    <row r="57" spans="1:24" x14ac:dyDescent="0.3">
      <c r="A57" t="s">
        <v>244</v>
      </c>
      <c r="B57" t="s">
        <v>245</v>
      </c>
      <c r="C57" s="1" t="str">
        <f t="shared" si="4"/>
        <v>13:0038</v>
      </c>
      <c r="D57" s="1" t="str">
        <f t="shared" si="5"/>
        <v>13:0009</v>
      </c>
      <c r="E57" t="s">
        <v>246</v>
      </c>
      <c r="F57" t="s">
        <v>247</v>
      </c>
      <c r="H57">
        <v>47.7640186</v>
      </c>
      <c r="I57">
        <v>-66.604686099999995</v>
      </c>
      <c r="J57" s="1" t="str">
        <f t="shared" si="6"/>
        <v>Humus</v>
      </c>
      <c r="K57" s="1" t="str">
        <f t="shared" si="7"/>
        <v>&lt;177 micron (NGR)</v>
      </c>
      <c r="L57">
        <v>1</v>
      </c>
      <c r="M57">
        <v>1.7</v>
      </c>
      <c r="N57">
        <v>2</v>
      </c>
      <c r="O57">
        <v>13</v>
      </c>
      <c r="P57">
        <v>0.48</v>
      </c>
      <c r="Q57">
        <v>1770</v>
      </c>
      <c r="R57">
        <v>9</v>
      </c>
      <c r="S57">
        <v>75</v>
      </c>
      <c r="T57">
        <v>194</v>
      </c>
      <c r="U57">
        <v>3</v>
      </c>
      <c r="V57">
        <v>12</v>
      </c>
      <c r="W57">
        <v>360</v>
      </c>
      <c r="X57">
        <v>85.8</v>
      </c>
    </row>
    <row r="58" spans="1:24" x14ac:dyDescent="0.3">
      <c r="A58" t="s">
        <v>248</v>
      </c>
      <c r="B58" t="s">
        <v>249</v>
      </c>
      <c r="C58" s="1" t="str">
        <f t="shared" si="4"/>
        <v>13:0038</v>
      </c>
      <c r="D58" s="1" t="str">
        <f t="shared" si="5"/>
        <v>13:0009</v>
      </c>
      <c r="E58" t="s">
        <v>250</v>
      </c>
      <c r="F58" t="s">
        <v>251</v>
      </c>
      <c r="H58">
        <v>47.762725600000003</v>
      </c>
      <c r="I58">
        <v>-66.597925799999999</v>
      </c>
      <c r="J58" s="1" t="str">
        <f t="shared" si="6"/>
        <v>Humus</v>
      </c>
      <c r="K58" s="1" t="str">
        <f t="shared" si="7"/>
        <v>&lt;177 micron (NGR)</v>
      </c>
      <c r="L58">
        <v>0.8</v>
      </c>
      <c r="M58">
        <v>0.5</v>
      </c>
      <c r="O58">
        <v>9</v>
      </c>
      <c r="P58">
        <v>0.32</v>
      </c>
      <c r="Q58">
        <v>194</v>
      </c>
      <c r="R58">
        <v>7</v>
      </c>
      <c r="S58">
        <v>53</v>
      </c>
      <c r="T58">
        <v>67</v>
      </c>
      <c r="U58">
        <v>2</v>
      </c>
      <c r="V58">
        <v>11</v>
      </c>
      <c r="W58">
        <v>230</v>
      </c>
      <c r="X58">
        <v>77.3</v>
      </c>
    </row>
    <row r="59" spans="1:24" x14ac:dyDescent="0.3">
      <c r="A59" t="s">
        <v>252</v>
      </c>
      <c r="B59" t="s">
        <v>253</v>
      </c>
      <c r="C59" s="1" t="str">
        <f t="shared" si="4"/>
        <v>13:0038</v>
      </c>
      <c r="D59" s="1" t="str">
        <f t="shared" si="5"/>
        <v>13:0009</v>
      </c>
      <c r="E59" t="s">
        <v>254</v>
      </c>
      <c r="F59" t="s">
        <v>255</v>
      </c>
      <c r="H59">
        <v>47.7608569</v>
      </c>
      <c r="I59">
        <v>-66.598078599999994</v>
      </c>
      <c r="J59" s="1" t="str">
        <f t="shared" si="6"/>
        <v>Humus</v>
      </c>
      <c r="K59" s="1" t="str">
        <f t="shared" si="7"/>
        <v>&lt;177 micron (NGR)</v>
      </c>
      <c r="L59">
        <v>0.7</v>
      </c>
      <c r="M59">
        <v>1.1000000000000001</v>
      </c>
      <c r="N59">
        <v>2</v>
      </c>
      <c r="O59">
        <v>10</v>
      </c>
      <c r="P59">
        <v>0.2</v>
      </c>
      <c r="Q59">
        <v>480</v>
      </c>
      <c r="R59">
        <v>10</v>
      </c>
      <c r="S59">
        <v>49</v>
      </c>
      <c r="T59">
        <v>125</v>
      </c>
      <c r="U59">
        <v>0.5</v>
      </c>
      <c r="V59">
        <v>14</v>
      </c>
      <c r="W59">
        <v>220</v>
      </c>
      <c r="X59">
        <v>87.1</v>
      </c>
    </row>
    <row r="60" spans="1:24" x14ac:dyDescent="0.3">
      <c r="A60" t="s">
        <v>256</v>
      </c>
      <c r="B60" t="s">
        <v>257</v>
      </c>
      <c r="C60" s="1" t="str">
        <f t="shared" si="4"/>
        <v>13:0038</v>
      </c>
      <c r="D60" s="1" t="str">
        <f t="shared" si="5"/>
        <v>13:0009</v>
      </c>
      <c r="E60" t="s">
        <v>258</v>
      </c>
      <c r="F60" t="s">
        <v>259</v>
      </c>
      <c r="H60">
        <v>47.762898900000003</v>
      </c>
      <c r="I60">
        <v>-66.592459399999996</v>
      </c>
      <c r="J60" s="1" t="str">
        <f t="shared" si="6"/>
        <v>Humus</v>
      </c>
      <c r="K60" s="1" t="str">
        <f t="shared" si="7"/>
        <v>&lt;177 micron (NGR)</v>
      </c>
      <c r="L60">
        <v>0.4</v>
      </c>
      <c r="M60">
        <v>1</v>
      </c>
      <c r="O60">
        <v>9</v>
      </c>
      <c r="P60">
        <v>0.24</v>
      </c>
      <c r="Q60">
        <v>537</v>
      </c>
      <c r="R60">
        <v>5</v>
      </c>
      <c r="S60">
        <v>79</v>
      </c>
      <c r="T60">
        <v>86</v>
      </c>
      <c r="U60">
        <v>2</v>
      </c>
      <c r="V60">
        <v>13</v>
      </c>
      <c r="W60">
        <v>380</v>
      </c>
      <c r="X60">
        <v>89.4</v>
      </c>
    </row>
    <row r="61" spans="1:24" x14ac:dyDescent="0.3">
      <c r="A61" t="s">
        <v>260</v>
      </c>
      <c r="B61" t="s">
        <v>261</v>
      </c>
      <c r="C61" s="1" t="str">
        <f t="shared" si="4"/>
        <v>13:0038</v>
      </c>
      <c r="D61" s="1" t="str">
        <f t="shared" si="5"/>
        <v>13:0009</v>
      </c>
      <c r="E61" t="s">
        <v>262</v>
      </c>
      <c r="F61" t="s">
        <v>263</v>
      </c>
      <c r="H61">
        <v>47.761010800000001</v>
      </c>
      <c r="I61">
        <v>-66.587822500000001</v>
      </c>
      <c r="J61" s="1" t="str">
        <f t="shared" si="6"/>
        <v>Humus</v>
      </c>
      <c r="K61" s="1" t="str">
        <f t="shared" si="7"/>
        <v>&lt;177 micron (NGR)</v>
      </c>
      <c r="L61">
        <v>1.3</v>
      </c>
      <c r="M61">
        <v>0.8</v>
      </c>
      <c r="N61">
        <v>2</v>
      </c>
      <c r="O61">
        <v>11</v>
      </c>
      <c r="P61">
        <v>0.28999999999999998</v>
      </c>
      <c r="Q61">
        <v>375</v>
      </c>
      <c r="R61">
        <v>6</v>
      </c>
      <c r="S61">
        <v>70</v>
      </c>
      <c r="T61">
        <v>79</v>
      </c>
      <c r="U61">
        <v>1</v>
      </c>
      <c r="V61">
        <v>15</v>
      </c>
      <c r="W61">
        <v>320</v>
      </c>
      <c r="X61">
        <v>84.7</v>
      </c>
    </row>
    <row r="62" spans="1:24" x14ac:dyDescent="0.3">
      <c r="A62" t="s">
        <v>264</v>
      </c>
      <c r="B62" t="s">
        <v>265</v>
      </c>
      <c r="C62" s="1" t="str">
        <f t="shared" si="4"/>
        <v>13:0038</v>
      </c>
      <c r="D62" s="1" t="str">
        <f t="shared" si="5"/>
        <v>13:0009</v>
      </c>
      <c r="E62" t="s">
        <v>266</v>
      </c>
      <c r="F62" t="s">
        <v>267</v>
      </c>
      <c r="H62">
        <v>47.7636064</v>
      </c>
      <c r="I62">
        <v>-66.575210600000005</v>
      </c>
      <c r="J62" s="1" t="str">
        <f t="shared" si="6"/>
        <v>Humus</v>
      </c>
      <c r="K62" s="1" t="str">
        <f t="shared" si="7"/>
        <v>&lt;177 micron (NGR)</v>
      </c>
      <c r="L62">
        <v>1</v>
      </c>
      <c r="M62">
        <v>0.8</v>
      </c>
      <c r="O62">
        <v>10</v>
      </c>
      <c r="P62">
        <v>0.21</v>
      </c>
      <c r="Q62">
        <v>470</v>
      </c>
      <c r="R62">
        <v>5</v>
      </c>
      <c r="S62">
        <v>64</v>
      </c>
      <c r="T62">
        <v>73</v>
      </c>
      <c r="U62">
        <v>0.5</v>
      </c>
      <c r="V62">
        <v>10</v>
      </c>
      <c r="W62">
        <v>270</v>
      </c>
      <c r="X62">
        <v>89.1</v>
      </c>
    </row>
    <row r="63" spans="1:24" x14ac:dyDescent="0.3">
      <c r="A63" t="s">
        <v>268</v>
      </c>
      <c r="B63" t="s">
        <v>269</v>
      </c>
      <c r="C63" s="1" t="str">
        <f t="shared" si="4"/>
        <v>13:0038</v>
      </c>
      <c r="D63" s="1" t="str">
        <f t="shared" si="5"/>
        <v>13:0009</v>
      </c>
      <c r="E63" t="s">
        <v>270</v>
      </c>
      <c r="F63" t="s">
        <v>271</v>
      </c>
      <c r="H63">
        <v>47.760926099999999</v>
      </c>
      <c r="I63">
        <v>-66.575268300000005</v>
      </c>
      <c r="J63" s="1" t="str">
        <f t="shared" si="6"/>
        <v>Humus</v>
      </c>
      <c r="K63" s="1" t="str">
        <f t="shared" si="7"/>
        <v>&lt;177 micron (NGR)</v>
      </c>
      <c r="L63">
        <v>0.8</v>
      </c>
      <c r="M63">
        <v>0.7</v>
      </c>
      <c r="O63">
        <v>7</v>
      </c>
      <c r="P63">
        <v>0.12</v>
      </c>
      <c r="Q63">
        <v>309</v>
      </c>
      <c r="R63">
        <v>4</v>
      </c>
      <c r="S63">
        <v>39</v>
      </c>
      <c r="T63">
        <v>94</v>
      </c>
      <c r="U63">
        <v>2</v>
      </c>
      <c r="V63">
        <v>12</v>
      </c>
      <c r="W63">
        <v>310</v>
      </c>
      <c r="X63">
        <v>94.3</v>
      </c>
    </row>
    <row r="64" spans="1:24" x14ac:dyDescent="0.3">
      <c r="A64" t="s">
        <v>272</v>
      </c>
      <c r="B64" t="s">
        <v>273</v>
      </c>
      <c r="C64" s="1" t="str">
        <f t="shared" si="4"/>
        <v>13:0038</v>
      </c>
      <c r="D64" s="1" t="str">
        <f t="shared" si="5"/>
        <v>13:0009</v>
      </c>
      <c r="E64" t="s">
        <v>274</v>
      </c>
      <c r="F64" t="s">
        <v>275</v>
      </c>
      <c r="H64">
        <v>47.752026700000002</v>
      </c>
      <c r="I64">
        <v>-66.562526099999999</v>
      </c>
      <c r="J64" s="1" t="str">
        <f t="shared" si="6"/>
        <v>Humus</v>
      </c>
      <c r="K64" s="1" t="str">
        <f t="shared" si="7"/>
        <v>&lt;177 micron (NGR)</v>
      </c>
      <c r="L64">
        <v>0.7</v>
      </c>
      <c r="M64">
        <v>0.6</v>
      </c>
      <c r="O64">
        <v>9</v>
      </c>
      <c r="P64">
        <v>0.28000000000000003</v>
      </c>
      <c r="Q64">
        <v>138</v>
      </c>
      <c r="R64">
        <v>6</v>
      </c>
      <c r="S64">
        <v>77</v>
      </c>
      <c r="T64">
        <v>63</v>
      </c>
      <c r="U64">
        <v>2</v>
      </c>
      <c r="V64">
        <v>16</v>
      </c>
      <c r="W64">
        <v>270</v>
      </c>
      <c r="X64">
        <v>89.1</v>
      </c>
    </row>
    <row r="65" spans="1:24" x14ac:dyDescent="0.3">
      <c r="A65" t="s">
        <v>276</v>
      </c>
      <c r="B65" t="s">
        <v>277</v>
      </c>
      <c r="C65" s="1" t="str">
        <f t="shared" si="4"/>
        <v>13:0038</v>
      </c>
      <c r="D65" s="1" t="str">
        <f t="shared" si="5"/>
        <v>13:0009</v>
      </c>
      <c r="E65" t="s">
        <v>278</v>
      </c>
      <c r="F65" t="s">
        <v>279</v>
      </c>
      <c r="H65">
        <v>47.766158599999997</v>
      </c>
      <c r="I65">
        <v>-66.617133600000003</v>
      </c>
      <c r="J65" s="1" t="str">
        <f t="shared" si="6"/>
        <v>Humus</v>
      </c>
      <c r="K65" s="1" t="str">
        <f t="shared" si="7"/>
        <v>&lt;177 micron (NGR)</v>
      </c>
      <c r="L65">
        <v>0.4</v>
      </c>
      <c r="M65">
        <v>0.7</v>
      </c>
      <c r="O65">
        <v>15</v>
      </c>
      <c r="P65">
        <v>0.56999999999999995</v>
      </c>
      <c r="Q65">
        <v>670</v>
      </c>
      <c r="R65">
        <v>10</v>
      </c>
      <c r="S65">
        <v>76</v>
      </c>
      <c r="T65">
        <v>74</v>
      </c>
      <c r="U65">
        <v>4</v>
      </c>
      <c r="V65">
        <v>38</v>
      </c>
      <c r="W65">
        <v>230</v>
      </c>
      <c r="X65">
        <v>75.400000000000006</v>
      </c>
    </row>
    <row r="66" spans="1:24" x14ac:dyDescent="0.3">
      <c r="A66" t="s">
        <v>280</v>
      </c>
      <c r="B66" t="s">
        <v>281</v>
      </c>
      <c r="C66" s="1" t="str">
        <f t="shared" ref="C66:C97" si="8">HYPERLINK("http://geochem.nrcan.gc.ca/cdogs/content/bdl/bdl130038_e.htm", "13:0038")</f>
        <v>13:0038</v>
      </c>
      <c r="D66" s="1" t="str">
        <f t="shared" ref="D66:D97" si="9">HYPERLINK("http://geochem.nrcan.gc.ca/cdogs/content/svy/svy130009_e.htm", "13:0009")</f>
        <v>13:0009</v>
      </c>
      <c r="E66" t="s">
        <v>282</v>
      </c>
      <c r="F66" t="s">
        <v>283</v>
      </c>
      <c r="H66">
        <v>47.766236900000003</v>
      </c>
      <c r="I66">
        <v>-66.613980299999994</v>
      </c>
      <c r="J66" s="1" t="str">
        <f t="shared" ref="J66:J97" si="10">HYPERLINK("http://geochem.nrcan.gc.ca/cdogs/content/kwd/kwd020071_e.htm", "Humus")</f>
        <v>Humus</v>
      </c>
      <c r="K66" s="1" t="str">
        <f t="shared" ref="K66:K97" si="11">HYPERLINK("http://geochem.nrcan.gc.ca/cdogs/content/kwd/kwd080006_e.htm", "&lt;177 micron (NGR)")</f>
        <v>&lt;177 micron (NGR)</v>
      </c>
      <c r="L66">
        <v>0.2</v>
      </c>
      <c r="M66">
        <v>0.7</v>
      </c>
      <c r="O66">
        <v>11</v>
      </c>
      <c r="P66">
        <v>0.35</v>
      </c>
      <c r="Q66">
        <v>516</v>
      </c>
      <c r="R66">
        <v>6</v>
      </c>
      <c r="S66">
        <v>61</v>
      </c>
      <c r="T66">
        <v>71</v>
      </c>
      <c r="U66">
        <v>1</v>
      </c>
      <c r="V66">
        <v>17</v>
      </c>
      <c r="W66">
        <v>270</v>
      </c>
      <c r="X66">
        <v>87.9</v>
      </c>
    </row>
    <row r="67" spans="1:24" x14ac:dyDescent="0.3">
      <c r="A67" t="s">
        <v>284</v>
      </c>
      <c r="B67" t="s">
        <v>285</v>
      </c>
      <c r="C67" s="1" t="str">
        <f t="shared" si="8"/>
        <v>13:0038</v>
      </c>
      <c r="D67" s="1" t="str">
        <f t="shared" si="9"/>
        <v>13:0009</v>
      </c>
      <c r="E67" t="s">
        <v>286</v>
      </c>
      <c r="F67" t="s">
        <v>287</v>
      </c>
      <c r="H67">
        <v>47.765105599999998</v>
      </c>
      <c r="I67">
        <v>-66.611069200000003</v>
      </c>
      <c r="J67" s="1" t="str">
        <f t="shared" si="10"/>
        <v>Humus</v>
      </c>
      <c r="K67" s="1" t="str">
        <f t="shared" si="11"/>
        <v>&lt;177 micron (NGR)</v>
      </c>
      <c r="L67">
        <v>0.7</v>
      </c>
      <c r="M67">
        <v>0.6</v>
      </c>
      <c r="N67">
        <v>3</v>
      </c>
      <c r="O67">
        <v>26</v>
      </c>
      <c r="P67">
        <v>0.16</v>
      </c>
      <c r="Q67">
        <v>44</v>
      </c>
      <c r="R67">
        <v>9</v>
      </c>
      <c r="S67">
        <v>23</v>
      </c>
      <c r="T67">
        <v>52</v>
      </c>
      <c r="U67">
        <v>50</v>
      </c>
      <c r="V67">
        <v>14</v>
      </c>
      <c r="W67">
        <v>200</v>
      </c>
      <c r="X67">
        <v>93</v>
      </c>
    </row>
    <row r="68" spans="1:24" x14ac:dyDescent="0.3">
      <c r="A68" t="s">
        <v>288</v>
      </c>
      <c r="B68" t="s">
        <v>289</v>
      </c>
      <c r="C68" s="1" t="str">
        <f t="shared" si="8"/>
        <v>13:0038</v>
      </c>
      <c r="D68" s="1" t="str">
        <f t="shared" si="9"/>
        <v>13:0009</v>
      </c>
      <c r="E68" t="s">
        <v>290</v>
      </c>
      <c r="F68" t="s">
        <v>291</v>
      </c>
      <c r="H68">
        <v>47.765131699999998</v>
      </c>
      <c r="I68">
        <v>-66.607571100000001</v>
      </c>
      <c r="J68" s="1" t="str">
        <f t="shared" si="10"/>
        <v>Humus</v>
      </c>
      <c r="K68" s="1" t="str">
        <f t="shared" si="11"/>
        <v>&lt;177 micron (NGR)</v>
      </c>
      <c r="L68">
        <v>0.6</v>
      </c>
      <c r="M68">
        <v>0.6</v>
      </c>
      <c r="N68">
        <v>2</v>
      </c>
      <c r="O68">
        <v>14</v>
      </c>
      <c r="P68">
        <v>0.51</v>
      </c>
      <c r="Q68">
        <v>73</v>
      </c>
      <c r="R68">
        <v>8</v>
      </c>
      <c r="S68">
        <v>96</v>
      </c>
      <c r="T68">
        <v>70</v>
      </c>
      <c r="U68">
        <v>2</v>
      </c>
      <c r="V68">
        <v>16</v>
      </c>
      <c r="W68">
        <v>390</v>
      </c>
      <c r="X68">
        <v>84.4</v>
      </c>
    </row>
    <row r="69" spans="1:24" x14ac:dyDescent="0.3">
      <c r="A69" t="s">
        <v>292</v>
      </c>
      <c r="B69" t="s">
        <v>293</v>
      </c>
      <c r="C69" s="1" t="str">
        <f t="shared" si="8"/>
        <v>13:0038</v>
      </c>
      <c r="D69" s="1" t="str">
        <f t="shared" si="9"/>
        <v>13:0009</v>
      </c>
      <c r="E69" t="s">
        <v>294</v>
      </c>
      <c r="F69" t="s">
        <v>295</v>
      </c>
      <c r="H69">
        <v>47.7673731</v>
      </c>
      <c r="I69">
        <v>-66.623631399999994</v>
      </c>
      <c r="J69" s="1" t="str">
        <f t="shared" si="10"/>
        <v>Humus</v>
      </c>
      <c r="K69" s="1" t="str">
        <f t="shared" si="11"/>
        <v>&lt;177 micron (NGR)</v>
      </c>
      <c r="L69">
        <v>1</v>
      </c>
      <c r="M69">
        <v>0.7</v>
      </c>
      <c r="N69">
        <v>2</v>
      </c>
      <c r="O69">
        <v>35</v>
      </c>
      <c r="P69">
        <v>1.1000000000000001</v>
      </c>
      <c r="Q69">
        <v>1490</v>
      </c>
      <c r="R69">
        <v>7</v>
      </c>
      <c r="S69">
        <v>82</v>
      </c>
      <c r="T69">
        <v>106</v>
      </c>
      <c r="U69">
        <v>2</v>
      </c>
      <c r="V69">
        <v>40</v>
      </c>
      <c r="W69">
        <v>220</v>
      </c>
      <c r="X69">
        <v>52.7</v>
      </c>
    </row>
    <row r="70" spans="1:24" x14ac:dyDescent="0.3">
      <c r="A70" t="s">
        <v>296</v>
      </c>
      <c r="B70" t="s">
        <v>297</v>
      </c>
      <c r="C70" s="1" t="str">
        <f t="shared" si="8"/>
        <v>13:0038</v>
      </c>
      <c r="D70" s="1" t="str">
        <f t="shared" si="9"/>
        <v>13:0009</v>
      </c>
      <c r="E70" t="s">
        <v>298</v>
      </c>
      <c r="F70" t="s">
        <v>299</v>
      </c>
      <c r="H70">
        <v>47.767421400000003</v>
      </c>
      <c r="I70">
        <v>-66.620319199999997</v>
      </c>
      <c r="J70" s="1" t="str">
        <f t="shared" si="10"/>
        <v>Humus</v>
      </c>
      <c r="K70" s="1" t="str">
        <f t="shared" si="11"/>
        <v>&lt;177 micron (NGR)</v>
      </c>
      <c r="L70">
        <v>0.4</v>
      </c>
      <c r="M70">
        <v>0.6</v>
      </c>
      <c r="O70">
        <v>12</v>
      </c>
      <c r="P70">
        <v>0.26</v>
      </c>
      <c r="Q70">
        <v>342</v>
      </c>
      <c r="R70">
        <v>6</v>
      </c>
      <c r="S70">
        <v>71</v>
      </c>
      <c r="T70">
        <v>100</v>
      </c>
      <c r="U70">
        <v>2</v>
      </c>
      <c r="V70">
        <v>11</v>
      </c>
      <c r="W70">
        <v>290</v>
      </c>
      <c r="X70">
        <v>89.5</v>
      </c>
    </row>
    <row r="71" spans="1:24" x14ac:dyDescent="0.3">
      <c r="A71" t="s">
        <v>300</v>
      </c>
      <c r="B71" t="s">
        <v>301</v>
      </c>
      <c r="C71" s="1" t="str">
        <f t="shared" si="8"/>
        <v>13:0038</v>
      </c>
      <c r="D71" s="1" t="str">
        <f t="shared" si="9"/>
        <v>13:0009</v>
      </c>
      <c r="E71" t="s">
        <v>302</v>
      </c>
      <c r="F71" t="s">
        <v>303</v>
      </c>
      <c r="H71">
        <v>47.767457200000003</v>
      </c>
      <c r="I71">
        <v>-66.617274399999999</v>
      </c>
      <c r="J71" s="1" t="str">
        <f t="shared" si="10"/>
        <v>Humus</v>
      </c>
      <c r="K71" s="1" t="str">
        <f t="shared" si="11"/>
        <v>&lt;177 micron (NGR)</v>
      </c>
      <c r="L71">
        <v>0.8</v>
      </c>
      <c r="M71">
        <v>0.8</v>
      </c>
      <c r="O71">
        <v>17</v>
      </c>
      <c r="P71">
        <v>0.41</v>
      </c>
      <c r="Q71">
        <v>141</v>
      </c>
      <c r="R71">
        <v>8</v>
      </c>
      <c r="S71">
        <v>97</v>
      </c>
      <c r="T71">
        <v>93</v>
      </c>
      <c r="U71">
        <v>4</v>
      </c>
      <c r="V71">
        <v>21</v>
      </c>
      <c r="W71">
        <v>300</v>
      </c>
      <c r="X71">
        <v>83</v>
      </c>
    </row>
    <row r="72" spans="1:24" x14ac:dyDescent="0.3">
      <c r="A72" t="s">
        <v>304</v>
      </c>
      <c r="B72" t="s">
        <v>305</v>
      </c>
      <c r="C72" s="1" t="str">
        <f t="shared" si="8"/>
        <v>13:0038</v>
      </c>
      <c r="D72" s="1" t="str">
        <f t="shared" si="9"/>
        <v>13:0009</v>
      </c>
      <c r="E72" t="s">
        <v>306</v>
      </c>
      <c r="F72" t="s">
        <v>307</v>
      </c>
      <c r="H72">
        <v>47.767631700000003</v>
      </c>
      <c r="I72">
        <v>-66.613983099999999</v>
      </c>
      <c r="J72" s="1" t="str">
        <f t="shared" si="10"/>
        <v>Humus</v>
      </c>
      <c r="K72" s="1" t="str">
        <f t="shared" si="11"/>
        <v>&lt;177 micron (NGR)</v>
      </c>
      <c r="L72">
        <v>0.9</v>
      </c>
      <c r="M72">
        <v>0.8</v>
      </c>
      <c r="N72">
        <v>2</v>
      </c>
      <c r="O72">
        <v>13</v>
      </c>
      <c r="P72">
        <v>0.45</v>
      </c>
      <c r="Q72">
        <v>1460</v>
      </c>
      <c r="R72">
        <v>6</v>
      </c>
      <c r="S72">
        <v>78</v>
      </c>
      <c r="T72">
        <v>69</v>
      </c>
      <c r="U72">
        <v>3</v>
      </c>
      <c r="V72">
        <v>24</v>
      </c>
      <c r="W72">
        <v>290</v>
      </c>
      <c r="X72">
        <v>66.7</v>
      </c>
    </row>
    <row r="73" spans="1:24" x14ac:dyDescent="0.3">
      <c r="A73" t="s">
        <v>308</v>
      </c>
      <c r="B73" t="s">
        <v>309</v>
      </c>
      <c r="C73" s="1" t="str">
        <f t="shared" si="8"/>
        <v>13:0038</v>
      </c>
      <c r="D73" s="1" t="str">
        <f t="shared" si="9"/>
        <v>13:0009</v>
      </c>
      <c r="E73" t="s">
        <v>310</v>
      </c>
      <c r="F73" t="s">
        <v>311</v>
      </c>
      <c r="H73">
        <v>47.767638099999999</v>
      </c>
      <c r="I73">
        <v>-66.610819399999997</v>
      </c>
      <c r="J73" s="1" t="str">
        <f t="shared" si="10"/>
        <v>Humus</v>
      </c>
      <c r="K73" s="1" t="str">
        <f t="shared" si="11"/>
        <v>&lt;177 micron (NGR)</v>
      </c>
      <c r="L73">
        <v>0.3</v>
      </c>
      <c r="M73">
        <v>0.6</v>
      </c>
      <c r="N73">
        <v>9</v>
      </c>
      <c r="O73">
        <v>35</v>
      </c>
      <c r="P73">
        <v>0.46</v>
      </c>
      <c r="Q73">
        <v>695</v>
      </c>
      <c r="R73">
        <v>10</v>
      </c>
      <c r="S73">
        <v>69</v>
      </c>
      <c r="T73">
        <v>58</v>
      </c>
      <c r="U73">
        <v>16</v>
      </c>
      <c r="V73">
        <v>22</v>
      </c>
      <c r="W73">
        <v>250</v>
      </c>
      <c r="X73">
        <v>85.2</v>
      </c>
    </row>
    <row r="74" spans="1:24" x14ac:dyDescent="0.3">
      <c r="A74" t="s">
        <v>312</v>
      </c>
      <c r="B74" t="s">
        <v>313</v>
      </c>
      <c r="C74" s="1" t="str">
        <f t="shared" si="8"/>
        <v>13:0038</v>
      </c>
      <c r="D74" s="1" t="str">
        <f t="shared" si="9"/>
        <v>13:0009</v>
      </c>
      <c r="E74" t="s">
        <v>314</v>
      </c>
      <c r="F74" t="s">
        <v>315</v>
      </c>
      <c r="H74">
        <v>47.767466400000004</v>
      </c>
      <c r="I74">
        <v>-66.607771099999994</v>
      </c>
      <c r="J74" s="1" t="str">
        <f t="shared" si="10"/>
        <v>Humus</v>
      </c>
      <c r="K74" s="1" t="str">
        <f t="shared" si="11"/>
        <v>&lt;177 micron (NGR)</v>
      </c>
      <c r="L74">
        <v>0.6</v>
      </c>
      <c r="M74">
        <v>0.5</v>
      </c>
      <c r="N74">
        <v>2</v>
      </c>
      <c r="O74">
        <v>11</v>
      </c>
      <c r="P74">
        <v>0.25</v>
      </c>
      <c r="Q74">
        <v>54</v>
      </c>
      <c r="R74">
        <v>5</v>
      </c>
      <c r="S74">
        <v>53</v>
      </c>
      <c r="T74">
        <v>47</v>
      </c>
      <c r="U74">
        <v>2</v>
      </c>
      <c r="V74">
        <v>13</v>
      </c>
      <c r="W74">
        <v>260</v>
      </c>
      <c r="X74">
        <v>70</v>
      </c>
    </row>
    <row r="75" spans="1:24" x14ac:dyDescent="0.3">
      <c r="A75" t="s">
        <v>316</v>
      </c>
      <c r="B75" t="s">
        <v>317</v>
      </c>
      <c r="C75" s="1" t="str">
        <f t="shared" si="8"/>
        <v>13:0038</v>
      </c>
      <c r="D75" s="1" t="str">
        <f t="shared" si="9"/>
        <v>13:0009</v>
      </c>
      <c r="E75" t="s">
        <v>318</v>
      </c>
      <c r="F75" t="s">
        <v>319</v>
      </c>
      <c r="H75">
        <v>47.767548300000001</v>
      </c>
      <c r="I75">
        <v>-66.605231399999994</v>
      </c>
      <c r="J75" s="1" t="str">
        <f t="shared" si="10"/>
        <v>Humus</v>
      </c>
      <c r="K75" s="1" t="str">
        <f t="shared" si="11"/>
        <v>&lt;177 micron (NGR)</v>
      </c>
      <c r="L75">
        <v>1</v>
      </c>
      <c r="M75">
        <v>0.6</v>
      </c>
      <c r="O75">
        <v>10</v>
      </c>
      <c r="P75">
        <v>0.35</v>
      </c>
      <c r="Q75">
        <v>340</v>
      </c>
      <c r="R75">
        <v>7</v>
      </c>
      <c r="S75">
        <v>56</v>
      </c>
      <c r="T75">
        <v>78</v>
      </c>
      <c r="U75">
        <v>3</v>
      </c>
      <c r="V75">
        <v>10</v>
      </c>
      <c r="W75">
        <v>300</v>
      </c>
      <c r="X75">
        <v>89.4</v>
      </c>
    </row>
    <row r="76" spans="1:24" x14ac:dyDescent="0.3">
      <c r="A76" t="s">
        <v>320</v>
      </c>
      <c r="B76" t="s">
        <v>321</v>
      </c>
      <c r="C76" s="1" t="str">
        <f t="shared" si="8"/>
        <v>13:0038</v>
      </c>
      <c r="D76" s="1" t="str">
        <f t="shared" si="9"/>
        <v>13:0009</v>
      </c>
      <c r="E76" t="s">
        <v>322</v>
      </c>
      <c r="F76" t="s">
        <v>323</v>
      </c>
      <c r="H76">
        <v>47.7660622</v>
      </c>
      <c r="I76">
        <v>-66.597838899999999</v>
      </c>
      <c r="J76" s="1" t="str">
        <f t="shared" si="10"/>
        <v>Humus</v>
      </c>
      <c r="K76" s="1" t="str">
        <f t="shared" si="11"/>
        <v>&lt;177 micron (NGR)</v>
      </c>
      <c r="L76">
        <v>0.5</v>
      </c>
      <c r="M76">
        <v>0.6</v>
      </c>
      <c r="N76">
        <v>3</v>
      </c>
      <c r="O76">
        <v>13</v>
      </c>
      <c r="P76">
        <v>0.75</v>
      </c>
      <c r="Q76">
        <v>586</v>
      </c>
      <c r="R76">
        <v>11</v>
      </c>
      <c r="S76">
        <v>61</v>
      </c>
      <c r="T76">
        <v>95</v>
      </c>
      <c r="U76">
        <v>3</v>
      </c>
      <c r="V76">
        <v>20</v>
      </c>
      <c r="W76">
        <v>280</v>
      </c>
      <c r="X76">
        <v>75.599999999999994</v>
      </c>
    </row>
    <row r="77" spans="1:24" x14ac:dyDescent="0.3">
      <c r="A77" t="s">
        <v>324</v>
      </c>
      <c r="B77" t="s">
        <v>325</v>
      </c>
      <c r="C77" s="1" t="str">
        <f t="shared" si="8"/>
        <v>13:0038</v>
      </c>
      <c r="D77" s="1" t="str">
        <f t="shared" si="9"/>
        <v>13:0009</v>
      </c>
      <c r="E77" t="s">
        <v>326</v>
      </c>
      <c r="F77" t="s">
        <v>327</v>
      </c>
      <c r="H77">
        <v>47.765185600000002</v>
      </c>
      <c r="I77">
        <v>-66.592086899999998</v>
      </c>
      <c r="J77" s="1" t="str">
        <f t="shared" si="10"/>
        <v>Humus</v>
      </c>
      <c r="K77" s="1" t="str">
        <f t="shared" si="11"/>
        <v>&lt;177 micron (NGR)</v>
      </c>
      <c r="L77">
        <v>3</v>
      </c>
      <c r="M77">
        <v>0.8</v>
      </c>
      <c r="N77">
        <v>13</v>
      </c>
      <c r="O77">
        <v>288</v>
      </c>
      <c r="P77">
        <v>1.1000000000000001</v>
      </c>
      <c r="Q77">
        <v>1860</v>
      </c>
      <c r="R77">
        <v>17</v>
      </c>
      <c r="S77">
        <v>25</v>
      </c>
      <c r="T77">
        <v>42</v>
      </c>
      <c r="U77">
        <v>8</v>
      </c>
      <c r="V77">
        <v>27</v>
      </c>
      <c r="W77">
        <v>230</v>
      </c>
      <c r="X77">
        <v>70.8</v>
      </c>
    </row>
    <row r="78" spans="1:24" x14ac:dyDescent="0.3">
      <c r="A78" t="s">
        <v>328</v>
      </c>
      <c r="B78" t="s">
        <v>329</v>
      </c>
      <c r="C78" s="1" t="str">
        <f t="shared" si="8"/>
        <v>13:0038</v>
      </c>
      <c r="D78" s="1" t="str">
        <f t="shared" si="9"/>
        <v>13:0009</v>
      </c>
      <c r="E78" t="s">
        <v>330</v>
      </c>
      <c r="F78" t="s">
        <v>331</v>
      </c>
      <c r="H78">
        <v>47.764746700000003</v>
      </c>
      <c r="I78">
        <v>-66.575090799999998</v>
      </c>
      <c r="J78" s="1" t="str">
        <f t="shared" si="10"/>
        <v>Humus</v>
      </c>
      <c r="K78" s="1" t="str">
        <f t="shared" si="11"/>
        <v>&lt;177 micron (NGR)</v>
      </c>
      <c r="L78">
        <v>2.1</v>
      </c>
      <c r="M78">
        <v>0.7</v>
      </c>
      <c r="O78">
        <v>10</v>
      </c>
      <c r="P78">
        <v>0.28000000000000003</v>
      </c>
      <c r="Q78">
        <v>590</v>
      </c>
      <c r="R78">
        <v>7</v>
      </c>
      <c r="S78">
        <v>89</v>
      </c>
      <c r="T78">
        <v>89</v>
      </c>
      <c r="U78">
        <v>2</v>
      </c>
      <c r="V78">
        <v>12</v>
      </c>
      <c r="W78">
        <v>390</v>
      </c>
      <c r="X78">
        <v>88.5</v>
      </c>
    </row>
    <row r="79" spans="1:24" x14ac:dyDescent="0.3">
      <c r="A79" t="s">
        <v>332</v>
      </c>
      <c r="B79" t="s">
        <v>333</v>
      </c>
      <c r="C79" s="1" t="str">
        <f t="shared" si="8"/>
        <v>13:0038</v>
      </c>
      <c r="D79" s="1" t="str">
        <f t="shared" si="9"/>
        <v>13:0009</v>
      </c>
      <c r="E79" t="s">
        <v>334</v>
      </c>
      <c r="F79" t="s">
        <v>335</v>
      </c>
      <c r="H79">
        <v>47.768771100000002</v>
      </c>
      <c r="I79">
        <v>-66.6172811</v>
      </c>
      <c r="J79" s="1" t="str">
        <f t="shared" si="10"/>
        <v>Humus</v>
      </c>
      <c r="K79" s="1" t="str">
        <f t="shared" si="11"/>
        <v>&lt;177 micron (NGR)</v>
      </c>
      <c r="L79">
        <v>1.4</v>
      </c>
      <c r="M79">
        <v>0.6</v>
      </c>
      <c r="O79">
        <v>11</v>
      </c>
      <c r="P79">
        <v>0.21</v>
      </c>
      <c r="Q79">
        <v>107</v>
      </c>
      <c r="R79">
        <v>5</v>
      </c>
      <c r="S79">
        <v>63</v>
      </c>
      <c r="T79">
        <v>81</v>
      </c>
      <c r="U79">
        <v>4</v>
      </c>
      <c r="V79">
        <v>11</v>
      </c>
      <c r="W79">
        <v>450</v>
      </c>
      <c r="X79">
        <v>89.6</v>
      </c>
    </row>
    <row r="80" spans="1:24" x14ac:dyDescent="0.3">
      <c r="A80" t="s">
        <v>336</v>
      </c>
      <c r="B80" t="s">
        <v>337</v>
      </c>
      <c r="C80" s="1" t="str">
        <f t="shared" si="8"/>
        <v>13:0038</v>
      </c>
      <c r="D80" s="1" t="str">
        <f t="shared" si="9"/>
        <v>13:0009</v>
      </c>
      <c r="E80" t="s">
        <v>338</v>
      </c>
      <c r="F80" t="s">
        <v>339</v>
      </c>
      <c r="H80">
        <v>47.768936400000001</v>
      </c>
      <c r="I80">
        <v>-66.613976699999995</v>
      </c>
      <c r="J80" s="1" t="str">
        <f t="shared" si="10"/>
        <v>Humus</v>
      </c>
      <c r="K80" s="1" t="str">
        <f t="shared" si="11"/>
        <v>&lt;177 micron (NGR)</v>
      </c>
      <c r="L80">
        <v>0.6</v>
      </c>
      <c r="M80">
        <v>0.6</v>
      </c>
      <c r="O80">
        <v>9</v>
      </c>
      <c r="P80">
        <v>0.28000000000000003</v>
      </c>
      <c r="Q80">
        <v>96</v>
      </c>
      <c r="R80">
        <v>7</v>
      </c>
      <c r="S80">
        <v>67</v>
      </c>
      <c r="T80">
        <v>68</v>
      </c>
      <c r="U80">
        <v>3</v>
      </c>
      <c r="V80">
        <v>16</v>
      </c>
      <c r="W80">
        <v>440</v>
      </c>
      <c r="X80">
        <v>88.2</v>
      </c>
    </row>
    <row r="81" spans="1:24" x14ac:dyDescent="0.3">
      <c r="A81" t="s">
        <v>340</v>
      </c>
      <c r="B81" t="s">
        <v>341</v>
      </c>
      <c r="C81" s="1" t="str">
        <f t="shared" si="8"/>
        <v>13:0038</v>
      </c>
      <c r="D81" s="1" t="str">
        <f t="shared" si="9"/>
        <v>13:0009</v>
      </c>
      <c r="E81" t="s">
        <v>342</v>
      </c>
      <c r="F81" t="s">
        <v>343</v>
      </c>
      <c r="H81">
        <v>47.768774200000003</v>
      </c>
      <c r="I81">
        <v>-66.610941100000005</v>
      </c>
      <c r="J81" s="1" t="str">
        <f t="shared" si="10"/>
        <v>Humus</v>
      </c>
      <c r="K81" s="1" t="str">
        <f t="shared" si="11"/>
        <v>&lt;177 micron (NGR)</v>
      </c>
      <c r="L81">
        <v>0.8</v>
      </c>
      <c r="M81">
        <v>0.7</v>
      </c>
      <c r="O81">
        <v>13</v>
      </c>
      <c r="P81">
        <v>0.44</v>
      </c>
      <c r="Q81">
        <v>483</v>
      </c>
      <c r="R81">
        <v>5</v>
      </c>
      <c r="S81">
        <v>41</v>
      </c>
      <c r="T81">
        <v>95</v>
      </c>
      <c r="U81">
        <v>3</v>
      </c>
      <c r="V81">
        <v>19</v>
      </c>
      <c r="W81">
        <v>180</v>
      </c>
      <c r="X81">
        <v>80.3</v>
      </c>
    </row>
    <row r="82" spans="1:24" x14ac:dyDescent="0.3">
      <c r="A82" t="s">
        <v>344</v>
      </c>
      <c r="B82" t="s">
        <v>345</v>
      </c>
      <c r="C82" s="1" t="str">
        <f t="shared" si="8"/>
        <v>13:0038</v>
      </c>
      <c r="D82" s="1" t="str">
        <f t="shared" si="9"/>
        <v>13:0009</v>
      </c>
      <c r="E82" t="s">
        <v>346</v>
      </c>
      <c r="F82" t="s">
        <v>347</v>
      </c>
      <c r="H82">
        <v>47.768857500000003</v>
      </c>
      <c r="I82">
        <v>-66.608027500000006</v>
      </c>
      <c r="J82" s="1" t="str">
        <f t="shared" si="10"/>
        <v>Humus</v>
      </c>
      <c r="K82" s="1" t="str">
        <f t="shared" si="11"/>
        <v>&lt;177 micron (NGR)</v>
      </c>
      <c r="L82">
        <v>0.8</v>
      </c>
      <c r="M82">
        <v>0.8</v>
      </c>
      <c r="O82">
        <v>17</v>
      </c>
      <c r="P82">
        <v>0.47</v>
      </c>
      <c r="Q82">
        <v>1650</v>
      </c>
      <c r="R82">
        <v>5</v>
      </c>
      <c r="S82">
        <v>38</v>
      </c>
      <c r="T82">
        <v>87</v>
      </c>
      <c r="U82">
        <v>2</v>
      </c>
      <c r="V82">
        <v>17</v>
      </c>
      <c r="W82">
        <v>200</v>
      </c>
      <c r="X82">
        <v>53.5</v>
      </c>
    </row>
    <row r="83" spans="1:24" x14ac:dyDescent="0.3">
      <c r="A83" t="s">
        <v>348</v>
      </c>
      <c r="B83" t="s">
        <v>349</v>
      </c>
      <c r="C83" s="1" t="str">
        <f t="shared" si="8"/>
        <v>13:0038</v>
      </c>
      <c r="D83" s="1" t="str">
        <f t="shared" si="9"/>
        <v>13:0009</v>
      </c>
      <c r="E83" t="s">
        <v>350</v>
      </c>
      <c r="F83" t="s">
        <v>351</v>
      </c>
      <c r="H83">
        <v>47.764710299999997</v>
      </c>
      <c r="I83">
        <v>-66.587878099999998</v>
      </c>
      <c r="J83" s="1" t="str">
        <f t="shared" si="10"/>
        <v>Humus</v>
      </c>
      <c r="K83" s="1" t="str">
        <f t="shared" si="11"/>
        <v>&lt;177 micron (NGR)</v>
      </c>
      <c r="L83">
        <v>1.1000000000000001</v>
      </c>
      <c r="M83">
        <v>0.5</v>
      </c>
      <c r="N83">
        <v>2</v>
      </c>
      <c r="O83">
        <v>14</v>
      </c>
      <c r="P83">
        <v>0.45</v>
      </c>
      <c r="Q83">
        <v>389</v>
      </c>
      <c r="R83">
        <v>11</v>
      </c>
      <c r="S83">
        <v>69</v>
      </c>
      <c r="T83">
        <v>75</v>
      </c>
      <c r="U83">
        <v>7</v>
      </c>
      <c r="V83">
        <v>12</v>
      </c>
      <c r="W83">
        <v>370</v>
      </c>
      <c r="X83">
        <v>86.1</v>
      </c>
    </row>
    <row r="84" spans="1:24" x14ac:dyDescent="0.3">
      <c r="A84" t="s">
        <v>352</v>
      </c>
      <c r="B84" t="s">
        <v>353</v>
      </c>
      <c r="C84" s="1" t="str">
        <f t="shared" si="8"/>
        <v>13:0038</v>
      </c>
      <c r="D84" s="1" t="str">
        <f t="shared" si="9"/>
        <v>13:0009</v>
      </c>
      <c r="E84" t="s">
        <v>354</v>
      </c>
      <c r="F84" t="s">
        <v>355</v>
      </c>
      <c r="H84">
        <v>47.770155600000002</v>
      </c>
      <c r="I84">
        <v>-66.623718100000005</v>
      </c>
      <c r="J84" s="1" t="str">
        <f t="shared" si="10"/>
        <v>Humus</v>
      </c>
      <c r="K84" s="1" t="str">
        <f t="shared" si="11"/>
        <v>&lt;177 micron (NGR)</v>
      </c>
      <c r="L84">
        <v>0.2</v>
      </c>
      <c r="M84">
        <v>1.1000000000000001</v>
      </c>
      <c r="O84">
        <v>12</v>
      </c>
      <c r="P84">
        <v>0.23</v>
      </c>
      <c r="Q84">
        <v>1570</v>
      </c>
      <c r="R84">
        <v>8</v>
      </c>
      <c r="S84">
        <v>75</v>
      </c>
      <c r="T84">
        <v>151</v>
      </c>
      <c r="U84">
        <v>2</v>
      </c>
      <c r="V84">
        <v>10</v>
      </c>
      <c r="W84">
        <v>310</v>
      </c>
      <c r="X84">
        <v>91</v>
      </c>
    </row>
    <row r="85" spans="1:24" x14ac:dyDescent="0.3">
      <c r="A85" t="s">
        <v>356</v>
      </c>
      <c r="B85" t="s">
        <v>357</v>
      </c>
      <c r="C85" s="1" t="str">
        <f t="shared" si="8"/>
        <v>13:0038</v>
      </c>
      <c r="D85" s="1" t="str">
        <f t="shared" si="9"/>
        <v>13:0009</v>
      </c>
      <c r="E85" t="s">
        <v>358</v>
      </c>
      <c r="F85" t="s">
        <v>359</v>
      </c>
      <c r="H85">
        <v>47.770162200000001</v>
      </c>
      <c r="I85">
        <v>-66.620567800000003</v>
      </c>
      <c r="J85" s="1" t="str">
        <f t="shared" si="10"/>
        <v>Humus</v>
      </c>
      <c r="K85" s="1" t="str">
        <f t="shared" si="11"/>
        <v>&lt;177 micron (NGR)</v>
      </c>
      <c r="L85">
        <v>3</v>
      </c>
      <c r="M85">
        <v>0.7</v>
      </c>
      <c r="O85">
        <v>12</v>
      </c>
      <c r="P85">
        <v>0.25</v>
      </c>
      <c r="Q85">
        <v>136</v>
      </c>
      <c r="R85">
        <v>7</v>
      </c>
      <c r="S85">
        <v>91</v>
      </c>
      <c r="T85">
        <v>59</v>
      </c>
      <c r="U85">
        <v>2</v>
      </c>
      <c r="V85">
        <v>13</v>
      </c>
      <c r="W85">
        <v>300</v>
      </c>
      <c r="X85">
        <v>86.4</v>
      </c>
    </row>
    <row r="86" spans="1:24" x14ac:dyDescent="0.3">
      <c r="A86" t="s">
        <v>360</v>
      </c>
      <c r="B86" t="s">
        <v>361</v>
      </c>
      <c r="C86" s="1" t="str">
        <f t="shared" si="8"/>
        <v>13:0038</v>
      </c>
      <c r="D86" s="1" t="str">
        <f t="shared" si="9"/>
        <v>13:0009</v>
      </c>
      <c r="E86" t="s">
        <v>362</v>
      </c>
      <c r="F86" t="s">
        <v>363</v>
      </c>
      <c r="H86">
        <v>47.770165800000001</v>
      </c>
      <c r="I86">
        <v>-66.6172842</v>
      </c>
      <c r="J86" s="1" t="str">
        <f t="shared" si="10"/>
        <v>Humus</v>
      </c>
      <c r="K86" s="1" t="str">
        <f t="shared" si="11"/>
        <v>&lt;177 micron (NGR)</v>
      </c>
      <c r="L86">
        <v>3.7</v>
      </c>
      <c r="M86">
        <v>2.1</v>
      </c>
      <c r="N86">
        <v>2</v>
      </c>
      <c r="O86">
        <v>72</v>
      </c>
      <c r="P86">
        <v>0.42</v>
      </c>
      <c r="Q86">
        <v>5200</v>
      </c>
      <c r="R86">
        <v>19</v>
      </c>
      <c r="S86">
        <v>109</v>
      </c>
      <c r="T86">
        <v>63</v>
      </c>
      <c r="U86">
        <v>5</v>
      </c>
      <c r="V86">
        <v>16</v>
      </c>
      <c r="W86">
        <v>270</v>
      </c>
      <c r="X86">
        <v>85.7</v>
      </c>
    </row>
    <row r="87" spans="1:24" x14ac:dyDescent="0.3">
      <c r="A87" t="s">
        <v>364</v>
      </c>
      <c r="B87" t="s">
        <v>365</v>
      </c>
      <c r="C87" s="1" t="str">
        <f t="shared" si="8"/>
        <v>13:0038</v>
      </c>
      <c r="D87" s="1" t="str">
        <f t="shared" si="9"/>
        <v>13:0009</v>
      </c>
      <c r="E87" t="s">
        <v>366</v>
      </c>
      <c r="F87" t="s">
        <v>367</v>
      </c>
      <c r="H87">
        <v>47.7701669</v>
      </c>
      <c r="I87">
        <v>-66.613866900000005</v>
      </c>
      <c r="J87" s="1" t="str">
        <f t="shared" si="10"/>
        <v>Humus</v>
      </c>
      <c r="K87" s="1" t="str">
        <f t="shared" si="11"/>
        <v>&lt;177 micron (NGR)</v>
      </c>
      <c r="L87">
        <v>0.8</v>
      </c>
      <c r="M87">
        <v>0.6</v>
      </c>
      <c r="O87">
        <v>18</v>
      </c>
      <c r="P87">
        <v>0.46</v>
      </c>
      <c r="Q87">
        <v>58</v>
      </c>
      <c r="R87">
        <v>7</v>
      </c>
      <c r="S87">
        <v>43</v>
      </c>
      <c r="T87">
        <v>43</v>
      </c>
      <c r="U87">
        <v>4</v>
      </c>
      <c r="V87">
        <v>26</v>
      </c>
      <c r="W87">
        <v>250</v>
      </c>
      <c r="X87">
        <v>78.2</v>
      </c>
    </row>
    <row r="88" spans="1:24" x14ac:dyDescent="0.3">
      <c r="A88" t="s">
        <v>368</v>
      </c>
      <c r="B88" t="s">
        <v>369</v>
      </c>
      <c r="C88" s="1" t="str">
        <f t="shared" si="8"/>
        <v>13:0038</v>
      </c>
      <c r="D88" s="1" t="str">
        <f t="shared" si="9"/>
        <v>13:0009</v>
      </c>
      <c r="E88" t="s">
        <v>370</v>
      </c>
      <c r="F88" t="s">
        <v>371</v>
      </c>
      <c r="H88">
        <v>47.770169199999998</v>
      </c>
      <c r="I88">
        <v>-66.610943899999995</v>
      </c>
      <c r="J88" s="1" t="str">
        <f t="shared" si="10"/>
        <v>Humus</v>
      </c>
      <c r="K88" s="1" t="str">
        <f t="shared" si="11"/>
        <v>&lt;177 micron (NGR)</v>
      </c>
      <c r="L88">
        <v>0.4</v>
      </c>
      <c r="M88">
        <v>0.5</v>
      </c>
      <c r="O88">
        <v>12</v>
      </c>
      <c r="P88">
        <v>0.27</v>
      </c>
      <c r="Q88">
        <v>193</v>
      </c>
      <c r="R88">
        <v>6</v>
      </c>
      <c r="S88">
        <v>46</v>
      </c>
      <c r="T88">
        <v>67</v>
      </c>
      <c r="U88">
        <v>1</v>
      </c>
      <c r="V88">
        <v>11</v>
      </c>
      <c r="W88">
        <v>380</v>
      </c>
      <c r="X88">
        <v>94.6</v>
      </c>
    </row>
    <row r="89" spans="1:24" x14ac:dyDescent="0.3">
      <c r="A89" t="s">
        <v>372</v>
      </c>
      <c r="B89" t="s">
        <v>373</v>
      </c>
      <c r="C89" s="1" t="str">
        <f t="shared" si="8"/>
        <v>13:0038</v>
      </c>
      <c r="D89" s="1" t="str">
        <f t="shared" si="9"/>
        <v>13:0009</v>
      </c>
      <c r="E89" t="s">
        <v>374</v>
      </c>
      <c r="F89" t="s">
        <v>375</v>
      </c>
      <c r="H89">
        <v>47.770254700000002</v>
      </c>
      <c r="I89">
        <v>-66.608150300000005</v>
      </c>
      <c r="J89" s="1" t="str">
        <f t="shared" si="10"/>
        <v>Humus</v>
      </c>
      <c r="K89" s="1" t="str">
        <f t="shared" si="11"/>
        <v>&lt;177 micron (NGR)</v>
      </c>
      <c r="L89">
        <v>0.5</v>
      </c>
      <c r="M89">
        <v>1.2</v>
      </c>
      <c r="O89">
        <v>14</v>
      </c>
      <c r="P89">
        <v>0.17</v>
      </c>
      <c r="Q89">
        <v>990</v>
      </c>
      <c r="R89">
        <v>5</v>
      </c>
      <c r="S89">
        <v>41</v>
      </c>
      <c r="T89">
        <v>178</v>
      </c>
      <c r="U89">
        <v>2</v>
      </c>
      <c r="V89">
        <v>9</v>
      </c>
      <c r="W89">
        <v>210</v>
      </c>
      <c r="X89">
        <v>91.2</v>
      </c>
    </row>
    <row r="90" spans="1:24" x14ac:dyDescent="0.3">
      <c r="A90" t="s">
        <v>376</v>
      </c>
      <c r="B90" t="s">
        <v>377</v>
      </c>
      <c r="C90" s="1" t="str">
        <f t="shared" si="8"/>
        <v>13:0038</v>
      </c>
      <c r="D90" s="1" t="str">
        <f t="shared" si="9"/>
        <v>13:0009</v>
      </c>
      <c r="E90" t="s">
        <v>378</v>
      </c>
      <c r="F90" t="s">
        <v>379</v>
      </c>
      <c r="H90">
        <v>47.770339399999997</v>
      </c>
      <c r="I90">
        <v>-66.604876099999998</v>
      </c>
      <c r="J90" s="1" t="str">
        <f t="shared" si="10"/>
        <v>Humus</v>
      </c>
      <c r="K90" s="1" t="str">
        <f t="shared" si="11"/>
        <v>&lt;177 micron (NGR)</v>
      </c>
      <c r="L90">
        <v>0.6</v>
      </c>
      <c r="M90">
        <v>0.6</v>
      </c>
      <c r="O90">
        <v>10</v>
      </c>
      <c r="P90">
        <v>0.18</v>
      </c>
      <c r="Q90">
        <v>255</v>
      </c>
      <c r="R90">
        <v>7</v>
      </c>
      <c r="S90">
        <v>53</v>
      </c>
      <c r="T90">
        <v>77</v>
      </c>
      <c r="U90">
        <v>1</v>
      </c>
      <c r="V90">
        <v>10</v>
      </c>
      <c r="W90">
        <v>250</v>
      </c>
      <c r="X90">
        <v>94.9</v>
      </c>
    </row>
    <row r="91" spans="1:24" x14ac:dyDescent="0.3">
      <c r="A91" t="s">
        <v>380</v>
      </c>
      <c r="B91" t="s">
        <v>381</v>
      </c>
      <c r="C91" s="1" t="str">
        <f t="shared" si="8"/>
        <v>13:0038</v>
      </c>
      <c r="D91" s="1" t="str">
        <f t="shared" si="9"/>
        <v>13:0009</v>
      </c>
      <c r="E91" t="s">
        <v>382</v>
      </c>
      <c r="F91" t="s">
        <v>383</v>
      </c>
      <c r="H91">
        <v>47.7710911</v>
      </c>
      <c r="I91">
        <v>-66.590919999999997</v>
      </c>
      <c r="J91" s="1" t="str">
        <f t="shared" si="10"/>
        <v>Humus</v>
      </c>
      <c r="K91" s="1" t="str">
        <f t="shared" si="11"/>
        <v>&lt;177 micron (NGR)</v>
      </c>
      <c r="L91">
        <v>1</v>
      </c>
      <c r="M91">
        <v>0.7</v>
      </c>
      <c r="N91">
        <v>3</v>
      </c>
      <c r="O91">
        <v>17</v>
      </c>
      <c r="P91">
        <v>0.46</v>
      </c>
      <c r="Q91">
        <v>320</v>
      </c>
      <c r="R91">
        <v>14</v>
      </c>
      <c r="S91">
        <v>55</v>
      </c>
      <c r="T91">
        <v>81</v>
      </c>
      <c r="U91">
        <v>2</v>
      </c>
      <c r="V91">
        <v>14</v>
      </c>
      <c r="W91">
        <v>350</v>
      </c>
      <c r="X91">
        <v>80.599999999999994</v>
      </c>
    </row>
    <row r="92" spans="1:24" x14ac:dyDescent="0.3">
      <c r="A92" t="s">
        <v>384</v>
      </c>
      <c r="B92" t="s">
        <v>385</v>
      </c>
      <c r="C92" s="1" t="str">
        <f t="shared" si="8"/>
        <v>13:0038</v>
      </c>
      <c r="D92" s="1" t="str">
        <f t="shared" si="9"/>
        <v>13:0009</v>
      </c>
      <c r="E92" t="s">
        <v>386</v>
      </c>
      <c r="F92" t="s">
        <v>387</v>
      </c>
      <c r="H92">
        <v>47.766174399999997</v>
      </c>
      <c r="I92">
        <v>-66.574957800000007</v>
      </c>
      <c r="J92" s="1" t="str">
        <f t="shared" si="10"/>
        <v>Humus</v>
      </c>
      <c r="K92" s="1" t="str">
        <f t="shared" si="11"/>
        <v>&lt;177 micron (NGR)</v>
      </c>
      <c r="L92">
        <v>2.1</v>
      </c>
      <c r="M92">
        <v>0.4</v>
      </c>
      <c r="N92">
        <v>3</v>
      </c>
      <c r="O92">
        <v>15</v>
      </c>
      <c r="P92">
        <v>0.79</v>
      </c>
      <c r="Q92">
        <v>638</v>
      </c>
      <c r="R92">
        <v>10</v>
      </c>
      <c r="S92">
        <v>83</v>
      </c>
      <c r="T92">
        <v>72</v>
      </c>
      <c r="U92">
        <v>4</v>
      </c>
      <c r="V92">
        <v>21</v>
      </c>
      <c r="W92">
        <v>200</v>
      </c>
      <c r="X92">
        <v>54.3</v>
      </c>
    </row>
    <row r="93" spans="1:24" x14ac:dyDescent="0.3">
      <c r="A93" t="s">
        <v>388</v>
      </c>
      <c r="B93" t="s">
        <v>389</v>
      </c>
      <c r="C93" s="1" t="str">
        <f t="shared" si="8"/>
        <v>13:0038</v>
      </c>
      <c r="D93" s="1" t="str">
        <f t="shared" si="9"/>
        <v>13:0009</v>
      </c>
      <c r="E93" t="s">
        <v>390</v>
      </c>
      <c r="F93" t="s">
        <v>391</v>
      </c>
      <c r="H93">
        <v>47.764061699999999</v>
      </c>
      <c r="I93">
        <v>-66.564419200000003</v>
      </c>
      <c r="J93" s="1" t="str">
        <f t="shared" si="10"/>
        <v>Humus</v>
      </c>
      <c r="K93" s="1" t="str">
        <f t="shared" si="11"/>
        <v>&lt;177 micron (NGR)</v>
      </c>
      <c r="L93">
        <v>1</v>
      </c>
      <c r="M93">
        <v>0.2</v>
      </c>
      <c r="N93">
        <v>2</v>
      </c>
      <c r="O93">
        <v>8</v>
      </c>
      <c r="P93">
        <v>0.5</v>
      </c>
      <c r="Q93">
        <v>134</v>
      </c>
      <c r="R93">
        <v>7</v>
      </c>
      <c r="S93">
        <v>91</v>
      </c>
      <c r="T93">
        <v>46</v>
      </c>
      <c r="U93">
        <v>3</v>
      </c>
      <c r="V93">
        <v>24</v>
      </c>
      <c r="W93">
        <v>220</v>
      </c>
      <c r="X93">
        <v>66.599999999999994</v>
      </c>
    </row>
    <row r="94" spans="1:24" x14ac:dyDescent="0.3">
      <c r="A94" t="s">
        <v>392</v>
      </c>
      <c r="B94" t="s">
        <v>393</v>
      </c>
      <c r="C94" s="1" t="str">
        <f t="shared" si="8"/>
        <v>13:0038</v>
      </c>
      <c r="D94" s="1" t="str">
        <f t="shared" si="9"/>
        <v>13:0009</v>
      </c>
      <c r="E94" t="s">
        <v>394</v>
      </c>
      <c r="F94" t="s">
        <v>395</v>
      </c>
      <c r="H94">
        <v>47.771974399999998</v>
      </c>
      <c r="I94">
        <v>-66.617281399999996</v>
      </c>
      <c r="J94" s="1" t="str">
        <f t="shared" si="10"/>
        <v>Humus</v>
      </c>
      <c r="K94" s="1" t="str">
        <f t="shared" si="11"/>
        <v>&lt;177 micron (NGR)</v>
      </c>
      <c r="L94">
        <v>0.8</v>
      </c>
      <c r="M94">
        <v>1.5</v>
      </c>
      <c r="N94">
        <v>2</v>
      </c>
      <c r="O94">
        <v>10</v>
      </c>
      <c r="P94">
        <v>0.26</v>
      </c>
      <c r="Q94">
        <v>2050</v>
      </c>
      <c r="R94">
        <v>8</v>
      </c>
      <c r="S94">
        <v>69</v>
      </c>
      <c r="T94">
        <v>164</v>
      </c>
      <c r="U94">
        <v>2</v>
      </c>
      <c r="V94">
        <v>17</v>
      </c>
      <c r="W94">
        <v>450</v>
      </c>
      <c r="X94">
        <v>88.9</v>
      </c>
    </row>
    <row r="95" spans="1:24" x14ac:dyDescent="0.3">
      <c r="A95" t="s">
        <v>396</v>
      </c>
      <c r="B95" t="s">
        <v>397</v>
      </c>
      <c r="C95" s="1" t="str">
        <f t="shared" si="8"/>
        <v>13:0038</v>
      </c>
      <c r="D95" s="1" t="str">
        <f t="shared" si="9"/>
        <v>13:0009</v>
      </c>
      <c r="E95" t="s">
        <v>398</v>
      </c>
      <c r="F95" t="s">
        <v>399</v>
      </c>
      <c r="H95">
        <v>47.773472499999997</v>
      </c>
      <c r="I95">
        <v>-66.617052799999996</v>
      </c>
      <c r="J95" s="1" t="str">
        <f t="shared" si="10"/>
        <v>Humus</v>
      </c>
      <c r="K95" s="1" t="str">
        <f t="shared" si="11"/>
        <v>&lt;177 micron (NGR)</v>
      </c>
      <c r="L95">
        <v>0.8</v>
      </c>
      <c r="M95">
        <v>0.6</v>
      </c>
      <c r="O95">
        <v>12</v>
      </c>
      <c r="P95">
        <v>0.34</v>
      </c>
      <c r="Q95">
        <v>82</v>
      </c>
      <c r="R95">
        <v>7</v>
      </c>
      <c r="S95">
        <v>83</v>
      </c>
      <c r="T95">
        <v>89</v>
      </c>
      <c r="U95">
        <v>5</v>
      </c>
      <c r="V95">
        <v>13</v>
      </c>
      <c r="W95">
        <v>300</v>
      </c>
      <c r="X95">
        <v>81.7</v>
      </c>
    </row>
    <row r="96" spans="1:24" x14ac:dyDescent="0.3">
      <c r="A96" t="s">
        <v>400</v>
      </c>
      <c r="B96" t="s">
        <v>401</v>
      </c>
      <c r="C96" s="1" t="str">
        <f t="shared" si="8"/>
        <v>13:0038</v>
      </c>
      <c r="D96" s="1" t="str">
        <f t="shared" si="9"/>
        <v>13:0009</v>
      </c>
      <c r="E96" t="s">
        <v>402</v>
      </c>
      <c r="F96" t="s">
        <v>403</v>
      </c>
      <c r="H96">
        <v>47.773520599999998</v>
      </c>
      <c r="I96">
        <v>-66.613740300000003</v>
      </c>
      <c r="J96" s="1" t="str">
        <f t="shared" si="10"/>
        <v>Humus</v>
      </c>
      <c r="K96" s="1" t="str">
        <f t="shared" si="11"/>
        <v>&lt;177 micron (NGR)</v>
      </c>
      <c r="L96">
        <v>0.6</v>
      </c>
      <c r="M96">
        <v>1</v>
      </c>
      <c r="N96">
        <v>9</v>
      </c>
      <c r="O96">
        <v>17</v>
      </c>
      <c r="P96">
        <v>0.41</v>
      </c>
      <c r="Q96">
        <v>5580</v>
      </c>
      <c r="R96">
        <v>11</v>
      </c>
      <c r="S96">
        <v>90</v>
      </c>
      <c r="T96">
        <v>145</v>
      </c>
      <c r="U96">
        <v>4</v>
      </c>
      <c r="V96">
        <v>20</v>
      </c>
      <c r="W96">
        <v>190</v>
      </c>
      <c r="X96">
        <v>72.8</v>
      </c>
    </row>
    <row r="97" spans="1:24" x14ac:dyDescent="0.3">
      <c r="A97" t="s">
        <v>404</v>
      </c>
      <c r="B97" t="s">
        <v>405</v>
      </c>
      <c r="C97" s="1" t="str">
        <f t="shared" si="8"/>
        <v>13:0038</v>
      </c>
      <c r="D97" s="1" t="str">
        <f t="shared" si="9"/>
        <v>13:0009</v>
      </c>
      <c r="E97" t="s">
        <v>406</v>
      </c>
      <c r="F97" t="s">
        <v>407</v>
      </c>
      <c r="H97">
        <v>47.773477499999998</v>
      </c>
      <c r="I97">
        <v>-66.610378299999994</v>
      </c>
      <c r="J97" s="1" t="str">
        <f t="shared" si="10"/>
        <v>Humus</v>
      </c>
      <c r="K97" s="1" t="str">
        <f t="shared" si="11"/>
        <v>&lt;177 micron (NGR)</v>
      </c>
      <c r="L97">
        <v>1.2</v>
      </c>
      <c r="M97">
        <v>0.8</v>
      </c>
      <c r="N97">
        <v>5</v>
      </c>
      <c r="O97">
        <v>15</v>
      </c>
      <c r="P97">
        <v>0.36</v>
      </c>
      <c r="Q97">
        <v>267</v>
      </c>
      <c r="R97">
        <v>11</v>
      </c>
      <c r="S97">
        <v>63</v>
      </c>
      <c r="T97">
        <v>108</v>
      </c>
      <c r="U97">
        <v>2</v>
      </c>
      <c r="V97">
        <v>10</v>
      </c>
      <c r="W97">
        <v>290</v>
      </c>
      <c r="X97">
        <v>86.8</v>
      </c>
    </row>
    <row r="98" spans="1:24" x14ac:dyDescent="0.3">
      <c r="A98" t="s">
        <v>408</v>
      </c>
      <c r="B98" t="s">
        <v>409</v>
      </c>
      <c r="C98" s="1" t="str">
        <f t="shared" ref="C98:C110" si="12">HYPERLINK("http://geochem.nrcan.gc.ca/cdogs/content/bdl/bdl130038_e.htm", "13:0038")</f>
        <v>13:0038</v>
      </c>
      <c r="D98" s="1" t="str">
        <f t="shared" ref="D98:D110" si="13">HYPERLINK("http://geochem.nrcan.gc.ca/cdogs/content/svy/svy130009_e.htm", "13:0009")</f>
        <v>13:0009</v>
      </c>
      <c r="E98" t="s">
        <v>410</v>
      </c>
      <c r="F98" t="s">
        <v>411</v>
      </c>
      <c r="H98">
        <v>47.773479700000003</v>
      </c>
      <c r="I98">
        <v>-66.607882200000006</v>
      </c>
      <c r="J98" s="1" t="str">
        <f t="shared" ref="J98:J110" si="14">HYPERLINK("http://geochem.nrcan.gc.ca/cdogs/content/kwd/kwd020071_e.htm", "Humus")</f>
        <v>Humus</v>
      </c>
      <c r="K98" s="1" t="str">
        <f t="shared" ref="K98:K110" si="15">HYPERLINK("http://geochem.nrcan.gc.ca/cdogs/content/kwd/kwd080006_e.htm", "&lt;177 micron (NGR)")</f>
        <v>&lt;177 micron (NGR)</v>
      </c>
      <c r="L98">
        <v>0.7</v>
      </c>
      <c r="M98">
        <v>1.4</v>
      </c>
      <c r="N98">
        <v>6</v>
      </c>
      <c r="O98">
        <v>20</v>
      </c>
      <c r="P98">
        <v>0.46</v>
      </c>
      <c r="Q98">
        <v>2980</v>
      </c>
      <c r="R98">
        <v>12</v>
      </c>
      <c r="S98">
        <v>56</v>
      </c>
      <c r="T98">
        <v>141</v>
      </c>
      <c r="U98">
        <v>4</v>
      </c>
      <c r="V98">
        <v>22</v>
      </c>
      <c r="W98">
        <v>200</v>
      </c>
      <c r="X98">
        <v>82.1</v>
      </c>
    </row>
    <row r="99" spans="1:24" x14ac:dyDescent="0.3">
      <c r="A99" t="s">
        <v>412</v>
      </c>
      <c r="B99" t="s">
        <v>413</v>
      </c>
      <c r="C99" s="1" t="str">
        <f t="shared" si="12"/>
        <v>13:0038</v>
      </c>
      <c r="D99" s="1" t="str">
        <f t="shared" si="13"/>
        <v>13:0009</v>
      </c>
      <c r="E99" t="s">
        <v>414</v>
      </c>
      <c r="F99" t="s">
        <v>415</v>
      </c>
      <c r="H99">
        <v>47.773532799999998</v>
      </c>
      <c r="I99">
        <v>-66.604823100000004</v>
      </c>
      <c r="J99" s="1" t="str">
        <f t="shared" si="14"/>
        <v>Humus</v>
      </c>
      <c r="K99" s="1" t="str">
        <f t="shared" si="15"/>
        <v>&lt;177 micron (NGR)</v>
      </c>
      <c r="L99">
        <v>0.4</v>
      </c>
      <c r="M99">
        <v>0.7</v>
      </c>
      <c r="N99">
        <v>2</v>
      </c>
      <c r="O99">
        <v>10</v>
      </c>
      <c r="P99">
        <v>0.23</v>
      </c>
      <c r="Q99">
        <v>306</v>
      </c>
      <c r="R99">
        <v>6</v>
      </c>
      <c r="S99">
        <v>52</v>
      </c>
      <c r="T99">
        <v>77</v>
      </c>
      <c r="U99">
        <v>2</v>
      </c>
      <c r="V99">
        <v>14</v>
      </c>
      <c r="W99">
        <v>280</v>
      </c>
      <c r="X99">
        <v>90.9</v>
      </c>
    </row>
    <row r="100" spans="1:24" x14ac:dyDescent="0.3">
      <c r="A100" t="s">
        <v>416</v>
      </c>
      <c r="B100" t="s">
        <v>417</v>
      </c>
      <c r="C100" s="1" t="str">
        <f t="shared" si="12"/>
        <v>13:0038</v>
      </c>
      <c r="D100" s="1" t="str">
        <f t="shared" si="13"/>
        <v>13:0009</v>
      </c>
      <c r="E100" t="s">
        <v>418</v>
      </c>
      <c r="F100" t="s">
        <v>419</v>
      </c>
      <c r="H100">
        <v>47.773364700000002</v>
      </c>
      <c r="I100">
        <v>-66.596354399999996</v>
      </c>
      <c r="J100" s="1" t="str">
        <f t="shared" si="14"/>
        <v>Humus</v>
      </c>
      <c r="K100" s="1" t="str">
        <f t="shared" si="15"/>
        <v>&lt;177 micron (NGR)</v>
      </c>
      <c r="L100">
        <v>0.5</v>
      </c>
      <c r="M100">
        <v>0.5</v>
      </c>
      <c r="O100">
        <v>13</v>
      </c>
      <c r="P100">
        <v>0.14000000000000001</v>
      </c>
      <c r="Q100">
        <v>229</v>
      </c>
      <c r="R100">
        <v>6</v>
      </c>
      <c r="S100">
        <v>41</v>
      </c>
      <c r="T100">
        <v>68</v>
      </c>
      <c r="U100">
        <v>1</v>
      </c>
      <c r="V100">
        <v>11</v>
      </c>
      <c r="W100">
        <v>200</v>
      </c>
      <c r="X100">
        <v>92.7</v>
      </c>
    </row>
    <row r="101" spans="1:24" x14ac:dyDescent="0.3">
      <c r="A101" t="s">
        <v>420</v>
      </c>
      <c r="B101" t="s">
        <v>421</v>
      </c>
      <c r="C101" s="1" t="str">
        <f t="shared" si="12"/>
        <v>13:0038</v>
      </c>
      <c r="D101" s="1" t="str">
        <f t="shared" si="13"/>
        <v>13:0009</v>
      </c>
      <c r="E101" t="s">
        <v>422</v>
      </c>
      <c r="F101" t="s">
        <v>423</v>
      </c>
      <c r="H101">
        <v>47.773313899999998</v>
      </c>
      <c r="I101">
        <v>-66.591364400000003</v>
      </c>
      <c r="J101" s="1" t="str">
        <f t="shared" si="14"/>
        <v>Humus</v>
      </c>
      <c r="K101" s="1" t="str">
        <f t="shared" si="15"/>
        <v>&lt;177 micron (NGR)</v>
      </c>
      <c r="L101">
        <v>1.8</v>
      </c>
      <c r="M101">
        <v>0.6</v>
      </c>
      <c r="N101">
        <v>23</v>
      </c>
      <c r="O101">
        <v>21</v>
      </c>
      <c r="P101">
        <v>0.65</v>
      </c>
      <c r="Q101">
        <v>2950</v>
      </c>
      <c r="R101">
        <v>15</v>
      </c>
      <c r="S101">
        <v>95</v>
      </c>
      <c r="T101">
        <v>40</v>
      </c>
      <c r="U101">
        <v>8</v>
      </c>
      <c r="V101">
        <v>21</v>
      </c>
      <c r="W101">
        <v>300</v>
      </c>
      <c r="X101">
        <v>77</v>
      </c>
    </row>
    <row r="102" spans="1:24" x14ac:dyDescent="0.3">
      <c r="A102" t="s">
        <v>424</v>
      </c>
      <c r="B102" t="s">
        <v>425</v>
      </c>
      <c r="C102" s="1" t="str">
        <f t="shared" si="12"/>
        <v>13:0038</v>
      </c>
      <c r="D102" s="1" t="str">
        <f t="shared" si="13"/>
        <v>13:0009</v>
      </c>
      <c r="E102" t="s">
        <v>426</v>
      </c>
      <c r="F102" t="s">
        <v>427</v>
      </c>
      <c r="H102">
        <v>47.773070300000001</v>
      </c>
      <c r="I102">
        <v>-66.586196700000002</v>
      </c>
      <c r="J102" s="1" t="str">
        <f t="shared" si="14"/>
        <v>Humus</v>
      </c>
      <c r="K102" s="1" t="str">
        <f t="shared" si="15"/>
        <v>&lt;177 micron (NGR)</v>
      </c>
      <c r="L102">
        <v>1.2</v>
      </c>
      <c r="M102">
        <v>0.3</v>
      </c>
      <c r="N102">
        <v>2</v>
      </c>
      <c r="O102">
        <v>10</v>
      </c>
      <c r="P102">
        <v>0.27</v>
      </c>
      <c r="Q102">
        <v>320</v>
      </c>
      <c r="R102">
        <v>8</v>
      </c>
      <c r="S102">
        <v>56</v>
      </c>
      <c r="T102">
        <v>115</v>
      </c>
      <c r="U102">
        <v>2</v>
      </c>
      <c r="V102">
        <v>18</v>
      </c>
      <c r="W102">
        <v>230</v>
      </c>
      <c r="X102">
        <v>88.6</v>
      </c>
    </row>
    <row r="103" spans="1:24" x14ac:dyDescent="0.3">
      <c r="A103" t="s">
        <v>428</v>
      </c>
      <c r="B103" t="s">
        <v>429</v>
      </c>
      <c r="C103" s="1" t="str">
        <f t="shared" si="12"/>
        <v>13:0038</v>
      </c>
      <c r="D103" s="1" t="str">
        <f t="shared" si="13"/>
        <v>13:0009</v>
      </c>
      <c r="E103" t="s">
        <v>430</v>
      </c>
      <c r="F103" t="s">
        <v>431</v>
      </c>
      <c r="H103">
        <v>47.771092500000002</v>
      </c>
      <c r="I103">
        <v>-66.573914700000003</v>
      </c>
      <c r="J103" s="1" t="str">
        <f t="shared" si="14"/>
        <v>Humus</v>
      </c>
      <c r="K103" s="1" t="str">
        <f t="shared" si="15"/>
        <v>&lt;177 micron (NGR)</v>
      </c>
      <c r="L103">
        <v>2.6</v>
      </c>
      <c r="M103">
        <v>0.6</v>
      </c>
      <c r="O103">
        <v>13</v>
      </c>
      <c r="P103">
        <v>0.24</v>
      </c>
      <c r="Q103">
        <v>87</v>
      </c>
      <c r="R103">
        <v>7</v>
      </c>
      <c r="S103">
        <v>91</v>
      </c>
      <c r="T103">
        <v>88</v>
      </c>
      <c r="U103">
        <v>2</v>
      </c>
      <c r="V103">
        <v>10</v>
      </c>
      <c r="W103">
        <v>360</v>
      </c>
      <c r="X103">
        <v>88.1</v>
      </c>
    </row>
    <row r="104" spans="1:24" x14ac:dyDescent="0.3">
      <c r="A104" t="s">
        <v>432</v>
      </c>
      <c r="B104" t="s">
        <v>433</v>
      </c>
      <c r="C104" s="1" t="str">
        <f t="shared" si="12"/>
        <v>13:0038</v>
      </c>
      <c r="D104" s="1" t="str">
        <f t="shared" si="13"/>
        <v>13:0009</v>
      </c>
      <c r="E104" t="s">
        <v>434</v>
      </c>
      <c r="F104" t="s">
        <v>435</v>
      </c>
      <c r="H104">
        <v>47.7757158</v>
      </c>
      <c r="I104">
        <v>-66.586194199999994</v>
      </c>
      <c r="J104" s="1" t="str">
        <f t="shared" si="14"/>
        <v>Humus</v>
      </c>
      <c r="K104" s="1" t="str">
        <f t="shared" si="15"/>
        <v>&lt;177 micron (NGR)</v>
      </c>
      <c r="L104">
        <v>1.4</v>
      </c>
      <c r="M104">
        <v>0.7</v>
      </c>
      <c r="N104">
        <v>2</v>
      </c>
      <c r="O104">
        <v>11</v>
      </c>
      <c r="P104">
        <v>0.25</v>
      </c>
      <c r="Q104">
        <v>72</v>
      </c>
      <c r="R104">
        <v>7</v>
      </c>
      <c r="S104">
        <v>72</v>
      </c>
      <c r="T104">
        <v>120</v>
      </c>
      <c r="U104">
        <v>2</v>
      </c>
      <c r="V104">
        <v>12</v>
      </c>
      <c r="W104">
        <v>280</v>
      </c>
      <c r="X104">
        <v>90.5</v>
      </c>
    </row>
    <row r="105" spans="1:24" x14ac:dyDescent="0.3">
      <c r="A105" t="s">
        <v>436</v>
      </c>
      <c r="B105" t="s">
        <v>437</v>
      </c>
      <c r="C105" s="1" t="str">
        <f t="shared" si="12"/>
        <v>13:0038</v>
      </c>
      <c r="D105" s="1" t="str">
        <f t="shared" si="13"/>
        <v>13:0009</v>
      </c>
      <c r="E105" t="s">
        <v>438</v>
      </c>
      <c r="F105" t="s">
        <v>439</v>
      </c>
      <c r="H105">
        <v>47.774318899999997</v>
      </c>
      <c r="I105">
        <v>-66.575419699999998</v>
      </c>
      <c r="J105" s="1" t="str">
        <f t="shared" si="14"/>
        <v>Humus</v>
      </c>
      <c r="K105" s="1" t="str">
        <f t="shared" si="15"/>
        <v>&lt;177 micron (NGR)</v>
      </c>
      <c r="L105">
        <v>1.4</v>
      </c>
      <c r="M105">
        <v>0.4</v>
      </c>
      <c r="N105">
        <v>2</v>
      </c>
      <c r="O105">
        <v>9</v>
      </c>
      <c r="P105">
        <v>0.38</v>
      </c>
      <c r="Q105">
        <v>60</v>
      </c>
      <c r="R105">
        <v>8</v>
      </c>
      <c r="S105">
        <v>70</v>
      </c>
      <c r="T105">
        <v>61</v>
      </c>
      <c r="U105">
        <v>1</v>
      </c>
      <c r="V105">
        <v>18</v>
      </c>
      <c r="W105">
        <v>270</v>
      </c>
      <c r="X105">
        <v>22.1</v>
      </c>
    </row>
    <row r="106" spans="1:24" x14ac:dyDescent="0.3">
      <c r="A106" t="s">
        <v>440</v>
      </c>
      <c r="B106" t="s">
        <v>441</v>
      </c>
      <c r="C106" s="1" t="str">
        <f t="shared" si="12"/>
        <v>13:0038</v>
      </c>
      <c r="D106" s="1" t="str">
        <f t="shared" si="13"/>
        <v>13:0009</v>
      </c>
      <c r="E106" t="s">
        <v>442</v>
      </c>
      <c r="F106" t="s">
        <v>443</v>
      </c>
      <c r="H106">
        <v>47.781080600000003</v>
      </c>
      <c r="I106">
        <v>-66.573062500000006</v>
      </c>
      <c r="J106" s="1" t="str">
        <f t="shared" si="14"/>
        <v>Humus</v>
      </c>
      <c r="K106" s="1" t="str">
        <f t="shared" si="15"/>
        <v>&lt;177 micron (NGR)</v>
      </c>
      <c r="L106">
        <v>0.4</v>
      </c>
      <c r="M106">
        <v>0.9</v>
      </c>
      <c r="N106">
        <v>2</v>
      </c>
      <c r="O106">
        <v>8</v>
      </c>
      <c r="P106">
        <v>0.31</v>
      </c>
      <c r="Q106">
        <v>2400</v>
      </c>
      <c r="R106">
        <v>10</v>
      </c>
      <c r="S106">
        <v>55</v>
      </c>
      <c r="T106">
        <v>97</v>
      </c>
      <c r="U106">
        <v>2</v>
      </c>
      <c r="V106">
        <v>10</v>
      </c>
      <c r="W106">
        <v>320</v>
      </c>
      <c r="X106">
        <v>87.2</v>
      </c>
    </row>
    <row r="107" spans="1:24" x14ac:dyDescent="0.3">
      <c r="A107" t="s">
        <v>444</v>
      </c>
      <c r="B107" t="s">
        <v>445</v>
      </c>
      <c r="C107" s="1" t="str">
        <f t="shared" si="12"/>
        <v>13:0038</v>
      </c>
      <c r="D107" s="1" t="str">
        <f t="shared" si="13"/>
        <v>13:0009</v>
      </c>
      <c r="E107" t="s">
        <v>446</v>
      </c>
      <c r="F107" t="s">
        <v>447</v>
      </c>
      <c r="H107">
        <v>47.7849881</v>
      </c>
      <c r="I107">
        <v>-66.5744428</v>
      </c>
      <c r="J107" s="1" t="str">
        <f t="shared" si="14"/>
        <v>Humus</v>
      </c>
      <c r="K107" s="1" t="str">
        <f t="shared" si="15"/>
        <v>&lt;177 micron (NGR)</v>
      </c>
      <c r="L107">
        <v>0.7</v>
      </c>
      <c r="M107">
        <v>0.8</v>
      </c>
      <c r="O107">
        <v>13</v>
      </c>
      <c r="P107">
        <v>0.18</v>
      </c>
      <c r="Q107">
        <v>3510</v>
      </c>
      <c r="R107">
        <v>6</v>
      </c>
      <c r="S107">
        <v>43</v>
      </c>
      <c r="T107">
        <v>158</v>
      </c>
      <c r="U107">
        <v>2</v>
      </c>
      <c r="V107">
        <v>15</v>
      </c>
      <c r="W107">
        <v>170</v>
      </c>
      <c r="X107">
        <v>93.3</v>
      </c>
    </row>
    <row r="108" spans="1:24" x14ac:dyDescent="0.3">
      <c r="A108" t="s">
        <v>448</v>
      </c>
      <c r="B108" t="s">
        <v>449</v>
      </c>
      <c r="C108" s="1" t="str">
        <f t="shared" si="12"/>
        <v>13:0038</v>
      </c>
      <c r="D108" s="1" t="str">
        <f t="shared" si="13"/>
        <v>13:0009</v>
      </c>
      <c r="E108" t="s">
        <v>450</v>
      </c>
      <c r="F108" t="s">
        <v>451</v>
      </c>
      <c r="H108">
        <v>47.776233300000001</v>
      </c>
      <c r="I108">
        <v>-66.556655300000003</v>
      </c>
      <c r="J108" s="1" t="str">
        <f t="shared" si="14"/>
        <v>Humus</v>
      </c>
      <c r="K108" s="1" t="str">
        <f t="shared" si="15"/>
        <v>&lt;177 micron (NGR)</v>
      </c>
      <c r="L108">
        <v>0.5</v>
      </c>
      <c r="M108">
        <v>0.5</v>
      </c>
      <c r="N108">
        <v>5</v>
      </c>
      <c r="O108">
        <v>20</v>
      </c>
      <c r="P108">
        <v>1.3</v>
      </c>
      <c r="Q108">
        <v>1030</v>
      </c>
      <c r="R108">
        <v>15</v>
      </c>
      <c r="S108">
        <v>60</v>
      </c>
      <c r="T108">
        <v>110</v>
      </c>
      <c r="U108">
        <v>4</v>
      </c>
      <c r="V108">
        <v>19</v>
      </c>
      <c r="W108">
        <v>160</v>
      </c>
      <c r="X108">
        <v>64.900000000000006</v>
      </c>
    </row>
    <row r="109" spans="1:24" x14ac:dyDescent="0.3">
      <c r="A109" t="s">
        <v>452</v>
      </c>
      <c r="B109" t="s">
        <v>453</v>
      </c>
      <c r="C109" s="1" t="str">
        <f t="shared" si="12"/>
        <v>13:0038</v>
      </c>
      <c r="D109" s="1" t="str">
        <f t="shared" si="13"/>
        <v>13:0009</v>
      </c>
      <c r="E109" t="s">
        <v>454</v>
      </c>
      <c r="F109" t="s">
        <v>455</v>
      </c>
      <c r="H109">
        <v>47.769363599999998</v>
      </c>
      <c r="I109">
        <v>-66.644228900000002</v>
      </c>
      <c r="J109" s="1" t="str">
        <f t="shared" si="14"/>
        <v>Humus</v>
      </c>
      <c r="K109" s="1" t="str">
        <f t="shared" si="15"/>
        <v>&lt;177 micron (NGR)</v>
      </c>
      <c r="L109">
        <v>0.4</v>
      </c>
      <c r="M109">
        <v>1.5</v>
      </c>
      <c r="N109">
        <v>5</v>
      </c>
      <c r="O109">
        <v>15</v>
      </c>
      <c r="P109">
        <v>0.47</v>
      </c>
      <c r="Q109">
        <v>3050</v>
      </c>
      <c r="R109">
        <v>14</v>
      </c>
      <c r="S109">
        <v>81</v>
      </c>
      <c r="T109">
        <v>199</v>
      </c>
      <c r="U109">
        <v>3</v>
      </c>
      <c r="V109">
        <v>13</v>
      </c>
      <c r="W109">
        <v>160</v>
      </c>
      <c r="X109">
        <v>71.7</v>
      </c>
    </row>
    <row r="110" spans="1:24" x14ac:dyDescent="0.3">
      <c r="A110" t="s">
        <v>456</v>
      </c>
      <c r="B110" t="s">
        <v>457</v>
      </c>
      <c r="C110" s="1" t="str">
        <f t="shared" si="12"/>
        <v>13:0038</v>
      </c>
      <c r="D110" s="1" t="str">
        <f t="shared" si="13"/>
        <v>13:0009</v>
      </c>
      <c r="E110" t="s">
        <v>458</v>
      </c>
      <c r="F110" t="s">
        <v>459</v>
      </c>
      <c r="H110">
        <v>47.7631181</v>
      </c>
      <c r="I110">
        <v>-66.587898300000006</v>
      </c>
      <c r="J110" s="1" t="str">
        <f t="shared" si="14"/>
        <v>Humus</v>
      </c>
      <c r="K110" s="1" t="str">
        <f t="shared" si="15"/>
        <v>&lt;177 micron (NGR)</v>
      </c>
      <c r="L110">
        <v>0.4</v>
      </c>
      <c r="M110">
        <v>0.8</v>
      </c>
      <c r="N110">
        <v>2</v>
      </c>
      <c r="O110">
        <v>8</v>
      </c>
      <c r="P110">
        <v>0.43</v>
      </c>
      <c r="Q110">
        <v>224</v>
      </c>
      <c r="R110">
        <v>8</v>
      </c>
      <c r="S110">
        <v>64</v>
      </c>
      <c r="T110">
        <v>61</v>
      </c>
      <c r="U110">
        <v>2</v>
      </c>
      <c r="V110">
        <v>24</v>
      </c>
      <c r="W110">
        <v>310</v>
      </c>
      <c r="X110">
        <v>83.8</v>
      </c>
    </row>
  </sheetData>
  <autoFilter ref="A1:K110">
    <filterColumn colId="0" hiddenButton="1"/>
    <filterColumn colId="1" hiddenButton="1"/>
    <filterColumn colId="3">
      <filters>
        <filter val="13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svy130009_pkg_0118b.xlsx</vt:lpstr>
      <vt:lpstr>pkg_0118b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2024-11-22T07:38:01Z</dcterms:created>
  <dcterms:modified xsi:type="dcterms:W3CDTF">2024-11-22T21:09:01Z</dcterms:modified>
</cp:coreProperties>
</file>