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09_pkg_0117a.xlsx" sheetId="1" r:id="rId1"/>
  </sheets>
  <definedNames>
    <definedName name="_xlnm._FilterDatabase" localSheetId="0" hidden="1">svy130009_pkg_0117a.xlsx!$A$1:$K$401</definedName>
    <definedName name="pkg_0117a">svy130009_pkg_0117a.xlsx!$A$1:$W$401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</calcChain>
</file>

<file path=xl/sharedStrings.xml><?xml version="1.0" encoding="utf-8"?>
<sst xmlns="http://schemas.openxmlformats.org/spreadsheetml/2006/main" count="1623" uniqueCount="1522">
  <si>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</si>
  <si>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</si>
  <si>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</si>
  <si>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</si>
  <si>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</si>
  <si>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</si>
  <si>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</si>
  <si>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</si>
  <si>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</si>
  <si>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</si>
  <si>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</si>
  <si>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</si>
  <si>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Cd_AAS</t>
  </si>
  <si>
    <t>Co_AAS</t>
  </si>
  <si>
    <t>Cu_AAS</t>
  </si>
  <si>
    <t>Fe_AAS</t>
  </si>
  <si>
    <t>Mn_AAS</t>
  </si>
  <si>
    <t>Ni_AAS</t>
  </si>
  <si>
    <t>Pb_AAS</t>
  </si>
  <si>
    <t>Zn_AAS</t>
  </si>
  <si>
    <t>Mo_AAS</t>
  </si>
  <si>
    <t>V_AAS</t>
  </si>
  <si>
    <t>Hg_AAS</t>
  </si>
  <si>
    <t>85LFA0513</t>
  </si>
  <si>
    <t>13:0037:000001</t>
  </si>
  <si>
    <t>21:0037:000132</t>
  </si>
  <si>
    <t>21:0037:000132:0001:0002:00</t>
  </si>
  <si>
    <t>85LFA0514</t>
  </si>
  <si>
    <t>13:0037:000002</t>
  </si>
  <si>
    <t>21:0037:000133</t>
  </si>
  <si>
    <t>21:0037:000133:0001:0002:00</t>
  </si>
  <si>
    <t>85LFA0515</t>
  </si>
  <si>
    <t>13:0037:000003</t>
  </si>
  <si>
    <t>21:0037:000134</t>
  </si>
  <si>
    <t>21:0037:000134:0001:0002:00</t>
  </si>
  <si>
    <t>85LFA0518</t>
  </si>
  <si>
    <t>13:0037:000004</t>
  </si>
  <si>
    <t>21:0037:000135</t>
  </si>
  <si>
    <t>21:0037:000135:0001:0002:00</t>
  </si>
  <si>
    <t>85LFA0550</t>
  </si>
  <si>
    <t>13:0037:000005</t>
  </si>
  <si>
    <t>21:0037:000136</t>
  </si>
  <si>
    <t>21:0037:000136:0001:0002:00</t>
  </si>
  <si>
    <t>85LFA0551</t>
  </si>
  <si>
    <t>13:0037:000006</t>
  </si>
  <si>
    <t>21:0037:000137</t>
  </si>
  <si>
    <t>21:0037:000137:0001:0002:00</t>
  </si>
  <si>
    <t>85LFA0555</t>
  </si>
  <si>
    <t>13:0037:000007</t>
  </si>
  <si>
    <t>21:0037:000138</t>
  </si>
  <si>
    <t>21:0037:000138:0001:0002:00</t>
  </si>
  <si>
    <t>85LFA0556</t>
  </si>
  <si>
    <t>13:0037:000008</t>
  </si>
  <si>
    <t>21:0037:000139</t>
  </si>
  <si>
    <t>21:0037:000139:0001:0002:00</t>
  </si>
  <si>
    <t>85LFA0557</t>
  </si>
  <si>
    <t>13:0037:000009</t>
  </si>
  <si>
    <t>21:0037:000140</t>
  </si>
  <si>
    <t>21:0037:000140:0001:0002:00</t>
  </si>
  <si>
    <t>85LFA0559</t>
  </si>
  <si>
    <t>13:0037:000010</t>
  </si>
  <si>
    <t>21:0037:000142</t>
  </si>
  <si>
    <t>21:0037:000142:0001:0002:00</t>
  </si>
  <si>
    <t>85LFA0560</t>
  </si>
  <si>
    <t>13:0037:000011</t>
  </si>
  <si>
    <t>21:0037:000143</t>
  </si>
  <si>
    <t>21:0037:000143:0001:0002:00</t>
  </si>
  <si>
    <t>85LFA519</t>
  </si>
  <si>
    <t>13:0037:000012</t>
  </si>
  <si>
    <t>13:0007:000179</t>
  </si>
  <si>
    <t>13:0007:000179:0001:0001:02</t>
  </si>
  <si>
    <t>86LFA5434</t>
  </si>
  <si>
    <t>13:0037:000013</t>
  </si>
  <si>
    <t>21:0037:000518</t>
  </si>
  <si>
    <t>21:0037:000518:0001:0002:02</t>
  </si>
  <si>
    <t>87LFA2000</t>
  </si>
  <si>
    <t>13:0037:000014</t>
  </si>
  <si>
    <t>21:0037:000684</t>
  </si>
  <si>
    <t>21:0037:000684:0001:0002:00</t>
  </si>
  <si>
    <t>87LFA2001</t>
  </si>
  <si>
    <t>13:0037:000015</t>
  </si>
  <si>
    <t>21:0037:000685</t>
  </si>
  <si>
    <t>21:0037:000685:0001:0002:00</t>
  </si>
  <si>
    <t>87LFA2002</t>
  </si>
  <si>
    <t>13:0037:000016</t>
  </si>
  <si>
    <t>21:0037:000686</t>
  </si>
  <si>
    <t>21:0037:000686:0001:0002:00</t>
  </si>
  <si>
    <t>87LFA2004</t>
  </si>
  <si>
    <t>13:0037:000017</t>
  </si>
  <si>
    <t>21:0037:000688</t>
  </si>
  <si>
    <t>21:0037:000688:0001:0002:00</t>
  </si>
  <si>
    <t>87LFA2005</t>
  </si>
  <si>
    <t>13:0037:000018</t>
  </si>
  <si>
    <t>21:0037:000689</t>
  </si>
  <si>
    <t>21:0037:000689:0001:0002:00</t>
  </si>
  <si>
    <t>87LFA2006</t>
  </si>
  <si>
    <t>13:0037:000019</t>
  </si>
  <si>
    <t>21:0037:000690</t>
  </si>
  <si>
    <t>21:0037:000690:0001:0002:00</t>
  </si>
  <si>
    <t>87LFA2007</t>
  </si>
  <si>
    <t>13:0037:000020</t>
  </si>
  <si>
    <t>21:0037:000691</t>
  </si>
  <si>
    <t>21:0037:000691:0001:0002:00</t>
  </si>
  <si>
    <t>87LFA2008</t>
  </si>
  <si>
    <t>13:0037:000021</t>
  </si>
  <si>
    <t>21:0037:000692</t>
  </si>
  <si>
    <t>21:0037:000692:0001:0002:00</t>
  </si>
  <si>
    <t>87LFA2009</t>
  </si>
  <si>
    <t>13:0037:000022</t>
  </si>
  <si>
    <t>21:0037:000693</t>
  </si>
  <si>
    <t>21:0037:000693:0001:0002:00</t>
  </si>
  <si>
    <t>87LFA2010</t>
  </si>
  <si>
    <t>13:0037:000023</t>
  </si>
  <si>
    <t>21:0037:000694</t>
  </si>
  <si>
    <t>21:0037:000694:0001:0002:00</t>
  </si>
  <si>
    <t>87LFA2011</t>
  </si>
  <si>
    <t>13:0037:000024</t>
  </si>
  <si>
    <t>21:0037:000695</t>
  </si>
  <si>
    <t>21:0037:000695:0001:0002:00</t>
  </si>
  <si>
    <t>87LFA2012</t>
  </si>
  <si>
    <t>13:0037:000025</t>
  </si>
  <si>
    <t>21:0037:000696</t>
  </si>
  <si>
    <t>21:0037:000696:0001:0002:00</t>
  </si>
  <si>
    <t>87LFA2013</t>
  </si>
  <si>
    <t>13:0037:000026</t>
  </si>
  <si>
    <t>21:0037:000697</t>
  </si>
  <si>
    <t>21:0037:000697:0001:0002:00</t>
  </si>
  <si>
    <t>87LFA2014</t>
  </si>
  <si>
    <t>13:0037:000027</t>
  </si>
  <si>
    <t>21:0037:000698</t>
  </si>
  <si>
    <t>21:0037:000698:0001:0002:00</t>
  </si>
  <si>
    <t>87LFA2015</t>
  </si>
  <si>
    <t>13:0037:000028</t>
  </si>
  <si>
    <t>21:0037:000699</t>
  </si>
  <si>
    <t>21:0037:000699:0001:0002:00</t>
  </si>
  <si>
    <t>87LFA2016</t>
  </si>
  <si>
    <t>13:0037:000029</t>
  </si>
  <si>
    <t>21:0037:000700</t>
  </si>
  <si>
    <t>21:0037:000700:0001:0002:00</t>
  </si>
  <si>
    <t>87LFA2016A</t>
  </si>
  <si>
    <t>13:0037:000030</t>
  </si>
  <si>
    <t>13:0007:000196</t>
  </si>
  <si>
    <t>13:0007:000196:0001:0001:02</t>
  </si>
  <si>
    <t>87LFA2017</t>
  </si>
  <si>
    <t>13:0037:000031</t>
  </si>
  <si>
    <t>21:0037:000701</t>
  </si>
  <si>
    <t>21:0037:000701:0001:0002:00</t>
  </si>
  <si>
    <t>87LFA2018</t>
  </si>
  <si>
    <t>13:0037:000032</t>
  </si>
  <si>
    <t>21:0037:000702</t>
  </si>
  <si>
    <t>21:0037:000702:0001:0002:00</t>
  </si>
  <si>
    <t>87LFA2019</t>
  </si>
  <si>
    <t>13:0037:000033</t>
  </si>
  <si>
    <t>21:0037:000703</t>
  </si>
  <si>
    <t>21:0037:000703:0001:0002:00</t>
  </si>
  <si>
    <t>87LFA2020</t>
  </si>
  <si>
    <t>13:0037:000034</t>
  </si>
  <si>
    <t>21:0037:000704</t>
  </si>
  <si>
    <t>21:0037:000704:0001:0002:00</t>
  </si>
  <si>
    <t>87LFA2021</t>
  </si>
  <si>
    <t>13:0037:000035</t>
  </si>
  <si>
    <t>21:0037:000705</t>
  </si>
  <si>
    <t>21:0037:000705:0001:0002:00</t>
  </si>
  <si>
    <t>87LFA2022</t>
  </si>
  <si>
    <t>13:0037:000036</t>
  </si>
  <si>
    <t>21:0037:000706</t>
  </si>
  <si>
    <t>21:0037:000706:0001:0002:00</t>
  </si>
  <si>
    <t>87LFA2024</t>
  </si>
  <si>
    <t>13:0037:000037</t>
  </si>
  <si>
    <t>21:0037:000707</t>
  </si>
  <si>
    <t>21:0037:000707:0001:0002:00</t>
  </si>
  <si>
    <t>87LFA2025</t>
  </si>
  <si>
    <t>13:0037:000038</t>
  </si>
  <si>
    <t>21:0037:000708</t>
  </si>
  <si>
    <t>21:0037:000708:0001:0002:00</t>
  </si>
  <si>
    <t>87LFA2026</t>
  </si>
  <si>
    <t>13:0037:000039</t>
  </si>
  <si>
    <t>21:0037:000709</t>
  </si>
  <si>
    <t>21:0037:000709:0001:0002:00</t>
  </si>
  <si>
    <t>87LFA2027</t>
  </si>
  <si>
    <t>13:0037:000040</t>
  </si>
  <si>
    <t>21:0037:000710</t>
  </si>
  <si>
    <t>21:0037:000710:0001:0002:00</t>
  </si>
  <si>
    <t>87LFA2028</t>
  </si>
  <si>
    <t>13:0037:000041</t>
  </si>
  <si>
    <t>21:0037:000711</t>
  </si>
  <si>
    <t>21:0037:000711:0001:0002:00</t>
  </si>
  <si>
    <t>87LFA2029</t>
  </si>
  <si>
    <t>13:0037:000042</t>
  </si>
  <si>
    <t>21:0037:000712</t>
  </si>
  <si>
    <t>21:0037:000712:0001:0002:00</t>
  </si>
  <si>
    <t>87LFA2030</t>
  </si>
  <si>
    <t>13:0037:000043</t>
  </si>
  <si>
    <t>21:0037:000713</t>
  </si>
  <si>
    <t>21:0037:000713:0001:0002:00</t>
  </si>
  <si>
    <t>87LFA2031</t>
  </si>
  <si>
    <t>13:0037:000044</t>
  </si>
  <si>
    <t>21:0037:000714</t>
  </si>
  <si>
    <t>21:0037:000714:0001:0002:00</t>
  </si>
  <si>
    <t>87LFA2032</t>
  </si>
  <si>
    <t>13:0037:000045</t>
  </si>
  <si>
    <t>21:0037:000715</t>
  </si>
  <si>
    <t>21:0037:000715:0001:0002:00</t>
  </si>
  <si>
    <t>87LFA2033</t>
  </si>
  <si>
    <t>13:0037:000046</t>
  </si>
  <si>
    <t>21:0037:000716</t>
  </si>
  <si>
    <t>21:0037:000716:0001:0002:00</t>
  </si>
  <si>
    <t>87LFA2034</t>
  </si>
  <si>
    <t>13:0037:000047</t>
  </si>
  <si>
    <t>21:0037:000717</t>
  </si>
  <si>
    <t>21:0037:000717:0001:0002:00</t>
  </si>
  <si>
    <t>87LFA2035</t>
  </si>
  <si>
    <t>13:0037:000048</t>
  </si>
  <si>
    <t>21:0037:000718</t>
  </si>
  <si>
    <t>21:0037:000718:0001:0002:00</t>
  </si>
  <si>
    <t>87LFA2039</t>
  </si>
  <si>
    <t>13:0037:000049</t>
  </si>
  <si>
    <t>13:0007:000220</t>
  </si>
  <si>
    <t>13:0007:000220:0001:0001:02</t>
  </si>
  <si>
    <t>87LFA2101</t>
  </si>
  <si>
    <t>13:0037:000050</t>
  </si>
  <si>
    <t>21:0037:000771</t>
  </si>
  <si>
    <t>21:0037:000771:0001:0002:00</t>
  </si>
  <si>
    <t>87LFA2107</t>
  </si>
  <si>
    <t>13:0037:000051</t>
  </si>
  <si>
    <t>21:0037:000777</t>
  </si>
  <si>
    <t>21:0037:000777:0001:0002:00</t>
  </si>
  <si>
    <t>87LFA2135</t>
  </si>
  <si>
    <t>13:0037:000052</t>
  </si>
  <si>
    <t>21:0037:000802</t>
  </si>
  <si>
    <t>21:0037:000802:0001:0002:00</t>
  </si>
  <si>
    <t>87LFA2136</t>
  </si>
  <si>
    <t>13:0037:000053</t>
  </si>
  <si>
    <t>21:0037:000803</t>
  </si>
  <si>
    <t>21:0037:000803:0001:0002:00</t>
  </si>
  <si>
    <t>87LFA2137</t>
  </si>
  <si>
    <t>13:0037:000054</t>
  </si>
  <si>
    <t>21:0037:000804</t>
  </si>
  <si>
    <t>21:0037:000804:0001:0002:00</t>
  </si>
  <si>
    <t>87LFA2138</t>
  </si>
  <si>
    <t>13:0037:000055</t>
  </si>
  <si>
    <t>21:0037:000805</t>
  </si>
  <si>
    <t>21:0037:000805:0001:0002:00</t>
  </si>
  <si>
    <t>87LFA2139</t>
  </si>
  <si>
    <t>13:0037:000056</t>
  </si>
  <si>
    <t>21:0037:000806</t>
  </si>
  <si>
    <t>21:0037:000806:0001:0002:00</t>
  </si>
  <si>
    <t>87LFA2143</t>
  </si>
  <si>
    <t>13:0037:000057</t>
  </si>
  <si>
    <t>21:0037:000810</t>
  </si>
  <si>
    <t>21:0037:000810:0001:0002:00</t>
  </si>
  <si>
    <t>87LFA2144</t>
  </si>
  <si>
    <t>13:0037:000058</t>
  </si>
  <si>
    <t>21:0037:000811</t>
  </si>
  <si>
    <t>21:0037:000811:0001:0002:00</t>
  </si>
  <si>
    <t>87LFA2145</t>
  </si>
  <si>
    <t>13:0037:000059</t>
  </si>
  <si>
    <t>21:0037:000812</t>
  </si>
  <si>
    <t>21:0037:000812:0001:0002:00</t>
  </si>
  <si>
    <t>87LFA2146</t>
  </si>
  <si>
    <t>13:0037:000060</t>
  </si>
  <si>
    <t>21:0037:000813</t>
  </si>
  <si>
    <t>21:0037:000813:0001:0002:00</t>
  </si>
  <si>
    <t>87LFA2201</t>
  </si>
  <si>
    <t>13:0037:000061</t>
  </si>
  <si>
    <t>21:0037:000837</t>
  </si>
  <si>
    <t>21:0037:000837:0001:0002:00</t>
  </si>
  <si>
    <t>87LFA2202</t>
  </si>
  <si>
    <t>13:0037:000062</t>
  </si>
  <si>
    <t>21:0037:000838</t>
  </si>
  <si>
    <t>21:0037:000838:0001:0002:00</t>
  </si>
  <si>
    <t>87LFA2205</t>
  </si>
  <si>
    <t>13:0037:000063</t>
  </si>
  <si>
    <t>21:0037:000841</t>
  </si>
  <si>
    <t>21:0037:000841:0001:0002:00</t>
  </si>
  <si>
    <t>87LFA2206</t>
  </si>
  <si>
    <t>13:0037:000064</t>
  </si>
  <si>
    <t>21:0037:000842</t>
  </si>
  <si>
    <t>21:0037:000842:0001:0002:00</t>
  </si>
  <si>
    <t>87LFA2207</t>
  </si>
  <si>
    <t>13:0037:000065</t>
  </si>
  <si>
    <t>21:0037:000843</t>
  </si>
  <si>
    <t>21:0037:000843:0001:0002:00</t>
  </si>
  <si>
    <t>87LFA2208</t>
  </si>
  <si>
    <t>13:0037:000066</t>
  </si>
  <si>
    <t>21:0037:000844</t>
  </si>
  <si>
    <t>21:0037:000844:0001:0002:00</t>
  </si>
  <si>
    <t>87LFA2237</t>
  </si>
  <si>
    <t>13:0037:000067</t>
  </si>
  <si>
    <t>21:0037:000872</t>
  </si>
  <si>
    <t>21:0037:000872:0001:0002:00</t>
  </si>
  <si>
    <t>87LFA2238</t>
  </si>
  <si>
    <t>13:0037:000068</t>
  </si>
  <si>
    <t>21:0037:000873</t>
  </si>
  <si>
    <t>21:0037:000873:0001:0002:00</t>
  </si>
  <si>
    <t>87LFA2242</t>
  </si>
  <si>
    <t>13:0037:000069</t>
  </si>
  <si>
    <t>21:0037:000877</t>
  </si>
  <si>
    <t>21:0037:000877:0001:0002:00</t>
  </si>
  <si>
    <t>87LFA2242A</t>
  </si>
  <si>
    <t>13:0037:000070</t>
  </si>
  <si>
    <t>21:0037:000500</t>
  </si>
  <si>
    <t>21:0037:000500:0001:0002:02</t>
  </si>
  <si>
    <t>87LFA2243</t>
  </si>
  <si>
    <t>13:0037:000071</t>
  </si>
  <si>
    <t>21:0037:000878</t>
  </si>
  <si>
    <t>21:0037:000878:0001:0002:00</t>
  </si>
  <si>
    <t>87LFA2244</t>
  </si>
  <si>
    <t>13:0037:000072</t>
  </si>
  <si>
    <t>21:0037:000879</t>
  </si>
  <si>
    <t>21:0037:000879:0001:0002:00</t>
  </si>
  <si>
    <t>87LFA2245</t>
  </si>
  <si>
    <t>13:0037:000073</t>
  </si>
  <si>
    <t>21:0037:000880</t>
  </si>
  <si>
    <t>21:0037:000880:0001:0002:00</t>
  </si>
  <si>
    <t>87LFA2246</t>
  </si>
  <si>
    <t>13:0037:000074</t>
  </si>
  <si>
    <t>21:0037:000881</t>
  </si>
  <si>
    <t>21:0037:000881:0001:0002:00</t>
  </si>
  <si>
    <t>87LFA3001-1</t>
  </si>
  <si>
    <t>13:0037:000075</t>
  </si>
  <si>
    <t>21:0037:000882</t>
  </si>
  <si>
    <t>21:0037:000882:0001:0002:00</t>
  </si>
  <si>
    <t>87LFA3001-2</t>
  </si>
  <si>
    <t>13:0037:000076</t>
  </si>
  <si>
    <t>21:0037:000882:0002:0002:00</t>
  </si>
  <si>
    <t>87LFA3001-3</t>
  </si>
  <si>
    <t>13:0037:000077</t>
  </si>
  <si>
    <t>21:0037:000882:0003:0002:00</t>
  </si>
  <si>
    <t>87LFA3001-4</t>
  </si>
  <si>
    <t>13:0037:000078</t>
  </si>
  <si>
    <t>21:0037:000882:0004:0002:00</t>
  </si>
  <si>
    <t>87LFA3001-5</t>
  </si>
  <si>
    <t>13:0037:000079</t>
  </si>
  <si>
    <t>21:0037:000882:0005:0002:00</t>
  </si>
  <si>
    <t>87LFA3001-6</t>
  </si>
  <si>
    <t>13:0037:000080</t>
  </si>
  <si>
    <t>21:0037:000882:0006:0002:00</t>
  </si>
  <si>
    <t>87LFA3001-7</t>
  </si>
  <si>
    <t>13:0037:000081</t>
  </si>
  <si>
    <t>21:0037:000882:0007:0002:00</t>
  </si>
  <si>
    <t>87LFA3003-1</t>
  </si>
  <si>
    <t>13:0037:000082</t>
  </si>
  <si>
    <t>21:0037:000883</t>
  </si>
  <si>
    <t>21:0037:000883:0001:0002:00</t>
  </si>
  <si>
    <t>87LFA3003-2</t>
  </si>
  <si>
    <t>13:0037:000083</t>
  </si>
  <si>
    <t>21:0037:000883:0002:0002:00</t>
  </si>
  <si>
    <t>87LFA3003-3</t>
  </si>
  <si>
    <t>13:0037:000084</t>
  </si>
  <si>
    <t>21:0037:000883:0003:0002:00</t>
  </si>
  <si>
    <t>87LFA3003-4</t>
  </si>
  <si>
    <t>13:0037:000085</t>
  </si>
  <si>
    <t>21:0037:000883:0004:0002:00</t>
  </si>
  <si>
    <t>87LFA3003-5</t>
  </si>
  <si>
    <t>13:0037:000086</t>
  </si>
  <si>
    <t>21:0037:000883:0005:0002:00</t>
  </si>
  <si>
    <t>87LFA3004-1</t>
  </si>
  <si>
    <t>13:0037:000087</t>
  </si>
  <si>
    <t>21:0037:000884</t>
  </si>
  <si>
    <t>21:0037:000884:0001:0002:00</t>
  </si>
  <si>
    <t>87LFA3004-2</t>
  </si>
  <si>
    <t>13:0037:000088</t>
  </si>
  <si>
    <t>21:0037:000884:0002:0002:00</t>
  </si>
  <si>
    <t>87LFA3004-3</t>
  </si>
  <si>
    <t>13:0037:000089</t>
  </si>
  <si>
    <t>21:0037:000884:0003:0002:00</t>
  </si>
  <si>
    <t>87LFA3004-4</t>
  </si>
  <si>
    <t>13:0037:000090</t>
  </si>
  <si>
    <t>21:0037:000884:0004:0002:00</t>
  </si>
  <si>
    <t>87LFA3005-1</t>
  </si>
  <si>
    <t>13:0037:000091</t>
  </si>
  <si>
    <t>21:0037:000885</t>
  </si>
  <si>
    <t>21:0037:000885:0001:0002:00</t>
  </si>
  <si>
    <t>87LFA3005-2</t>
  </si>
  <si>
    <t>13:0037:000092</t>
  </si>
  <si>
    <t>21:0037:000885:0002:0002:00</t>
  </si>
  <si>
    <t>87LFA3005-3</t>
  </si>
  <si>
    <t>13:0037:000093</t>
  </si>
  <si>
    <t>21:0037:000885:0003:0002:00</t>
  </si>
  <si>
    <t>87LFA3005-4</t>
  </si>
  <si>
    <t>13:0037:000094</t>
  </si>
  <si>
    <t>21:0037:000885:0004:0002:00</t>
  </si>
  <si>
    <t>87LFA3005-5</t>
  </si>
  <si>
    <t>13:0037:000095</t>
  </si>
  <si>
    <t>21:0037:000885:0005:0002:00</t>
  </si>
  <si>
    <t>87LFA5159</t>
  </si>
  <si>
    <t>13:0037:000096</t>
  </si>
  <si>
    <t>21:0037:000280</t>
  </si>
  <si>
    <t>21:0037:000280:0001:0002:00</t>
  </si>
  <si>
    <t>87LFA5160</t>
  </si>
  <si>
    <t>13:0037:000097</t>
  </si>
  <si>
    <t>21:0037:000281</t>
  </si>
  <si>
    <t>21:0037:000281:0001:0002:00</t>
  </si>
  <si>
    <t>87LFA5388</t>
  </si>
  <si>
    <t>13:0037:000098</t>
  </si>
  <si>
    <t>21:0037:000488</t>
  </si>
  <si>
    <t>21:0037:000488:0001:0002:00</t>
  </si>
  <si>
    <t>87LFA5389</t>
  </si>
  <si>
    <t>13:0037:000099</t>
  </si>
  <si>
    <t>21:0037:000489</t>
  </si>
  <si>
    <t>21:0037:000489:0001:0002:00</t>
  </si>
  <si>
    <t>87LFA5390</t>
  </si>
  <si>
    <t>13:0037:000100</t>
  </si>
  <si>
    <t>21:0037:000490</t>
  </si>
  <si>
    <t>21:0037:000490:0001:0002:00</t>
  </si>
  <si>
    <t>87LFA5392</t>
  </si>
  <si>
    <t>13:0037:000101</t>
  </si>
  <si>
    <t>21:0037:000492</t>
  </si>
  <si>
    <t>21:0037:000492:0001:0002:00</t>
  </si>
  <si>
    <t>87LFA5393</t>
  </si>
  <si>
    <t>13:0037:000102</t>
  </si>
  <si>
    <t>21:0037:000493</t>
  </si>
  <si>
    <t>21:0037:000493:0001:0002:00</t>
  </si>
  <si>
    <t>87LFA5394</t>
  </si>
  <si>
    <t>13:0037:000103</t>
  </si>
  <si>
    <t>21:0037:000494</t>
  </si>
  <si>
    <t>21:0037:000494:0001:0002:00</t>
  </si>
  <si>
    <t>87LFA5395</t>
  </si>
  <si>
    <t>13:0037:000104</t>
  </si>
  <si>
    <t>21:0037:000495</t>
  </si>
  <si>
    <t>21:0037:000495:0001:0002:00</t>
  </si>
  <si>
    <t>87LFA5397</t>
  </si>
  <si>
    <t>13:0037:000105</t>
  </si>
  <si>
    <t>21:0037:000497</t>
  </si>
  <si>
    <t>21:0037:000497:0001:0002:00</t>
  </si>
  <si>
    <t>87LFA5398</t>
  </si>
  <si>
    <t>13:0037:000106</t>
  </si>
  <si>
    <t>21:0037:000498</t>
  </si>
  <si>
    <t>21:0037:000498:0001:0002:00</t>
  </si>
  <si>
    <t>87LFA5400</t>
  </si>
  <si>
    <t>13:0037:000107</t>
  </si>
  <si>
    <t>21:0037:000500:0001:0002:01</t>
  </si>
  <si>
    <t>87LFA5401</t>
  </si>
  <si>
    <t>13:0037:000108</t>
  </si>
  <si>
    <t>21:0037:000501</t>
  </si>
  <si>
    <t>21:0037:000501:0001:0002:00</t>
  </si>
  <si>
    <t>87LFA5403</t>
  </si>
  <si>
    <t>13:0037:000109</t>
  </si>
  <si>
    <t>21:0037:000503</t>
  </si>
  <si>
    <t>21:0037:000503:0001:0002:00</t>
  </si>
  <si>
    <t>87LFA5404</t>
  </si>
  <si>
    <t>13:0037:000110</t>
  </si>
  <si>
    <t>21:0037:000504</t>
  </si>
  <si>
    <t>21:0037:000504:0001:0002:00</t>
  </si>
  <si>
    <t>87LFA5405</t>
  </si>
  <si>
    <t>13:0037:000111</t>
  </si>
  <si>
    <t>21:0037:000505</t>
  </si>
  <si>
    <t>21:0037:000505:0001:0002:00</t>
  </si>
  <si>
    <t>87LFA5406</t>
  </si>
  <si>
    <t>13:0037:000112</t>
  </si>
  <si>
    <t>21:0037:000506</t>
  </si>
  <si>
    <t>21:0037:000506:0001:0002:00</t>
  </si>
  <si>
    <t>87LFA5407</t>
  </si>
  <si>
    <t>13:0037:000113</t>
  </si>
  <si>
    <t>21:0037:000507</t>
  </si>
  <si>
    <t>21:0037:000507:0001:0002:00</t>
  </si>
  <si>
    <t>87LFA5408</t>
  </si>
  <si>
    <t>13:0037:000114</t>
  </si>
  <si>
    <t>21:0037:000508</t>
  </si>
  <si>
    <t>21:0037:000508:0001:0002:00</t>
  </si>
  <si>
    <t>87LFA5409</t>
  </si>
  <si>
    <t>13:0037:000115</t>
  </si>
  <si>
    <t>21:0037:000509</t>
  </si>
  <si>
    <t>21:0037:000509:0001:0002:00</t>
  </si>
  <si>
    <t>87LFA5410</t>
  </si>
  <si>
    <t>13:0037:000116</t>
  </si>
  <si>
    <t>21:0037:000510</t>
  </si>
  <si>
    <t>21:0037:000510:0001:0002:00</t>
  </si>
  <si>
    <t>87LFA5411</t>
  </si>
  <si>
    <t>13:0037:000117</t>
  </si>
  <si>
    <t>21:0037:000511</t>
  </si>
  <si>
    <t>21:0037:000511:0001:0002:00</t>
  </si>
  <si>
    <t>87LFA5417</t>
  </si>
  <si>
    <t>13:0037:000118</t>
  </si>
  <si>
    <t>21:0037:000517</t>
  </si>
  <si>
    <t>21:0037:000517:0001:0002:00</t>
  </si>
  <si>
    <t>87LFA5418</t>
  </si>
  <si>
    <t>13:0037:000119</t>
  </si>
  <si>
    <t>21:0037:000518:0001:0002:01</t>
  </si>
  <si>
    <t>87LFA5419</t>
  </si>
  <si>
    <t>13:0037:000120</t>
  </si>
  <si>
    <t>21:0037:000519</t>
  </si>
  <si>
    <t>21:0037:000519:0001:0002:00</t>
  </si>
  <si>
    <t>87LFA5420</t>
  </si>
  <si>
    <t>13:0037:000121</t>
  </si>
  <si>
    <t>21:0037:000520</t>
  </si>
  <si>
    <t>21:0037:000520:0001:0002:00</t>
  </si>
  <si>
    <t>87LFA5421</t>
  </si>
  <si>
    <t>13:0037:000122</t>
  </si>
  <si>
    <t>21:0037:000521</t>
  </si>
  <si>
    <t>21:0037:000521:0001:0002:00</t>
  </si>
  <si>
    <t>87LFA5422</t>
  </si>
  <si>
    <t>13:0037:000123</t>
  </si>
  <si>
    <t>21:0037:000522</t>
  </si>
  <si>
    <t>21:0037:000522:0001:0002:00</t>
  </si>
  <si>
    <t>87LFA5423</t>
  </si>
  <si>
    <t>13:0037:000124</t>
  </si>
  <si>
    <t>21:0037:000523</t>
  </si>
  <si>
    <t>21:0037:000523:0001:0002:00</t>
  </si>
  <si>
    <t>87LFA5424</t>
  </si>
  <si>
    <t>13:0037:000125</t>
  </si>
  <si>
    <t>21:0037:000524</t>
  </si>
  <si>
    <t>21:0037:000524:0001:0002:00</t>
  </si>
  <si>
    <t>87LFA5425</t>
  </si>
  <si>
    <t>13:0037:000126</t>
  </si>
  <si>
    <t>21:0037:000525</t>
  </si>
  <si>
    <t>21:0037:000525:0001:0002:00</t>
  </si>
  <si>
    <t>87LFA5426</t>
  </si>
  <si>
    <t>13:0037:000127</t>
  </si>
  <si>
    <t>21:0037:000526</t>
  </si>
  <si>
    <t>21:0037:000526:0001:0002:00</t>
  </si>
  <si>
    <t>87LFA5427</t>
  </si>
  <si>
    <t>13:0037:000128</t>
  </si>
  <si>
    <t>21:0037:000527</t>
  </si>
  <si>
    <t>21:0037:000527:0001:0002:00</t>
  </si>
  <si>
    <t>87LFA5429</t>
  </si>
  <si>
    <t>13:0037:000129</t>
  </si>
  <si>
    <t>21:0037:000529</t>
  </si>
  <si>
    <t>21:0037:000529:0001:0002:00</t>
  </si>
  <si>
    <t>87LFA5430</t>
  </si>
  <si>
    <t>13:0037:000130</t>
  </si>
  <si>
    <t>21:0037:000530</t>
  </si>
  <si>
    <t>21:0037:000530:0001:0002:00</t>
  </si>
  <si>
    <t>ML980001</t>
  </si>
  <si>
    <t>13:0037:000131</t>
  </si>
  <si>
    <t>13:0009:000001</t>
  </si>
  <si>
    <t>13:0009:000001:0001:0001:00</t>
  </si>
  <si>
    <t>ML980002</t>
  </si>
  <si>
    <t>13:0037:000132</t>
  </si>
  <si>
    <t>13:0009:000002</t>
  </si>
  <si>
    <t>13:0009:000002:0001:0001:00</t>
  </si>
  <si>
    <t>ML980003</t>
  </si>
  <si>
    <t>13:0037:000133</t>
  </si>
  <si>
    <t>13:0009:000003</t>
  </si>
  <si>
    <t>13:0009:000003:0001:0001:00</t>
  </si>
  <si>
    <t>ML980004</t>
  </si>
  <si>
    <t>13:0037:000134</t>
  </si>
  <si>
    <t>13:0009:000004</t>
  </si>
  <si>
    <t>13:0009:000004:0001:0001:00</t>
  </si>
  <si>
    <t>ML980005</t>
  </si>
  <si>
    <t>13:0037:000135</t>
  </si>
  <si>
    <t>13:0009:000005</t>
  </si>
  <si>
    <t>13:0009:000005:0001:0001:00</t>
  </si>
  <si>
    <t>ML980006</t>
  </si>
  <si>
    <t>13:0037:000136</t>
  </si>
  <si>
    <t>13:0009:000006</t>
  </si>
  <si>
    <t>13:0009:000006:0001:0001:00</t>
  </si>
  <si>
    <t>ML980007</t>
  </si>
  <si>
    <t>13:0037:000137</t>
  </si>
  <si>
    <t>13:0009:000007</t>
  </si>
  <si>
    <t>13:0009:000007:0001:0001:00</t>
  </si>
  <si>
    <t>ML980008</t>
  </si>
  <si>
    <t>13:0037:000138</t>
  </si>
  <si>
    <t>13:0009:000008</t>
  </si>
  <si>
    <t>13:0009:000008:0001:0001:00</t>
  </si>
  <si>
    <t>ML980009</t>
  </si>
  <si>
    <t>13:0037:000139</t>
  </si>
  <si>
    <t>13:0009:000009</t>
  </si>
  <si>
    <t>13:0009:000009:0001:0001:00</t>
  </si>
  <si>
    <t>ML980010</t>
  </si>
  <si>
    <t>13:0037:000140</t>
  </si>
  <si>
    <t>13:0009:000010</t>
  </si>
  <si>
    <t>13:0009:000010:0001:0001:00</t>
  </si>
  <si>
    <t>ML980011</t>
  </si>
  <si>
    <t>13:0037:000141</t>
  </si>
  <si>
    <t>13:0009:000011</t>
  </si>
  <si>
    <t>13:0009:000011:0001:0001:00</t>
  </si>
  <si>
    <t>ML980012</t>
  </si>
  <si>
    <t>13:0037:000142</t>
  </si>
  <si>
    <t>13:0009:000012</t>
  </si>
  <si>
    <t>13:0009:000012:0001:0001:00</t>
  </si>
  <si>
    <t>ML980013</t>
  </si>
  <si>
    <t>13:0037:000143</t>
  </si>
  <si>
    <t>13:0009:000013</t>
  </si>
  <si>
    <t>13:0009:000013:0001:0001:00</t>
  </si>
  <si>
    <t>ML980014</t>
  </si>
  <si>
    <t>13:0037:000144</t>
  </si>
  <si>
    <t>13:0009:000014</t>
  </si>
  <si>
    <t>13:0009:000014:0001:0001:00</t>
  </si>
  <si>
    <t>ML980015</t>
  </si>
  <si>
    <t>13:0037:000145</t>
  </si>
  <si>
    <t>13:0009:000015</t>
  </si>
  <si>
    <t>13:0009:000015:0001:0001:00</t>
  </si>
  <si>
    <t>ML980016</t>
  </si>
  <si>
    <t>13:0037:000146</t>
  </si>
  <si>
    <t>13:0009:000016</t>
  </si>
  <si>
    <t>13:0009:000016:0001:0001:00</t>
  </si>
  <si>
    <t>ML980017</t>
  </si>
  <si>
    <t>13:0037:000147</t>
  </si>
  <si>
    <t>13:0009:000017</t>
  </si>
  <si>
    <t>13:0009:000017:0001:0001:00</t>
  </si>
  <si>
    <t>ML980018</t>
  </si>
  <si>
    <t>13:0037:000148</t>
  </si>
  <si>
    <t>13:0009:000018</t>
  </si>
  <si>
    <t>13:0009:000018:0001:0001:00</t>
  </si>
  <si>
    <t>ML980019</t>
  </si>
  <si>
    <t>13:0037:000149</t>
  </si>
  <si>
    <t>13:0009:000019</t>
  </si>
  <si>
    <t>13:0009:000019:0001:0001:00</t>
  </si>
  <si>
    <t>ML980020</t>
  </si>
  <si>
    <t>13:0037:000150</t>
  </si>
  <si>
    <t>13:0009:000020</t>
  </si>
  <si>
    <t>13:0009:000020:0001:0001:00</t>
  </si>
  <si>
    <t>ML980021</t>
  </si>
  <si>
    <t>13:0037:000151</t>
  </si>
  <si>
    <t>13:0009:000021</t>
  </si>
  <si>
    <t>13:0009:000021:0001:0001:00</t>
  </si>
  <si>
    <t>ML980022</t>
  </si>
  <si>
    <t>13:0037:000152</t>
  </si>
  <si>
    <t>13:0009:000022</t>
  </si>
  <si>
    <t>13:0009:000022:0001:0001:00</t>
  </si>
  <si>
    <t>ML980022A</t>
  </si>
  <si>
    <t>13:0037:000153</t>
  </si>
  <si>
    <t>13:0009:000022:0002:0001:00</t>
  </si>
  <si>
    <t>ML980023</t>
  </si>
  <si>
    <t>13:0037:000154</t>
  </si>
  <si>
    <t>13:0009:000023</t>
  </si>
  <si>
    <t>13:0009:000023:0001:0001:00</t>
  </si>
  <si>
    <t>ML980024</t>
  </si>
  <si>
    <t>13:0037:000155</t>
  </si>
  <si>
    <t>13:0009:000024</t>
  </si>
  <si>
    <t>13:0009:000024:0001:0001:00</t>
  </si>
  <si>
    <t>ML980025</t>
  </si>
  <si>
    <t>13:0037:000156</t>
  </si>
  <si>
    <t>13:0009:000025</t>
  </si>
  <si>
    <t>13:0009:000025:0001:0001:00</t>
  </si>
  <si>
    <t>ML980026</t>
  </si>
  <si>
    <t>13:0037:000157</t>
  </si>
  <si>
    <t>13:0009:000026</t>
  </si>
  <si>
    <t>13:0009:000026:0001:0001:00</t>
  </si>
  <si>
    <t>ML980027</t>
  </si>
  <si>
    <t>13:0037:000158</t>
  </si>
  <si>
    <t>13:0009:000027</t>
  </si>
  <si>
    <t>13:0009:000027:0001:0001:00</t>
  </si>
  <si>
    <t>ML980028</t>
  </si>
  <si>
    <t>13:0037:000159</t>
  </si>
  <si>
    <t>13:0009:000028</t>
  </si>
  <si>
    <t>13:0009:000028:0001:0001:00</t>
  </si>
  <si>
    <t>ML980029</t>
  </si>
  <si>
    <t>13:0037:000160</t>
  </si>
  <si>
    <t>13:0009:000029</t>
  </si>
  <si>
    <t>13:0009:000029:0001:0001:00</t>
  </si>
  <si>
    <t>ML980030</t>
  </si>
  <si>
    <t>13:0037:000161</t>
  </si>
  <si>
    <t>13:0009:000030</t>
  </si>
  <si>
    <t>13:0009:000030:0001:0001:00</t>
  </si>
  <si>
    <t>ML980030A</t>
  </si>
  <si>
    <t>13:0037:000162</t>
  </si>
  <si>
    <t>13:0009:000039</t>
  </si>
  <si>
    <t>13:0009:000039:0001:0001:02</t>
  </si>
  <si>
    <t>ML980031</t>
  </si>
  <si>
    <t>13:0037:000163</t>
  </si>
  <si>
    <t>13:0009:000031</t>
  </si>
  <si>
    <t>13:0009:000031:0001:0001:00</t>
  </si>
  <si>
    <t>ML980032</t>
  </si>
  <si>
    <t>13:0037:000164</t>
  </si>
  <si>
    <t>13:0009:000032</t>
  </si>
  <si>
    <t>13:0009:000032:0001:0001:00</t>
  </si>
  <si>
    <t>ML980033</t>
  </si>
  <si>
    <t>13:0037:000165</t>
  </si>
  <si>
    <t>13:0009:000033</t>
  </si>
  <si>
    <t>13:0009:000033:0001:0001:00</t>
  </si>
  <si>
    <t>ML980034</t>
  </si>
  <si>
    <t>13:0037:000166</t>
  </si>
  <si>
    <t>13:0009:000034</t>
  </si>
  <si>
    <t>13:0009:000034:0001:0001:00</t>
  </si>
  <si>
    <t>ML980035</t>
  </si>
  <si>
    <t>13:0037:000167</t>
  </si>
  <si>
    <t>13:0009:000035</t>
  </si>
  <si>
    <t>13:0009:000035:0001:0001:00</t>
  </si>
  <si>
    <t>ML980036</t>
  </si>
  <si>
    <t>13:0037:000168</t>
  </si>
  <si>
    <t>13:0009:000036</t>
  </si>
  <si>
    <t>13:0009:000036:0001:0001:00</t>
  </si>
  <si>
    <t>ML980037</t>
  </si>
  <si>
    <t>13:0037:000169</t>
  </si>
  <si>
    <t>13:0009:000037</t>
  </si>
  <si>
    <t>13:0009:000037:0001:0001:00</t>
  </si>
  <si>
    <t>ML980038</t>
  </si>
  <si>
    <t>13:0037:000170</t>
  </si>
  <si>
    <t>13:0009:000038</t>
  </si>
  <si>
    <t>13:0009:000038:0001:0001:00</t>
  </si>
  <si>
    <t>ML980039</t>
  </si>
  <si>
    <t>13:0037:000171</t>
  </si>
  <si>
    <t>13:0009:000039:0001:0001:01</t>
  </si>
  <si>
    <t>ML980040</t>
  </si>
  <si>
    <t>13:0037:000172</t>
  </si>
  <si>
    <t>13:0009:000040</t>
  </si>
  <si>
    <t>13:0009:000040:0001:0001:00</t>
  </si>
  <si>
    <t>ML980041</t>
  </si>
  <si>
    <t>13:0037:000173</t>
  </si>
  <si>
    <t>13:0009:000041</t>
  </si>
  <si>
    <t>13:0009:000041:0001:0001:00</t>
  </si>
  <si>
    <t>ML980042</t>
  </si>
  <si>
    <t>13:0037:000174</t>
  </si>
  <si>
    <t>13:0009:000042</t>
  </si>
  <si>
    <t>13:0009:000042:0001:0001:00</t>
  </si>
  <si>
    <t>ML980043</t>
  </si>
  <si>
    <t>13:0037:000175</t>
  </si>
  <si>
    <t>13:0009:000043</t>
  </si>
  <si>
    <t>13:0009:000043:0001:0001:00</t>
  </si>
  <si>
    <t>ML980044</t>
  </si>
  <si>
    <t>13:0037:000176</t>
  </si>
  <si>
    <t>13:0009:000044</t>
  </si>
  <si>
    <t>13:0009:000044:0001:0001:00</t>
  </si>
  <si>
    <t>ML980045</t>
  </si>
  <si>
    <t>13:0037:000177</t>
  </si>
  <si>
    <t>13:0009:000045</t>
  </si>
  <si>
    <t>13:0009:000045:0001:0001:00</t>
  </si>
  <si>
    <t>ML980046</t>
  </si>
  <si>
    <t>13:0037:000178</t>
  </si>
  <si>
    <t>13:0009:000046</t>
  </si>
  <si>
    <t>13:0009:000046:0001:0001:00</t>
  </si>
  <si>
    <t>ML980047</t>
  </si>
  <si>
    <t>13:0037:000179</t>
  </si>
  <si>
    <t>13:0009:000047</t>
  </si>
  <si>
    <t>13:0009:000047:0001:0001:00</t>
  </si>
  <si>
    <t>ML980048</t>
  </si>
  <si>
    <t>13:0037:000180</t>
  </si>
  <si>
    <t>13:0009:000048</t>
  </si>
  <si>
    <t>13:0009:000048:0001:0001:00</t>
  </si>
  <si>
    <t>ML980049</t>
  </si>
  <si>
    <t>13:0037:000181</t>
  </si>
  <si>
    <t>13:0009:000049</t>
  </si>
  <si>
    <t>13:0009:000049:0001:0001:00</t>
  </si>
  <si>
    <t>ML980050</t>
  </si>
  <si>
    <t>13:0037:000182</t>
  </si>
  <si>
    <t>13:0009:000050</t>
  </si>
  <si>
    <t>13:0009:000050:0001:0001:00</t>
  </si>
  <si>
    <t>ML980051</t>
  </si>
  <si>
    <t>13:0037:000183</t>
  </si>
  <si>
    <t>13:0009:000051</t>
  </si>
  <si>
    <t>13:0009:000051:0001:0001:00</t>
  </si>
  <si>
    <t>ML980052</t>
  </si>
  <si>
    <t>13:0037:000184</t>
  </si>
  <si>
    <t>13:0009:000052</t>
  </si>
  <si>
    <t>13:0009:000052:0001:0001:00</t>
  </si>
  <si>
    <t>ML980053</t>
  </si>
  <si>
    <t>13:0037:000185</t>
  </si>
  <si>
    <t>13:0009:000053</t>
  </si>
  <si>
    <t>13:0009:000053:0001:0001:00</t>
  </si>
  <si>
    <t>ML980054</t>
  </si>
  <si>
    <t>13:0037:000186</t>
  </si>
  <si>
    <t>13:0009:000054</t>
  </si>
  <si>
    <t>13:0009:000054:0001:0001:00</t>
  </si>
  <si>
    <t>ML980055</t>
  </si>
  <si>
    <t>13:0037:000187</t>
  </si>
  <si>
    <t>13:0009:000055</t>
  </si>
  <si>
    <t>13:0009:000055:0001:0001:00</t>
  </si>
  <si>
    <t>ML980056</t>
  </si>
  <si>
    <t>13:0037:000188</t>
  </si>
  <si>
    <t>13:0009:000056</t>
  </si>
  <si>
    <t>13:0009:000056:0001:0001:00</t>
  </si>
  <si>
    <t>ML980056A</t>
  </si>
  <si>
    <t>13:0037:000189</t>
  </si>
  <si>
    <t>13:0009:000056:0002:0001:00</t>
  </si>
  <si>
    <t>ML980057</t>
  </si>
  <si>
    <t>13:0037:000190</t>
  </si>
  <si>
    <t>13:0009:000057</t>
  </si>
  <si>
    <t>13:0009:000057:0001:0001:00</t>
  </si>
  <si>
    <t>ML980058</t>
  </si>
  <si>
    <t>13:0037:000191</t>
  </si>
  <si>
    <t>13:0009:000058</t>
  </si>
  <si>
    <t>13:0009:000058:0001:0001:00</t>
  </si>
  <si>
    <t>ML980059</t>
  </si>
  <si>
    <t>13:0037:000192</t>
  </si>
  <si>
    <t>13:0009:000059</t>
  </si>
  <si>
    <t>13:0009:000059:0001:0001:00</t>
  </si>
  <si>
    <t>ML980060</t>
  </si>
  <si>
    <t>13:0037:000193</t>
  </si>
  <si>
    <t>13:0009:000060</t>
  </si>
  <si>
    <t>13:0009:000060:0001:0001:00</t>
  </si>
  <si>
    <t>ML980060A</t>
  </si>
  <si>
    <t>13:0037:000194</t>
  </si>
  <si>
    <t>13:0009:000065</t>
  </si>
  <si>
    <t>13:0009:000065:0001:0001:02</t>
  </si>
  <si>
    <t>ML980061</t>
  </si>
  <si>
    <t>13:0037:000195</t>
  </si>
  <si>
    <t>13:0009:000061</t>
  </si>
  <si>
    <t>13:0009:000061:0001:0001:00</t>
  </si>
  <si>
    <t>ML980062</t>
  </si>
  <si>
    <t>13:0037:000196</t>
  </si>
  <si>
    <t>13:0009:000062</t>
  </si>
  <si>
    <t>13:0009:000062:0001:0001:00</t>
  </si>
  <si>
    <t>ML980063</t>
  </si>
  <si>
    <t>13:0037:000197</t>
  </si>
  <si>
    <t>13:0009:000063</t>
  </si>
  <si>
    <t>13:0009:000063:0001:0001:00</t>
  </si>
  <si>
    <t>ML980064</t>
  </si>
  <si>
    <t>13:0037:000198</t>
  </si>
  <si>
    <t>13:0009:000064</t>
  </si>
  <si>
    <t>13:0009:000064:0001:0001:00</t>
  </si>
  <si>
    <t>ML980065</t>
  </si>
  <si>
    <t>13:0037:000199</t>
  </si>
  <si>
    <t>13:0009:000065:0001:0001:01</t>
  </si>
  <si>
    <t>ML980066</t>
  </si>
  <si>
    <t>13:0037:000200</t>
  </si>
  <si>
    <t>13:0009:000066</t>
  </si>
  <si>
    <t>13:0009:000066:0001:0001:00</t>
  </si>
  <si>
    <t>ML980067</t>
  </si>
  <si>
    <t>13:0037:000201</t>
  </si>
  <si>
    <t>13:0009:000067</t>
  </si>
  <si>
    <t>13:0009:000067:0001:0001:00</t>
  </si>
  <si>
    <t>ML980068</t>
  </si>
  <si>
    <t>13:0037:000202</t>
  </si>
  <si>
    <t>13:0009:000068</t>
  </si>
  <si>
    <t>13:0009:000068:0001:0001:00</t>
  </si>
  <si>
    <t>ML980069</t>
  </si>
  <si>
    <t>13:0037:000203</t>
  </si>
  <si>
    <t>13:0009:000069</t>
  </si>
  <si>
    <t>13:0009:000069:0001:0001:00</t>
  </si>
  <si>
    <t>ML980070</t>
  </si>
  <si>
    <t>13:0037:000204</t>
  </si>
  <si>
    <t>13:0009:000070</t>
  </si>
  <si>
    <t>13:0009:000070:0001:0001:00</t>
  </si>
  <si>
    <t>ML980071</t>
  </si>
  <si>
    <t>13:0037:000205</t>
  </si>
  <si>
    <t>13:0009:000071</t>
  </si>
  <si>
    <t>13:0009:000071:0001:0001:00</t>
  </si>
  <si>
    <t>ML980072</t>
  </si>
  <si>
    <t>13:0037:000206</t>
  </si>
  <si>
    <t>13:0009:000072</t>
  </si>
  <si>
    <t>13:0009:000072:0001:0001:00</t>
  </si>
  <si>
    <t>ML980073</t>
  </si>
  <si>
    <t>13:0037:000207</t>
  </si>
  <si>
    <t>13:0009:000073</t>
  </si>
  <si>
    <t>13:0009:000073:0001:0001:00</t>
  </si>
  <si>
    <t>ML980073A</t>
  </si>
  <si>
    <t>13:0037:000208</t>
  </si>
  <si>
    <t>13:0009:000073:0002:0001:00</t>
  </si>
  <si>
    <t>ML980074</t>
  </si>
  <si>
    <t>13:0037:000209</t>
  </si>
  <si>
    <t>13:0009:000074</t>
  </si>
  <si>
    <t>13:0009:000074:0001:0001:00</t>
  </si>
  <si>
    <t>ML980075</t>
  </si>
  <si>
    <t>13:0037:000210</t>
  </si>
  <si>
    <t>13:0009:000075</t>
  </si>
  <si>
    <t>13:0009:000075:0001:0001:00</t>
  </si>
  <si>
    <t>ML980076</t>
  </si>
  <si>
    <t>13:0037:000211</t>
  </si>
  <si>
    <t>13:0009:000076</t>
  </si>
  <si>
    <t>13:0009:000076:0001:0001:00</t>
  </si>
  <si>
    <t>ML980077</t>
  </si>
  <si>
    <t>13:0037:000212</t>
  </si>
  <si>
    <t>13:0009:000077</t>
  </si>
  <si>
    <t>13:0009:000077:0001:0001:00</t>
  </si>
  <si>
    <t>ML980078</t>
  </si>
  <si>
    <t>13:0037:000213</t>
  </si>
  <si>
    <t>13:0009:000078</t>
  </si>
  <si>
    <t>13:0009:000078:0001:0001:00</t>
  </si>
  <si>
    <t>ML980079</t>
  </si>
  <si>
    <t>13:0037:000214</t>
  </si>
  <si>
    <t>13:0009:000079</t>
  </si>
  <si>
    <t>13:0009:000079:0001:0001:00</t>
  </si>
  <si>
    <t>ML980080</t>
  </si>
  <si>
    <t>13:0037:000215</t>
  </si>
  <si>
    <t>13:0009:000080</t>
  </si>
  <si>
    <t>13:0009:000080:0001:0001:00</t>
  </si>
  <si>
    <t>ML980081</t>
  </si>
  <si>
    <t>13:0037:000216</t>
  </si>
  <si>
    <t>13:0009:000081</t>
  </si>
  <si>
    <t>13:0009:000081:0001:0001:00</t>
  </si>
  <si>
    <t>ML980082</t>
  </si>
  <si>
    <t>13:0037:000217</t>
  </si>
  <si>
    <t>13:0009:000082</t>
  </si>
  <si>
    <t>13:0009:000082:0001:0001:00</t>
  </si>
  <si>
    <t>ML980083</t>
  </si>
  <si>
    <t>13:0037:000218</t>
  </si>
  <si>
    <t>13:0009:000083</t>
  </si>
  <si>
    <t>13:0009:000083:0001:0001:00</t>
  </si>
  <si>
    <t>ML980084</t>
  </si>
  <si>
    <t>13:0037:000219</t>
  </si>
  <si>
    <t>13:0009:000084</t>
  </si>
  <si>
    <t>13:0009:000084:0001:0001:00</t>
  </si>
  <si>
    <t>ML980085</t>
  </si>
  <si>
    <t>13:0037:000220</t>
  </si>
  <si>
    <t>13:0009:000085</t>
  </si>
  <si>
    <t>13:0009:000085:0001:0001:00</t>
  </si>
  <si>
    <t>ML980086</t>
  </si>
  <si>
    <t>13:0037:000221</t>
  </si>
  <si>
    <t>13:0009:000086</t>
  </si>
  <si>
    <t>13:0009:000086:0001:0001:00</t>
  </si>
  <si>
    <t>ML980087</t>
  </si>
  <si>
    <t>13:0037:000222</t>
  </si>
  <si>
    <t>13:0009:000087</t>
  </si>
  <si>
    <t>13:0009:000087:0001:0001:00</t>
  </si>
  <si>
    <t>ML980088</t>
  </si>
  <si>
    <t>13:0037:000223</t>
  </si>
  <si>
    <t>13:0009:000088</t>
  </si>
  <si>
    <t>13:0009:000088:0001:0001:00</t>
  </si>
  <si>
    <t>ML980089</t>
  </si>
  <si>
    <t>13:0037:000224</t>
  </si>
  <si>
    <t>13:0009:000089</t>
  </si>
  <si>
    <t>13:0009:000089:0001:0001:00</t>
  </si>
  <si>
    <t>ML980090</t>
  </si>
  <si>
    <t>13:0037:000225</t>
  </si>
  <si>
    <t>13:0009:000090</t>
  </si>
  <si>
    <t>13:0009:000090:0001:0001:00</t>
  </si>
  <si>
    <t>ML980091</t>
  </si>
  <si>
    <t>13:0037:000226</t>
  </si>
  <si>
    <t>13:0009:000091</t>
  </si>
  <si>
    <t>13:0009:000091:0001:0001:00</t>
  </si>
  <si>
    <t>ML980092</t>
  </si>
  <si>
    <t>13:0037:000227</t>
  </si>
  <si>
    <t>13:0009:000092</t>
  </si>
  <si>
    <t>13:0009:000092:0001:0001:00</t>
  </si>
  <si>
    <t>ML980093</t>
  </si>
  <si>
    <t>13:0037:000228</t>
  </si>
  <si>
    <t>13:0009:000093</t>
  </si>
  <si>
    <t>13:0009:000093:0001:0001:00</t>
  </si>
  <si>
    <t>ML980094</t>
  </si>
  <si>
    <t>13:0037:000229</t>
  </si>
  <si>
    <t>13:0009:000094</t>
  </si>
  <si>
    <t>13:0009:000094:0001:0001:00</t>
  </si>
  <si>
    <t>ML980095</t>
  </si>
  <si>
    <t>13:0037:000230</t>
  </si>
  <si>
    <t>13:0009:000095</t>
  </si>
  <si>
    <t>13:0009:000095:0001:0001:00</t>
  </si>
  <si>
    <t>ML980096</t>
  </si>
  <si>
    <t>13:0037:000231</t>
  </si>
  <si>
    <t>13:0009:000096</t>
  </si>
  <si>
    <t>13:0009:000096:0001:0001:00</t>
  </si>
  <si>
    <t>ML980097</t>
  </si>
  <si>
    <t>13:0037:000232</t>
  </si>
  <si>
    <t>13:0009:000097</t>
  </si>
  <si>
    <t>13:0009:000097:0001:0001:00</t>
  </si>
  <si>
    <t>ML980098</t>
  </si>
  <si>
    <t>13:0037:000233</t>
  </si>
  <si>
    <t>13:0009:000098</t>
  </si>
  <si>
    <t>13:0009:000098:0001:0001:00</t>
  </si>
  <si>
    <t>ML980099</t>
  </si>
  <si>
    <t>13:0037:000234</t>
  </si>
  <si>
    <t>13:0009:000099</t>
  </si>
  <si>
    <t>13:0009:000099:0001:0001:00</t>
  </si>
  <si>
    <t>ML980100</t>
  </si>
  <si>
    <t>13:0037:000235</t>
  </si>
  <si>
    <t>13:0009:000100</t>
  </si>
  <si>
    <t>13:0009:000100:0001:0001:00</t>
  </si>
  <si>
    <t>ML980100A</t>
  </si>
  <si>
    <t>13:0037:000236</t>
  </si>
  <si>
    <t>13:0009:000105</t>
  </si>
  <si>
    <t>13:0009:000105:0001:0001:02</t>
  </si>
  <si>
    <t>ML980101</t>
  </si>
  <si>
    <t>13:0037:000237</t>
  </si>
  <si>
    <t>13:0009:000101</t>
  </si>
  <si>
    <t>13:0009:000101:0001:0001:00</t>
  </si>
  <si>
    <t>ML980102</t>
  </si>
  <si>
    <t>13:0037:000238</t>
  </si>
  <si>
    <t>13:0009:000102</t>
  </si>
  <si>
    <t>13:0009:000102:0001:0001:00</t>
  </si>
  <si>
    <t>ML980103</t>
  </si>
  <si>
    <t>13:0037:000239</t>
  </si>
  <si>
    <t>13:0009:000103</t>
  </si>
  <si>
    <t>13:0009:000103:0001:0001:00</t>
  </si>
  <si>
    <t>ML980104</t>
  </si>
  <si>
    <t>13:0037:000240</t>
  </si>
  <si>
    <t>13:0009:000104</t>
  </si>
  <si>
    <t>13:0009:000104:0001:0001:00</t>
  </si>
  <si>
    <t>ML980105</t>
  </si>
  <si>
    <t>13:0037:000241</t>
  </si>
  <si>
    <t>13:0009:000105:0001:0001:01</t>
  </si>
  <si>
    <t>ML980106</t>
  </si>
  <si>
    <t>13:0037:000242</t>
  </si>
  <si>
    <t>13:0009:000106</t>
  </si>
  <si>
    <t>13:0009:000106:0001:0001:00</t>
  </si>
  <si>
    <t>ML980107</t>
  </si>
  <si>
    <t>13:0037:000243</t>
  </si>
  <si>
    <t>13:0009:000107</t>
  </si>
  <si>
    <t>13:0009:000107:0001:0001:00</t>
  </si>
  <si>
    <t>ML980108</t>
  </si>
  <si>
    <t>13:0037:000244</t>
  </si>
  <si>
    <t>13:0009:000108</t>
  </si>
  <si>
    <t>13:0009:000108:0001:0001:00</t>
  </si>
  <si>
    <t>ML980109</t>
  </si>
  <si>
    <t>13:0037:000245</t>
  </si>
  <si>
    <t>13:0009:000109</t>
  </si>
  <si>
    <t>13:0009:000109:0001:0001:00</t>
  </si>
  <si>
    <t>ML980110</t>
  </si>
  <si>
    <t>13:0037:000246</t>
  </si>
  <si>
    <t>13:0009:000110</t>
  </si>
  <si>
    <t>13:0009:000110:0001:0001:00</t>
  </si>
  <si>
    <t>ML980111</t>
  </si>
  <si>
    <t>13:0037:000247</t>
  </si>
  <si>
    <t>13:0009:000002:0002:0001:00</t>
  </si>
  <si>
    <t>ML980112</t>
  </si>
  <si>
    <t>13:0037:000248</t>
  </si>
  <si>
    <t>13:0009:000027:0002:0001:00</t>
  </si>
  <si>
    <t>ML980113</t>
  </si>
  <si>
    <t>13:0037:000249</t>
  </si>
  <si>
    <t>13:0009:000057:0002:0001:00</t>
  </si>
  <si>
    <t>ML980114</t>
  </si>
  <si>
    <t>13:0037:000250</t>
  </si>
  <si>
    <t>13:0009:000071:0002:0001:00</t>
  </si>
  <si>
    <t>MP990001</t>
  </si>
  <si>
    <t>13:0037:000251</t>
  </si>
  <si>
    <t>13:0009:000111</t>
  </si>
  <si>
    <t>13:0009:000111:0001:0001:00</t>
  </si>
  <si>
    <t>MP990002</t>
  </si>
  <si>
    <t>13:0037:000252</t>
  </si>
  <si>
    <t>13:0009:000112</t>
  </si>
  <si>
    <t>13:0009:000112:0001:0001:00</t>
  </si>
  <si>
    <t>MP990003</t>
  </si>
  <si>
    <t>13:0037:000253</t>
  </si>
  <si>
    <t>13:0009:000113</t>
  </si>
  <si>
    <t>13:0009:000113:0001:0001:00</t>
  </si>
  <si>
    <t>MP990005</t>
  </si>
  <si>
    <t>13:0037:000254</t>
  </si>
  <si>
    <t>13:0009:000114</t>
  </si>
  <si>
    <t>13:0009:000114:0001:0001:00</t>
  </si>
  <si>
    <t>MP990006</t>
  </si>
  <si>
    <t>13:0037:000255</t>
  </si>
  <si>
    <t>13:0009:000115</t>
  </si>
  <si>
    <t>13:0009:000115:0001:0001:01</t>
  </si>
  <si>
    <t>MP990007</t>
  </si>
  <si>
    <t>13:0037:000256</t>
  </si>
  <si>
    <t>13:0009:000116</t>
  </si>
  <si>
    <t>13:0009:000116:0001:0001:00</t>
  </si>
  <si>
    <t>MP990008</t>
  </si>
  <si>
    <t>13:0037:000257</t>
  </si>
  <si>
    <t>13:0009:000117</t>
  </si>
  <si>
    <t>13:0009:000117:0001:0001:00</t>
  </si>
  <si>
    <t>MP990009</t>
  </si>
  <si>
    <t>13:0037:000258</t>
  </si>
  <si>
    <t>13:0009:000118</t>
  </si>
  <si>
    <t>13:0009:000118:0001:0001:00</t>
  </si>
  <si>
    <t>MP990010</t>
  </si>
  <si>
    <t>13:0037:000259</t>
  </si>
  <si>
    <t>13:0009:000119</t>
  </si>
  <si>
    <t>13:0009:000119:0001:0001:00</t>
  </si>
  <si>
    <t>MP990011</t>
  </si>
  <si>
    <t>13:0037:000260</t>
  </si>
  <si>
    <t>13:0009:000120</t>
  </si>
  <si>
    <t>13:0009:000120:0001:0001:00</t>
  </si>
  <si>
    <t>MP990012</t>
  </si>
  <si>
    <t>13:0037:000261</t>
  </si>
  <si>
    <t>13:0009:000121</t>
  </si>
  <si>
    <t>13:0009:000121:0001:0001:00</t>
  </si>
  <si>
    <t>MP990013</t>
  </si>
  <si>
    <t>13:0037:000262</t>
  </si>
  <si>
    <t>13:0009:000122</t>
  </si>
  <si>
    <t>13:0009:000122:0001:0001:00</t>
  </si>
  <si>
    <t>MP990014</t>
  </si>
  <si>
    <t>13:0037:000263</t>
  </si>
  <si>
    <t>13:0009:000123</t>
  </si>
  <si>
    <t>13:0009:000123:0001:0001:00</t>
  </si>
  <si>
    <t>MP990015</t>
  </si>
  <si>
    <t>13:0037:000264</t>
  </si>
  <si>
    <t>13:0009:000143</t>
  </si>
  <si>
    <t>13:0009:000143:0002:0001:00</t>
  </si>
  <si>
    <t>MP990016</t>
  </si>
  <si>
    <t>13:0037:000265</t>
  </si>
  <si>
    <t>13:0009:000124</t>
  </si>
  <si>
    <t>13:0009:000124:0001:0001:00</t>
  </si>
  <si>
    <t>MP990017</t>
  </si>
  <si>
    <t>13:0037:000266</t>
  </si>
  <si>
    <t>13:0009:000125</t>
  </si>
  <si>
    <t>13:0009:000125:0001:0001:00</t>
  </si>
  <si>
    <t>MP990018</t>
  </si>
  <si>
    <t>13:0037:000267</t>
  </si>
  <si>
    <t>13:0009:000126</t>
  </si>
  <si>
    <t>13:0009:000126:0001:0001:00</t>
  </si>
  <si>
    <t>MP990019</t>
  </si>
  <si>
    <t>13:0037:000268</t>
  </si>
  <si>
    <t>13:0009:000127</t>
  </si>
  <si>
    <t>13:0009:000127:0001:0001:00</t>
  </si>
  <si>
    <t>MP990020</t>
  </si>
  <si>
    <t>13:0037:000269</t>
  </si>
  <si>
    <t>13:0009:000128</t>
  </si>
  <si>
    <t>13:0009:000128:0001:0001:00</t>
  </si>
  <si>
    <t>MP990021</t>
  </si>
  <si>
    <t>13:0037:000270</t>
  </si>
  <si>
    <t>13:0009:000129</t>
  </si>
  <si>
    <t>13:0009:000129:0001:0001:00</t>
  </si>
  <si>
    <t>MP990022</t>
  </si>
  <si>
    <t>13:0037:000271</t>
  </si>
  <si>
    <t>13:0009:000130</t>
  </si>
  <si>
    <t>13:0009:000130:0001:0001:00</t>
  </si>
  <si>
    <t>MP990023</t>
  </si>
  <si>
    <t>13:0037:000272</t>
  </si>
  <si>
    <t>13:0009:000131</t>
  </si>
  <si>
    <t>13:0009:000131:0001:0001:00</t>
  </si>
  <si>
    <t>MP990024</t>
  </si>
  <si>
    <t>13:0037:000273</t>
  </si>
  <si>
    <t>13:0009:000132</t>
  </si>
  <si>
    <t>13:0009:000132:0001:0001:01</t>
  </si>
  <si>
    <t>MP990025</t>
  </si>
  <si>
    <t>13:0037:000274</t>
  </si>
  <si>
    <t>13:0009:000133</t>
  </si>
  <si>
    <t>13:0009:000133:0001:0001:00</t>
  </si>
  <si>
    <t>MP990026</t>
  </si>
  <si>
    <t>13:0037:000275</t>
  </si>
  <si>
    <t>13:0009:000134</t>
  </si>
  <si>
    <t>13:0009:000134:0001:0001:00</t>
  </si>
  <si>
    <t>MP990027</t>
  </si>
  <si>
    <t>13:0037:000276</t>
  </si>
  <si>
    <t>13:0009:000135</t>
  </si>
  <si>
    <t>13:0009:000135:0001:0001:00</t>
  </si>
  <si>
    <t>MP990028</t>
  </si>
  <si>
    <t>13:0037:000277</t>
  </si>
  <si>
    <t>13:0009:000136</t>
  </si>
  <si>
    <t>13:0009:000136:0001:0001:00</t>
  </si>
  <si>
    <t>MP990029</t>
  </si>
  <si>
    <t>13:0037:000278</t>
  </si>
  <si>
    <t>13:0009:000137</t>
  </si>
  <si>
    <t>13:0009:000137:0001:0001:00</t>
  </si>
  <si>
    <t>MP990030</t>
  </si>
  <si>
    <t>13:0037:000279</t>
  </si>
  <si>
    <t>13:0009:000138</t>
  </si>
  <si>
    <t>13:0009:000138:0001:0001:00</t>
  </si>
  <si>
    <t>MP990031</t>
  </si>
  <si>
    <t>13:0037:000280</t>
  </si>
  <si>
    <t>13:0009:000139</t>
  </si>
  <si>
    <t>13:0009:000139:0001:0001:00</t>
  </si>
  <si>
    <t>MP990032</t>
  </si>
  <si>
    <t>13:0037:000281</t>
  </si>
  <si>
    <t>13:0009:000138:0002:0001:00</t>
  </si>
  <si>
    <t>MP990033</t>
  </si>
  <si>
    <t>13:0037:000282</t>
  </si>
  <si>
    <t>13:0009:000140</t>
  </si>
  <si>
    <t>13:0009:000140:0001:0001:00</t>
  </si>
  <si>
    <t>MP990034</t>
  </si>
  <si>
    <t>13:0037:000283</t>
  </si>
  <si>
    <t>13:0009:000141</t>
  </si>
  <si>
    <t>13:0009:000141:0001:0001:00</t>
  </si>
  <si>
    <t>MP990035</t>
  </si>
  <si>
    <t>13:0037:000284</t>
  </si>
  <si>
    <t>13:0009:000142</t>
  </si>
  <si>
    <t>13:0009:000142:0001:0001:00</t>
  </si>
  <si>
    <t>MP990036</t>
  </si>
  <si>
    <t>13:0037:000285</t>
  </si>
  <si>
    <t>13:0009:000143:0001:0001:00</t>
  </si>
  <si>
    <t>MP990037</t>
  </si>
  <si>
    <t>13:0037:000286</t>
  </si>
  <si>
    <t>13:0009:000144</t>
  </si>
  <si>
    <t>13:0009:000144:0001:0001:00</t>
  </si>
  <si>
    <t>MP990038</t>
  </si>
  <si>
    <t>13:0037:000287</t>
  </si>
  <si>
    <t>13:0009:000145</t>
  </si>
  <si>
    <t>13:0009:000145:0001:0001:00</t>
  </si>
  <si>
    <t>MP990039</t>
  </si>
  <si>
    <t>13:0037:000288</t>
  </si>
  <si>
    <t>13:0009:000146</t>
  </si>
  <si>
    <t>13:0009:000146:0001:0001:00</t>
  </si>
  <si>
    <t>MP990040</t>
  </si>
  <si>
    <t>13:0037:000289</t>
  </si>
  <si>
    <t>13:0009:000147</t>
  </si>
  <si>
    <t>13:0009:000147:0001:0001:00</t>
  </si>
  <si>
    <t>MP990041</t>
  </si>
  <si>
    <t>13:0037:000290</t>
  </si>
  <si>
    <t>13:0009:000148</t>
  </si>
  <si>
    <t>13:0009:000148:0001:0001:00</t>
  </si>
  <si>
    <t>MP990042</t>
  </si>
  <si>
    <t>13:0037:000291</t>
  </si>
  <si>
    <t>13:0009:000149</t>
  </si>
  <si>
    <t>13:0009:000149:0001:0001:01</t>
  </si>
  <si>
    <t>MP990043</t>
  </si>
  <si>
    <t>13:0037:000292</t>
  </si>
  <si>
    <t>13:0009:000150</t>
  </si>
  <si>
    <t>13:0009:000150:0001:0001:00</t>
  </si>
  <si>
    <t>MP990044</t>
  </si>
  <si>
    <t>13:0037:000293</t>
  </si>
  <si>
    <t>13:0009:000151</t>
  </si>
  <si>
    <t>13:0009:000151:0001:0001:00</t>
  </si>
  <si>
    <t>MP990045</t>
  </si>
  <si>
    <t>13:0037:000294</t>
  </si>
  <si>
    <t>13:0009:000152</t>
  </si>
  <si>
    <t>13:0009:000152:0001:0001:00</t>
  </si>
  <si>
    <t>MP990046</t>
  </si>
  <si>
    <t>13:0037:000295</t>
  </si>
  <si>
    <t>13:0009:000153</t>
  </si>
  <si>
    <t>13:0009:000153:0001:0001:00</t>
  </si>
  <si>
    <t>MP990047</t>
  </si>
  <si>
    <t>13:0037:000296</t>
  </si>
  <si>
    <t>13:0009:000154</t>
  </si>
  <si>
    <t>13:0009:000154:0001:0001:00</t>
  </si>
  <si>
    <t>MP990048</t>
  </si>
  <si>
    <t>13:0037:000297</t>
  </si>
  <si>
    <t>13:0009:000155</t>
  </si>
  <si>
    <t>13:0009:000155:0001:0001:00</t>
  </si>
  <si>
    <t>MP990049</t>
  </si>
  <si>
    <t>13:0037:000298</t>
  </si>
  <si>
    <t>13:0009:000156</t>
  </si>
  <si>
    <t>13:0009:000156:0001:0001:00</t>
  </si>
  <si>
    <t>MP990050</t>
  </si>
  <si>
    <t>13:0037:000299</t>
  </si>
  <si>
    <t>13:0009:000157</t>
  </si>
  <si>
    <t>13:0009:000157:0001:0001:00</t>
  </si>
  <si>
    <t>MP990051</t>
  </si>
  <si>
    <t>13:0037:000300</t>
  </si>
  <si>
    <t>13:0009:000148:0002:0001:00</t>
  </si>
  <si>
    <t>MP990052</t>
  </si>
  <si>
    <t>13:0037:000301</t>
  </si>
  <si>
    <t>13:0009:000158</t>
  </si>
  <si>
    <t>13:0009:000158:0001:0001:00</t>
  </si>
  <si>
    <t>MP990053</t>
  </si>
  <si>
    <t>13:0037:000302</t>
  </si>
  <si>
    <t>13:0009:000159</t>
  </si>
  <si>
    <t>13:0009:000159:0001:0001:00</t>
  </si>
  <si>
    <t>MP990054</t>
  </si>
  <si>
    <t>13:0037:000303</t>
  </si>
  <si>
    <t>13:0009:000160</t>
  </si>
  <si>
    <t>13:0009:000160:0001:0001:01</t>
  </si>
  <si>
    <t>MP990055</t>
  </si>
  <si>
    <t>13:0037:000304</t>
  </si>
  <si>
    <t>13:0009:000161</t>
  </si>
  <si>
    <t>13:0009:000161:0001:0001:00</t>
  </si>
  <si>
    <t>MP990056</t>
  </si>
  <si>
    <t>13:0037:000305</t>
  </si>
  <si>
    <t>13:0009:000162</t>
  </si>
  <si>
    <t>13:0009:000162:0001:0001:00</t>
  </si>
  <si>
    <t>MP990057</t>
  </si>
  <si>
    <t>13:0037:000306</t>
  </si>
  <si>
    <t>13:0009:000115:0001:0001:02</t>
  </si>
  <si>
    <t>MP990059</t>
  </si>
  <si>
    <t>13:0037:000307</t>
  </si>
  <si>
    <t>13:0009:000149:0001:0001:02</t>
  </si>
  <si>
    <t>MP990060</t>
  </si>
  <si>
    <t>13:0037:000308</t>
  </si>
  <si>
    <t>13:0009:000163</t>
  </si>
  <si>
    <t>13:0009:000163:0001:0001:00</t>
  </si>
  <si>
    <t>MP990061</t>
  </si>
  <si>
    <t>13:0037:000309</t>
  </si>
  <si>
    <t>13:0009:000164</t>
  </si>
  <si>
    <t>13:0009:000164:0001:0001:00</t>
  </si>
  <si>
    <t>MP990062</t>
  </si>
  <si>
    <t>13:0037:000310</t>
  </si>
  <si>
    <t>13:0009:000165</t>
  </si>
  <si>
    <t>13:0009:000165:0001:0001:00</t>
  </si>
  <si>
    <t>MP990063</t>
  </si>
  <si>
    <t>13:0037:000311</t>
  </si>
  <si>
    <t>13:0009:000166</t>
  </si>
  <si>
    <t>13:0009:000166:0001:0001:00</t>
  </si>
  <si>
    <t>MP990064</t>
  </si>
  <si>
    <t>13:0037:000312</t>
  </si>
  <si>
    <t>13:0009:000167</t>
  </si>
  <si>
    <t>13:0009:000167:0001:0001:00</t>
  </si>
  <si>
    <t>MP990065</t>
  </si>
  <si>
    <t>13:0037:000313</t>
  </si>
  <si>
    <t>13:0009:000168</t>
  </si>
  <si>
    <t>13:0009:000168:0001:0001:00</t>
  </si>
  <si>
    <t>MP990066</t>
  </si>
  <si>
    <t>13:0037:000314</t>
  </si>
  <si>
    <t>13:0009:000169</t>
  </si>
  <si>
    <t>13:0009:000169:0001:0001:00</t>
  </si>
  <si>
    <t>MP990067</t>
  </si>
  <si>
    <t>13:0037:000315</t>
  </si>
  <si>
    <t>13:0009:000170</t>
  </si>
  <si>
    <t>13:0009:000170:0001:0001:00</t>
  </si>
  <si>
    <t>MP990068</t>
  </si>
  <si>
    <t>13:0037:000316</t>
  </si>
  <si>
    <t>13:0009:000171</t>
  </si>
  <si>
    <t>13:0009:000171:0001:0001:00</t>
  </si>
  <si>
    <t>MP990069</t>
  </si>
  <si>
    <t>13:0037:000317</t>
  </si>
  <si>
    <t>13:0009:000171:0002:0001:00</t>
  </si>
  <si>
    <t>MP990071</t>
  </si>
  <si>
    <t>13:0037:000318</t>
  </si>
  <si>
    <t>13:0009:000160:0001:0001:02</t>
  </si>
  <si>
    <t>MP990072</t>
  </si>
  <si>
    <t>13:0037:000319</t>
  </si>
  <si>
    <t>13:0009:000132:0001:0001:02</t>
  </si>
  <si>
    <t>T15</t>
  </si>
  <si>
    <t>13:0037:000320</t>
  </si>
  <si>
    <t>13:0007:000208</t>
  </si>
  <si>
    <t>13:0007:000208:0001:0001:02</t>
  </si>
  <si>
    <t>TP850001</t>
  </si>
  <si>
    <t>13:0037:000321</t>
  </si>
  <si>
    <t>13:0020:000001</t>
  </si>
  <si>
    <t>13:0020:000001:0001:0001:00</t>
  </si>
  <si>
    <t>TP850015</t>
  </si>
  <si>
    <t>13:0037:000322</t>
  </si>
  <si>
    <t>13:0020:000015</t>
  </si>
  <si>
    <t>13:0020:000015:0001:0001:00</t>
  </si>
  <si>
    <t>TP850029</t>
  </si>
  <si>
    <t>13:0037:000323</t>
  </si>
  <si>
    <t>13:0020:000029</t>
  </si>
  <si>
    <t>13:0020:000029:0001:0001:00</t>
  </si>
  <si>
    <t>TP850043</t>
  </si>
  <si>
    <t>13:0037:000324</t>
  </si>
  <si>
    <t>13:0020:000043</t>
  </si>
  <si>
    <t>13:0020:000043:0001:0001:00</t>
  </si>
  <si>
    <t>TP850057</t>
  </si>
  <si>
    <t>13:0037:000325</t>
  </si>
  <si>
    <t>13:0020:000057</t>
  </si>
  <si>
    <t>13:0020:000057:0001:0001:00</t>
  </si>
  <si>
    <t>TP850071</t>
  </si>
  <si>
    <t>13:0037:000326</t>
  </si>
  <si>
    <t>13:0020:000071</t>
  </si>
  <si>
    <t>13:0020:000071:0001:0001:00</t>
  </si>
  <si>
    <t>TP850085</t>
  </si>
  <si>
    <t>13:0037:000327</t>
  </si>
  <si>
    <t>13:0020:000085</t>
  </si>
  <si>
    <t>13:0020:000085:0001:0001:00</t>
  </si>
  <si>
    <t>TP850099</t>
  </si>
  <si>
    <t>13:0037:000328</t>
  </si>
  <si>
    <t>13:0020:000099</t>
  </si>
  <si>
    <t>13:0020:000099:0001:0001:00</t>
  </si>
  <si>
    <t>TP850113</t>
  </si>
  <si>
    <t>13:0037:000329</t>
  </si>
  <si>
    <t>13:0020:000113</t>
  </si>
  <si>
    <t>13:0020:000113:0001:0001:00</t>
  </si>
  <si>
    <t>TP870150</t>
  </si>
  <si>
    <t>13:0037:000330</t>
  </si>
  <si>
    <t>13:0007:000150</t>
  </si>
  <si>
    <t>13:0007:000150:0001:0001:00</t>
  </si>
  <si>
    <t>TP870151</t>
  </si>
  <si>
    <t>13:0037:000331</t>
  </si>
  <si>
    <t>13:0007:000151</t>
  </si>
  <si>
    <t>13:0007:000151:0001:0001:00</t>
  </si>
  <si>
    <t>TP870152</t>
  </si>
  <si>
    <t>13:0037:000332</t>
  </si>
  <si>
    <t>13:0007:000152</t>
  </si>
  <si>
    <t>13:0007:000152:0001:0001:00</t>
  </si>
  <si>
    <t>TP870153</t>
  </si>
  <si>
    <t>13:0037:000333</t>
  </si>
  <si>
    <t>13:0007:000153</t>
  </si>
  <si>
    <t>13:0007:000153:0001:0001:00</t>
  </si>
  <si>
    <t>TP870154</t>
  </si>
  <si>
    <t>13:0037:000334</t>
  </si>
  <si>
    <t>13:0007:000154</t>
  </si>
  <si>
    <t>13:0007:000154:0001:0001:00</t>
  </si>
  <si>
    <t>TP870164</t>
  </si>
  <si>
    <t>13:0037:000335</t>
  </si>
  <si>
    <t>13:0007:000164</t>
  </si>
  <si>
    <t>13:0007:000164:0001:0001:00</t>
  </si>
  <si>
    <t>TP870165</t>
  </si>
  <si>
    <t>13:0037:000336</t>
  </si>
  <si>
    <t>13:0007:000165</t>
  </si>
  <si>
    <t>13:0007:000165:0001:0001:00</t>
  </si>
  <si>
    <t>TP870166</t>
  </si>
  <si>
    <t>13:0037:000337</t>
  </si>
  <si>
    <t>13:0007:000166</t>
  </si>
  <si>
    <t>13:0007:000166:0001:0001:00</t>
  </si>
  <si>
    <t>TP870167</t>
  </si>
  <si>
    <t>13:0037:000338</t>
  </si>
  <si>
    <t>13:0007:000167</t>
  </si>
  <si>
    <t>13:0007:000167:0001:0001:00</t>
  </si>
  <si>
    <t>TP870168</t>
  </si>
  <si>
    <t>13:0037:000339</t>
  </si>
  <si>
    <t>13:0007:000168</t>
  </si>
  <si>
    <t>13:0007:000168:0001:0001:00</t>
  </si>
  <si>
    <t>TP870178</t>
  </si>
  <si>
    <t>13:0037:000340</t>
  </si>
  <si>
    <t>13:0007:000178</t>
  </si>
  <si>
    <t>13:0007:000178:0001:0001:00</t>
  </si>
  <si>
    <t>TP870179</t>
  </si>
  <si>
    <t>13:0037:000341</t>
  </si>
  <si>
    <t>13:0007:000179:0001:0001:01</t>
  </si>
  <si>
    <t>TP870180</t>
  </si>
  <si>
    <t>13:0037:000342</t>
  </si>
  <si>
    <t>13:0007:000180</t>
  </si>
  <si>
    <t>13:0007:000180:0001:0001:00</t>
  </si>
  <si>
    <t>TP870181</t>
  </si>
  <si>
    <t>13:0037:000343</t>
  </si>
  <si>
    <t>13:0007:000181</t>
  </si>
  <si>
    <t>13:0007:000181:0001:0001:00</t>
  </si>
  <si>
    <t>TP870182</t>
  </si>
  <si>
    <t>13:0037:000344</t>
  </si>
  <si>
    <t>13:0007:000182</t>
  </si>
  <si>
    <t>13:0007:000182:0001:0001:00</t>
  </si>
  <si>
    <t>TP870192</t>
  </si>
  <si>
    <t>13:0037:000345</t>
  </si>
  <si>
    <t>13:0007:000192</t>
  </si>
  <si>
    <t>13:0007:000192:0001:0001:00</t>
  </si>
  <si>
    <t>TP870193</t>
  </si>
  <si>
    <t>13:0037:000346</t>
  </si>
  <si>
    <t>13:0007:000193</t>
  </si>
  <si>
    <t>13:0007:000193:0001:0001:00</t>
  </si>
  <si>
    <t>TP870194</t>
  </si>
  <si>
    <t>13:0037:000347</t>
  </si>
  <si>
    <t>13:0007:000194</t>
  </si>
  <si>
    <t>13:0007:000194:0001:0001:00</t>
  </si>
  <si>
    <t>TP870195</t>
  </si>
  <si>
    <t>13:0037:000348</t>
  </si>
  <si>
    <t>13:0007:000195</t>
  </si>
  <si>
    <t>13:0007:000195:0001:0001:00</t>
  </si>
  <si>
    <t>TP870196</t>
  </si>
  <si>
    <t>13:0037:000349</t>
  </si>
  <si>
    <t>13:0007:000196:0001:0001:01</t>
  </si>
  <si>
    <t>TP870206</t>
  </si>
  <si>
    <t>13:0037:000350</t>
  </si>
  <si>
    <t>13:0007:000206</t>
  </si>
  <si>
    <t>13:0007:000206:0001:0001:00</t>
  </si>
  <si>
    <t>TP870207</t>
  </si>
  <si>
    <t>13:0037:000351</t>
  </si>
  <si>
    <t>13:0007:000207</t>
  </si>
  <si>
    <t>13:0007:000207:0001:0001:00</t>
  </si>
  <si>
    <t>TP870208</t>
  </si>
  <si>
    <t>13:0037:000352</t>
  </si>
  <si>
    <t>13:0007:000208:0001:0001:01</t>
  </si>
  <si>
    <t>TP870209</t>
  </si>
  <si>
    <t>13:0037:000353</t>
  </si>
  <si>
    <t>13:0007:000209</t>
  </si>
  <si>
    <t>13:0007:000209:0001:0001:00</t>
  </si>
  <si>
    <t>TP870210</t>
  </si>
  <si>
    <t>13:0037:000354</t>
  </si>
  <si>
    <t>13:0007:000210</t>
  </si>
  <si>
    <t>13:0007:000210:0001:0001:00</t>
  </si>
  <si>
    <t>TP870220</t>
  </si>
  <si>
    <t>13:0037:000355</t>
  </si>
  <si>
    <t>13:0007:000220:0001:0001:01</t>
  </si>
  <si>
    <t>TP870221</t>
  </si>
  <si>
    <t>13:0037:000356</t>
  </si>
  <si>
    <t>13:0007:000221</t>
  </si>
  <si>
    <t>13:0007:000221:0001:0001:00</t>
  </si>
  <si>
    <t>TP870222</t>
  </si>
  <si>
    <t>13:0037:000357</t>
  </si>
  <si>
    <t>13:0007:000222</t>
  </si>
  <si>
    <t>13:0007:000222:0001:0001:00</t>
  </si>
  <si>
    <t>TP870223</t>
  </si>
  <si>
    <t>13:0037:000358</t>
  </si>
  <si>
    <t>13:0007:000223</t>
  </si>
  <si>
    <t>13:0007:000223:0001:0001:00</t>
  </si>
  <si>
    <t>TP870224</t>
  </si>
  <si>
    <t>13:0037:000359</t>
  </si>
  <si>
    <t>13:0007:000224</t>
  </si>
  <si>
    <t>13:0007:000224:0001:0001:00</t>
  </si>
  <si>
    <t>TP870234</t>
  </si>
  <si>
    <t>13:0037:000360</t>
  </si>
  <si>
    <t>13:0007:000234</t>
  </si>
  <si>
    <t>13:0007:000234:0001:0001:00</t>
  </si>
  <si>
    <t>TP870235</t>
  </si>
  <si>
    <t>13:0037:000361</t>
  </si>
  <si>
    <t>13:0007:000235</t>
  </si>
  <si>
    <t>13:0007:000235:0001:0001:00</t>
  </si>
  <si>
    <t>TP870236</t>
  </si>
  <si>
    <t>13:0037:000362</t>
  </si>
  <si>
    <t>13:0007:000236</t>
  </si>
  <si>
    <t>13:0007:000236:0001:0001:00</t>
  </si>
  <si>
    <t>TP870237</t>
  </si>
  <si>
    <t>13:0037:000363</t>
  </si>
  <si>
    <t>13:0007:000237</t>
  </si>
  <si>
    <t>13:0007:000237:0001:0001:00</t>
  </si>
  <si>
    <t>TP870238</t>
  </si>
  <si>
    <t>13:0037:000364</t>
  </si>
  <si>
    <t>13:0007:000238</t>
  </si>
  <si>
    <t>13:0007:000238:0001:0001:00</t>
  </si>
  <si>
    <t>TP870248</t>
  </si>
  <si>
    <t>13:0037:000365</t>
  </si>
  <si>
    <t>13:0007:000248</t>
  </si>
  <si>
    <t>13:0007:000248:0001:0001:00</t>
  </si>
  <si>
    <t>TP870249</t>
  </si>
  <si>
    <t>13:0037:000366</t>
  </si>
  <si>
    <t>13:0007:000249</t>
  </si>
  <si>
    <t>13:0007:000249:0001:0001:00</t>
  </si>
  <si>
    <t>TP870250</t>
  </si>
  <si>
    <t>13:0037:000367</t>
  </si>
  <si>
    <t>13:0007:000250</t>
  </si>
  <si>
    <t>13:0007:000250:0001:0001:00</t>
  </si>
  <si>
    <t>TP870251</t>
  </si>
  <si>
    <t>13:0037:000368</t>
  </si>
  <si>
    <t>13:0007:000251</t>
  </si>
  <si>
    <t>13:0007:000251:0001:0001:00</t>
  </si>
  <si>
    <t>TP870252</t>
  </si>
  <si>
    <t>13:0037:000369</t>
  </si>
  <si>
    <t>13:0007:000252</t>
  </si>
  <si>
    <t>13:0007:000252:0001:0001:00</t>
  </si>
  <si>
    <t>CR LKSD-4 Run 01</t>
  </si>
  <si>
    <t>13:0037:000370</t>
  </si>
  <si>
    <t>Control Reference</t>
  </si>
  <si>
    <t>Unspecified</t>
  </si>
  <si>
    <t>CR LKSD-4 Run 02</t>
  </si>
  <si>
    <t>13:0037:000371</t>
  </si>
  <si>
    <t>CR LKSD-4 Run 03</t>
  </si>
  <si>
    <t>13:0037:000372</t>
  </si>
  <si>
    <t>CR LKSD-4 Run 04</t>
  </si>
  <si>
    <t>13:0037:000373</t>
  </si>
  <si>
    <t>CR LKSD-4 Run 05</t>
  </si>
  <si>
    <t>13:0037:000374</t>
  </si>
  <si>
    <t>CR LKSD-4 Run 06</t>
  </si>
  <si>
    <t>13:0037:000375</t>
  </si>
  <si>
    <t>CR LKSD-4 Run 07</t>
  </si>
  <si>
    <t>13:0037:000376</t>
  </si>
  <si>
    <t>CR LKSD-4 Run 08</t>
  </si>
  <si>
    <t>13:0037:000377</t>
  </si>
  <si>
    <t>CR LKSD-4 Run 09</t>
  </si>
  <si>
    <t>13:0037:000378</t>
  </si>
  <si>
    <t>CR LKSD-4 Run 10</t>
  </si>
  <si>
    <t>13:0037:000379</t>
  </si>
  <si>
    <t>CR LKSD-4 Run 11</t>
  </si>
  <si>
    <t>13:0037:000380</t>
  </si>
  <si>
    <t>CR LKSD-4 Run 12</t>
  </si>
  <si>
    <t>13:0037:000381</t>
  </si>
  <si>
    <t>CR LKSD-4 Run 13</t>
  </si>
  <si>
    <t>13:0037:000382</t>
  </si>
  <si>
    <t>CR LKSD-4 Run 14</t>
  </si>
  <si>
    <t>13:0037:000383</t>
  </si>
  <si>
    <t>CR TILL-1 Run 01</t>
  </si>
  <si>
    <t>13:0037:000384</t>
  </si>
  <si>
    <t>CR TILL-1 Run 02</t>
  </si>
  <si>
    <t>13:0037:000385</t>
  </si>
  <si>
    <t>CR TILL-1 Run 03</t>
  </si>
  <si>
    <t>13:0037:000386</t>
  </si>
  <si>
    <t>CR TILL-1 Run 04</t>
  </si>
  <si>
    <t>13:0037:000387</t>
  </si>
  <si>
    <t>CR TILL-1 Run 05</t>
  </si>
  <si>
    <t>13:0037:000388</t>
  </si>
  <si>
    <t>CR TILL-2 Run 01</t>
  </si>
  <si>
    <t>13:0037:000389</t>
  </si>
  <si>
    <t>CR TILL-2 Run 02</t>
  </si>
  <si>
    <t>13:0037:000390</t>
  </si>
  <si>
    <t>CR TILL-2 Run 03</t>
  </si>
  <si>
    <t>13:0037:000391</t>
  </si>
  <si>
    <t>CR TILL-3 Run 01</t>
  </si>
  <si>
    <t>13:0037:000392</t>
  </si>
  <si>
    <t>CR TILL-3 Run 02</t>
  </si>
  <si>
    <t>13:0037:000393</t>
  </si>
  <si>
    <t>CR TILL-3 Run 03</t>
  </si>
  <si>
    <t>13:0037:000394</t>
  </si>
  <si>
    <t>CR TILL-3 Run 04</t>
  </si>
  <si>
    <t>13:0037:000395</t>
  </si>
  <si>
    <t>CR TILL-3 Run 05</t>
  </si>
  <si>
    <t>13:0037:000396</t>
  </si>
  <si>
    <t>CR TILL-3 Run 06</t>
  </si>
  <si>
    <t>13:0037:000397</t>
  </si>
  <si>
    <t>CR TILL-3 Run 07</t>
  </si>
  <si>
    <t>13:0037:000398</t>
  </si>
  <si>
    <t>CR TILL-3 Run 08</t>
  </si>
  <si>
    <t>13:0037:000399</t>
  </si>
  <si>
    <t>CR TILL-3 Run 09</t>
  </si>
  <si>
    <t>13:0037:000400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</si>
</sst>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4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65" si="0">HYPERLINK("http://geochem.nrcan.gc.ca/cdogs/content/bdl/bdl130037_e.htm", "13:0037")</f>
        <v>13:0037</v>
      </c>
      <c r="D2" s="1" t="str">
        <f t="shared" ref="D2:D12" si="1">HYPERLINK("http://geochem.nrcan.gc.ca/cdogs/content/svy/svy210037_e.htm", "21:0037")</f>
        <v>21:0037</v>
      </c>
      <c r="E2" t="s">
        <v>25</v>
      </c>
      <c r="F2" t="s">
        <v>26</v>
      </c>
      <c r="H2">
        <v>47.754097600000001</v>
      </c>
      <c r="I2">
        <v>-66.367616200000001</v>
      </c>
      <c r="J2" s="1" t="str">
        <f t="shared" ref="J2:J12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0.2</v>
      </c>
      <c r="M2">
        <v>-0.2</v>
      </c>
      <c r="N2">
        <v>13</v>
      </c>
      <c r="O2">
        <v>10</v>
      </c>
      <c r="P2">
        <v>1.7</v>
      </c>
      <c r="Q2">
        <v>390</v>
      </c>
      <c r="R2">
        <v>22</v>
      </c>
      <c r="S2">
        <v>8</v>
      </c>
      <c r="T2">
        <v>44</v>
      </c>
      <c r="U2">
        <v>-1</v>
      </c>
      <c r="V2">
        <v>70</v>
      </c>
      <c r="W2">
        <v>90</v>
      </c>
    </row>
    <row r="3" spans="1:23" hidden="1" x14ac:dyDescent="0.3">
      <c r="A3" t="s">
        <v>27</v>
      </c>
      <c r="B3" t="s">
        <v>28</v>
      </c>
      <c r="C3" s="1" t="str">
        <f t="shared" si="0"/>
        <v>13:0037</v>
      </c>
      <c r="D3" s="1" t="str">
        <f t="shared" si="1"/>
        <v>21:0037</v>
      </c>
      <c r="E3" t="s">
        <v>29</v>
      </c>
      <c r="F3" t="s">
        <v>30</v>
      </c>
      <c r="H3">
        <v>47.764561200000003</v>
      </c>
      <c r="I3">
        <v>-66.3143697</v>
      </c>
      <c r="J3" s="1" t="str">
        <f t="shared" si="2"/>
        <v>Till</v>
      </c>
      <c r="K3" s="1" t="str">
        <f t="shared" si="3"/>
        <v>&lt;63 micron</v>
      </c>
      <c r="L3">
        <v>-0.2</v>
      </c>
      <c r="M3">
        <v>-0.2</v>
      </c>
      <c r="N3">
        <v>10</v>
      </c>
      <c r="O3">
        <v>15</v>
      </c>
      <c r="P3">
        <v>1.8</v>
      </c>
      <c r="Q3">
        <v>133</v>
      </c>
      <c r="R3">
        <v>26</v>
      </c>
      <c r="S3">
        <v>7</v>
      </c>
      <c r="T3">
        <v>39</v>
      </c>
      <c r="U3">
        <v>2</v>
      </c>
      <c r="V3">
        <v>54</v>
      </c>
      <c r="W3">
        <v>70</v>
      </c>
    </row>
    <row r="4" spans="1:23" hidden="1" x14ac:dyDescent="0.3">
      <c r="A4" t="s">
        <v>31</v>
      </c>
      <c r="B4" t="s">
        <v>32</v>
      </c>
      <c r="C4" s="1" t="str">
        <f t="shared" si="0"/>
        <v>13:0037</v>
      </c>
      <c r="D4" s="1" t="str">
        <f t="shared" si="1"/>
        <v>21:0037</v>
      </c>
      <c r="E4" t="s">
        <v>33</v>
      </c>
      <c r="F4" t="s">
        <v>34</v>
      </c>
      <c r="H4">
        <v>47.778540399999997</v>
      </c>
      <c r="I4">
        <v>-66.335009600000006</v>
      </c>
      <c r="J4" s="1" t="str">
        <f t="shared" si="2"/>
        <v>Till</v>
      </c>
      <c r="K4" s="1" t="str">
        <f t="shared" si="3"/>
        <v>&lt;63 micron</v>
      </c>
      <c r="L4">
        <v>0.2</v>
      </c>
      <c r="M4">
        <v>0.4</v>
      </c>
      <c r="N4">
        <v>8</v>
      </c>
      <c r="O4">
        <v>19</v>
      </c>
      <c r="P4">
        <v>1.9</v>
      </c>
      <c r="Q4">
        <v>375</v>
      </c>
      <c r="R4">
        <v>23</v>
      </c>
      <c r="S4">
        <v>16</v>
      </c>
      <c r="T4">
        <v>145</v>
      </c>
      <c r="U4">
        <v>1</v>
      </c>
      <c r="V4">
        <v>38</v>
      </c>
      <c r="W4">
        <v>80</v>
      </c>
    </row>
    <row r="5" spans="1:23" hidden="1" x14ac:dyDescent="0.3">
      <c r="A5" t="s">
        <v>35</v>
      </c>
      <c r="B5" t="s">
        <v>36</v>
      </c>
      <c r="C5" s="1" t="str">
        <f t="shared" si="0"/>
        <v>13:0037</v>
      </c>
      <c r="D5" s="1" t="str">
        <f t="shared" si="1"/>
        <v>21:0037</v>
      </c>
      <c r="E5" t="s">
        <v>37</v>
      </c>
      <c r="F5" t="s">
        <v>38</v>
      </c>
      <c r="H5">
        <v>47.812381700000003</v>
      </c>
      <c r="I5">
        <v>-66.358659299999999</v>
      </c>
      <c r="J5" s="1" t="str">
        <f t="shared" si="2"/>
        <v>Till</v>
      </c>
      <c r="K5" s="1" t="str">
        <f t="shared" si="3"/>
        <v>&lt;63 micron</v>
      </c>
      <c r="L5">
        <v>0.2</v>
      </c>
      <c r="M5">
        <v>0.2</v>
      </c>
      <c r="N5">
        <v>10</v>
      </c>
      <c r="O5">
        <v>52</v>
      </c>
      <c r="P5">
        <v>1.9</v>
      </c>
      <c r="Q5">
        <v>198</v>
      </c>
      <c r="R5">
        <v>24</v>
      </c>
      <c r="S5">
        <v>8</v>
      </c>
      <c r="T5">
        <v>71</v>
      </c>
      <c r="U5">
        <v>-1</v>
      </c>
      <c r="V5">
        <v>36</v>
      </c>
      <c r="W5">
        <v>40</v>
      </c>
    </row>
    <row r="6" spans="1:23" hidden="1" x14ac:dyDescent="0.3">
      <c r="A6" t="s">
        <v>39</v>
      </c>
      <c r="B6" t="s">
        <v>40</v>
      </c>
      <c r="C6" s="1" t="str">
        <f t="shared" si="0"/>
        <v>13:0037</v>
      </c>
      <c r="D6" s="1" t="str">
        <f t="shared" si="1"/>
        <v>21:0037</v>
      </c>
      <c r="E6" t="s">
        <v>41</v>
      </c>
      <c r="F6" t="s">
        <v>42</v>
      </c>
      <c r="H6">
        <v>47.858066200000003</v>
      </c>
      <c r="I6">
        <v>-66.5522141</v>
      </c>
      <c r="J6" s="1" t="str">
        <f t="shared" si="2"/>
        <v>Till</v>
      </c>
      <c r="K6" s="1" t="str">
        <f t="shared" si="3"/>
        <v>&lt;63 micron</v>
      </c>
      <c r="L6">
        <v>-0.2</v>
      </c>
      <c r="M6">
        <v>-0.2</v>
      </c>
      <c r="N6">
        <v>19</v>
      </c>
      <c r="O6">
        <v>31</v>
      </c>
      <c r="P6">
        <v>3.5</v>
      </c>
      <c r="Q6">
        <v>575</v>
      </c>
      <c r="R6">
        <v>75</v>
      </c>
      <c r="S6">
        <v>15</v>
      </c>
      <c r="T6">
        <v>63</v>
      </c>
      <c r="U6">
        <v>1</v>
      </c>
      <c r="V6">
        <v>40</v>
      </c>
      <c r="W6">
        <v>70</v>
      </c>
    </row>
    <row r="7" spans="1:23" hidden="1" x14ac:dyDescent="0.3">
      <c r="A7" t="s">
        <v>43</v>
      </c>
      <c r="B7" t="s">
        <v>44</v>
      </c>
      <c r="C7" s="1" t="str">
        <f t="shared" si="0"/>
        <v>13:0037</v>
      </c>
      <c r="D7" s="1" t="str">
        <f t="shared" si="1"/>
        <v>21:0037</v>
      </c>
      <c r="E7" t="s">
        <v>45</v>
      </c>
      <c r="F7" t="s">
        <v>46</v>
      </c>
      <c r="H7">
        <v>47.824820099999997</v>
      </c>
      <c r="I7">
        <v>-66.554446299999995</v>
      </c>
      <c r="J7" s="1" t="str">
        <f t="shared" si="2"/>
        <v>Till</v>
      </c>
      <c r="K7" s="1" t="str">
        <f t="shared" si="3"/>
        <v>&lt;63 micron</v>
      </c>
      <c r="L7">
        <v>0.2</v>
      </c>
      <c r="M7">
        <v>-0.2</v>
      </c>
      <c r="N7">
        <v>9</v>
      </c>
      <c r="O7">
        <v>14</v>
      </c>
      <c r="P7">
        <v>1.9</v>
      </c>
      <c r="Q7">
        <v>121</v>
      </c>
      <c r="R7">
        <v>38</v>
      </c>
      <c r="S7">
        <v>8</v>
      </c>
      <c r="T7">
        <v>38</v>
      </c>
      <c r="U7">
        <v>1</v>
      </c>
      <c r="V7">
        <v>31</v>
      </c>
      <c r="W7">
        <v>30</v>
      </c>
    </row>
    <row r="8" spans="1:23" hidden="1" x14ac:dyDescent="0.3">
      <c r="A8" t="s">
        <v>47</v>
      </c>
      <c r="B8" t="s">
        <v>48</v>
      </c>
      <c r="C8" s="1" t="str">
        <f t="shared" si="0"/>
        <v>13:0037</v>
      </c>
      <c r="D8" s="1" t="str">
        <f t="shared" si="1"/>
        <v>21:0037</v>
      </c>
      <c r="E8" t="s">
        <v>49</v>
      </c>
      <c r="F8" t="s">
        <v>50</v>
      </c>
      <c r="H8">
        <v>47.833941899999999</v>
      </c>
      <c r="I8">
        <v>-66.4364135</v>
      </c>
      <c r="J8" s="1" t="str">
        <f t="shared" si="2"/>
        <v>Till</v>
      </c>
      <c r="K8" s="1" t="str">
        <f t="shared" si="3"/>
        <v>&lt;63 micron</v>
      </c>
      <c r="L8">
        <v>-0.2</v>
      </c>
      <c r="M8">
        <v>0.2</v>
      </c>
      <c r="N8">
        <v>9</v>
      </c>
      <c r="O8">
        <v>13</v>
      </c>
      <c r="P8">
        <v>1.6</v>
      </c>
      <c r="Q8">
        <v>184</v>
      </c>
      <c r="R8">
        <v>27</v>
      </c>
      <c r="S8">
        <v>13</v>
      </c>
      <c r="T8">
        <v>42</v>
      </c>
      <c r="U8">
        <v>-1</v>
      </c>
      <c r="V8">
        <v>28</v>
      </c>
      <c r="W8">
        <v>50</v>
      </c>
    </row>
    <row r="9" spans="1:23" hidden="1" x14ac:dyDescent="0.3">
      <c r="A9" t="s">
        <v>51</v>
      </c>
      <c r="B9" t="s">
        <v>52</v>
      </c>
      <c r="C9" s="1" t="str">
        <f t="shared" si="0"/>
        <v>13:0037</v>
      </c>
      <c r="D9" s="1" t="str">
        <f t="shared" si="1"/>
        <v>21:0037</v>
      </c>
      <c r="E9" t="s">
        <v>53</v>
      </c>
      <c r="F9" t="s">
        <v>54</v>
      </c>
      <c r="H9">
        <v>47.806977199999999</v>
      </c>
      <c r="I9">
        <v>-66.417705299999994</v>
      </c>
      <c r="J9" s="1" t="str">
        <f t="shared" si="2"/>
        <v>Till</v>
      </c>
      <c r="K9" s="1" t="str">
        <f t="shared" si="3"/>
        <v>&lt;63 micron</v>
      </c>
      <c r="L9">
        <v>0.2</v>
      </c>
      <c r="M9">
        <v>0.2</v>
      </c>
      <c r="N9">
        <v>12</v>
      </c>
      <c r="O9">
        <v>52</v>
      </c>
      <c r="P9">
        <v>2.1</v>
      </c>
      <c r="Q9">
        <v>280</v>
      </c>
      <c r="R9">
        <v>24</v>
      </c>
      <c r="S9">
        <v>17</v>
      </c>
      <c r="T9">
        <v>77</v>
      </c>
      <c r="U9">
        <v>1</v>
      </c>
      <c r="V9">
        <v>42</v>
      </c>
      <c r="W9">
        <v>50</v>
      </c>
    </row>
    <row r="10" spans="1:23" hidden="1" x14ac:dyDescent="0.3">
      <c r="A10" t="s">
        <v>55</v>
      </c>
      <c r="B10" t="s">
        <v>56</v>
      </c>
      <c r="C10" s="1" t="str">
        <f t="shared" si="0"/>
        <v>13:0037</v>
      </c>
      <c r="D10" s="1" t="str">
        <f t="shared" si="1"/>
        <v>21:0037</v>
      </c>
      <c r="E10" t="s">
        <v>57</v>
      </c>
      <c r="F10" t="s">
        <v>58</v>
      </c>
      <c r="H10">
        <v>47.776818400000003</v>
      </c>
      <c r="I10">
        <v>-66.397172999999995</v>
      </c>
      <c r="J10" s="1" t="str">
        <f t="shared" si="2"/>
        <v>Till</v>
      </c>
      <c r="K10" s="1" t="str">
        <f t="shared" si="3"/>
        <v>&lt;63 micron</v>
      </c>
      <c r="L10">
        <v>0.3</v>
      </c>
      <c r="M10">
        <v>-0.2</v>
      </c>
      <c r="N10">
        <v>16</v>
      </c>
      <c r="O10">
        <v>20</v>
      </c>
      <c r="P10">
        <v>2.8</v>
      </c>
      <c r="Q10">
        <v>145</v>
      </c>
      <c r="R10">
        <v>30</v>
      </c>
      <c r="S10">
        <v>17</v>
      </c>
      <c r="T10">
        <v>74</v>
      </c>
      <c r="U10">
        <v>-1</v>
      </c>
      <c r="V10">
        <v>47</v>
      </c>
      <c r="W10">
        <v>40</v>
      </c>
    </row>
    <row r="11" spans="1:23" hidden="1" x14ac:dyDescent="0.3">
      <c r="A11" t="s">
        <v>59</v>
      </c>
      <c r="B11" t="s">
        <v>60</v>
      </c>
      <c r="C11" s="1" t="str">
        <f t="shared" si="0"/>
        <v>13:0037</v>
      </c>
      <c r="D11" s="1" t="str">
        <f t="shared" si="1"/>
        <v>21:0037</v>
      </c>
      <c r="E11" t="s">
        <v>61</v>
      </c>
      <c r="F11" t="s">
        <v>62</v>
      </c>
      <c r="H11">
        <v>47.774113700000001</v>
      </c>
      <c r="I11">
        <v>-66.518782000000002</v>
      </c>
      <c r="J11" s="1" t="str">
        <f t="shared" si="2"/>
        <v>Till</v>
      </c>
      <c r="K11" s="1" t="str">
        <f t="shared" si="3"/>
        <v>&lt;63 micron</v>
      </c>
      <c r="L11">
        <v>0.2</v>
      </c>
      <c r="M11">
        <v>-0.2</v>
      </c>
      <c r="N11">
        <v>8</v>
      </c>
      <c r="O11">
        <v>13</v>
      </c>
      <c r="P11">
        <v>1.6</v>
      </c>
      <c r="Q11">
        <v>98</v>
      </c>
      <c r="R11">
        <v>29</v>
      </c>
      <c r="S11">
        <v>9</v>
      </c>
      <c r="T11">
        <v>35</v>
      </c>
      <c r="U11">
        <v>-1</v>
      </c>
      <c r="V11">
        <v>21</v>
      </c>
      <c r="W11">
        <v>30</v>
      </c>
    </row>
    <row r="12" spans="1:23" hidden="1" x14ac:dyDescent="0.3">
      <c r="A12" t="s">
        <v>63</v>
      </c>
      <c r="B12" t="s">
        <v>64</v>
      </c>
      <c r="C12" s="1" t="str">
        <f t="shared" si="0"/>
        <v>13:0037</v>
      </c>
      <c r="D12" s="1" t="str">
        <f t="shared" si="1"/>
        <v>21:0037</v>
      </c>
      <c r="E12" t="s">
        <v>65</v>
      </c>
      <c r="F12" t="s">
        <v>66</v>
      </c>
      <c r="H12">
        <v>47.802832000000002</v>
      </c>
      <c r="I12">
        <v>-66.536112700000004</v>
      </c>
      <c r="J12" s="1" t="str">
        <f t="shared" si="2"/>
        <v>Till</v>
      </c>
      <c r="K12" s="1" t="str">
        <f t="shared" si="3"/>
        <v>&lt;63 micron</v>
      </c>
      <c r="L12">
        <v>-0.2</v>
      </c>
      <c r="M12">
        <v>0.2</v>
      </c>
      <c r="N12">
        <v>10</v>
      </c>
      <c r="O12">
        <v>20</v>
      </c>
      <c r="P12">
        <v>2.2999999999999998</v>
      </c>
      <c r="Q12">
        <v>90</v>
      </c>
      <c r="R12">
        <v>43</v>
      </c>
      <c r="S12">
        <v>12</v>
      </c>
      <c r="T12">
        <v>49</v>
      </c>
      <c r="U12">
        <v>-1</v>
      </c>
      <c r="V12">
        <v>36</v>
      </c>
      <c r="W12">
        <v>80</v>
      </c>
    </row>
    <row r="13" spans="1:23" hidden="1" x14ac:dyDescent="0.3">
      <c r="A13" t="s">
        <v>67</v>
      </c>
      <c r="B13" t="s">
        <v>68</v>
      </c>
      <c r="C13" s="1" t="str">
        <f t="shared" si="0"/>
        <v>13:0037</v>
      </c>
      <c r="D13" s="1" t="str">
        <f>HYPERLINK("http://geochem.nrcan.gc.ca/cdogs/content/svy/svy130007_e.htm", "13:0007")</f>
        <v>13:0007</v>
      </c>
      <c r="E13" t="s">
        <v>69</v>
      </c>
      <c r="F13" t="s">
        <v>70</v>
      </c>
      <c r="H13">
        <v>47.816087000000003</v>
      </c>
      <c r="I13">
        <v>-66.642360600000004</v>
      </c>
      <c r="J13" s="1" t="str">
        <f>HYPERLINK("http://geochem.nrcan.gc.ca/cdogs/content/kwd/kwd020045_e.htm", "Basal till")</f>
        <v>Basal till</v>
      </c>
      <c r="K13" s="1" t="str">
        <f t="shared" si="3"/>
        <v>&lt;63 micron</v>
      </c>
      <c r="L13">
        <v>-0.2</v>
      </c>
      <c r="M13">
        <v>-0.2</v>
      </c>
      <c r="N13">
        <v>14</v>
      </c>
      <c r="O13">
        <v>18</v>
      </c>
      <c r="P13">
        <v>2.8</v>
      </c>
      <c r="Q13">
        <v>160</v>
      </c>
      <c r="R13">
        <v>65</v>
      </c>
      <c r="S13">
        <v>7</v>
      </c>
      <c r="T13">
        <v>60</v>
      </c>
      <c r="U13">
        <v>1</v>
      </c>
      <c r="V13">
        <v>33</v>
      </c>
      <c r="W13">
        <v>30</v>
      </c>
    </row>
    <row r="14" spans="1:23" hidden="1" x14ac:dyDescent="0.3">
      <c r="A14" t="s">
        <v>71</v>
      </c>
      <c r="B14" t="s">
        <v>72</v>
      </c>
      <c r="C14" s="1" t="str">
        <f t="shared" si="0"/>
        <v>13:0037</v>
      </c>
      <c r="D14" s="1" t="str">
        <f t="shared" ref="D14:D30" si="4">HYPERLINK("http://geochem.nrcan.gc.ca/cdogs/content/svy/svy210037_e.htm", "21:0037")</f>
        <v>21:0037</v>
      </c>
      <c r="E14" t="s">
        <v>73</v>
      </c>
      <c r="F14" t="s">
        <v>74</v>
      </c>
      <c r="H14">
        <v>47.780050500000002</v>
      </c>
      <c r="I14">
        <v>-66.461093199999993</v>
      </c>
      <c r="J14" s="1" t="str">
        <f t="shared" ref="J14:J30" si="5">HYPERLINK("http://geochem.nrcan.gc.ca/cdogs/content/kwd/kwd020044_e.htm", "Till")</f>
        <v>Till</v>
      </c>
      <c r="K14" s="1" t="str">
        <f t="shared" si="3"/>
        <v>&lt;63 micron</v>
      </c>
      <c r="L14">
        <v>-0.2</v>
      </c>
      <c r="M14">
        <v>0.2</v>
      </c>
      <c r="N14">
        <v>10</v>
      </c>
      <c r="O14">
        <v>13</v>
      </c>
      <c r="P14">
        <v>2.2999999999999998</v>
      </c>
      <c r="Q14">
        <v>207</v>
      </c>
      <c r="R14">
        <v>27</v>
      </c>
      <c r="S14">
        <v>9</v>
      </c>
      <c r="T14">
        <v>52</v>
      </c>
      <c r="U14">
        <v>2</v>
      </c>
      <c r="V14">
        <v>40</v>
      </c>
      <c r="W14">
        <v>60</v>
      </c>
    </row>
    <row r="15" spans="1:23" hidden="1" x14ac:dyDescent="0.3">
      <c r="A15" t="s">
        <v>75</v>
      </c>
      <c r="B15" t="s">
        <v>76</v>
      </c>
      <c r="C15" s="1" t="str">
        <f t="shared" si="0"/>
        <v>13:0037</v>
      </c>
      <c r="D15" s="1" t="str">
        <f t="shared" si="4"/>
        <v>21:0037</v>
      </c>
      <c r="E15" t="s">
        <v>77</v>
      </c>
      <c r="F15" t="s">
        <v>78</v>
      </c>
      <c r="H15">
        <v>47.9597865</v>
      </c>
      <c r="I15">
        <v>-66.390670600000007</v>
      </c>
      <c r="J15" s="1" t="str">
        <f t="shared" si="5"/>
        <v>Till</v>
      </c>
      <c r="K15" s="1" t="str">
        <f t="shared" si="3"/>
        <v>&lt;63 micron</v>
      </c>
      <c r="L15">
        <v>-0.2</v>
      </c>
      <c r="M15">
        <v>0.2</v>
      </c>
      <c r="N15">
        <v>14</v>
      </c>
      <c r="O15">
        <v>21</v>
      </c>
      <c r="P15">
        <v>3.5</v>
      </c>
      <c r="Q15">
        <v>330</v>
      </c>
      <c r="R15">
        <v>58</v>
      </c>
      <c r="S15">
        <v>23</v>
      </c>
      <c r="T15">
        <v>72</v>
      </c>
      <c r="U15">
        <v>1</v>
      </c>
      <c r="V15">
        <v>50</v>
      </c>
      <c r="W15">
        <v>90</v>
      </c>
    </row>
    <row r="16" spans="1:23" hidden="1" x14ac:dyDescent="0.3">
      <c r="A16" t="s">
        <v>79</v>
      </c>
      <c r="B16" t="s">
        <v>80</v>
      </c>
      <c r="C16" s="1" t="str">
        <f t="shared" si="0"/>
        <v>13:0037</v>
      </c>
      <c r="D16" s="1" t="str">
        <f t="shared" si="4"/>
        <v>21:0037</v>
      </c>
      <c r="E16" t="s">
        <v>81</v>
      </c>
      <c r="F16" t="s">
        <v>82</v>
      </c>
      <c r="H16">
        <v>47.929471999999997</v>
      </c>
      <c r="I16">
        <v>-66.412949400000002</v>
      </c>
      <c r="J16" s="1" t="str">
        <f t="shared" si="5"/>
        <v>Till</v>
      </c>
      <c r="K16" s="1" t="str">
        <f t="shared" si="3"/>
        <v>&lt;63 micron</v>
      </c>
      <c r="L16">
        <v>-0.2</v>
      </c>
      <c r="M16">
        <v>-0.2</v>
      </c>
      <c r="N16">
        <v>15</v>
      </c>
      <c r="O16">
        <v>20</v>
      </c>
      <c r="P16">
        <v>2.8</v>
      </c>
      <c r="Q16">
        <v>274</v>
      </c>
      <c r="R16">
        <v>56</v>
      </c>
      <c r="S16">
        <v>16</v>
      </c>
      <c r="T16">
        <v>63</v>
      </c>
      <c r="U16">
        <v>1</v>
      </c>
      <c r="V16">
        <v>54</v>
      </c>
      <c r="W16">
        <v>30</v>
      </c>
    </row>
    <row r="17" spans="1:23" hidden="1" x14ac:dyDescent="0.3">
      <c r="A17" t="s">
        <v>83</v>
      </c>
      <c r="B17" t="s">
        <v>84</v>
      </c>
      <c r="C17" s="1" t="str">
        <f t="shared" si="0"/>
        <v>13:0037</v>
      </c>
      <c r="D17" s="1" t="str">
        <f t="shared" si="4"/>
        <v>21:0037</v>
      </c>
      <c r="E17" t="s">
        <v>85</v>
      </c>
      <c r="F17" t="s">
        <v>86</v>
      </c>
      <c r="H17">
        <v>47.920049499999998</v>
      </c>
      <c r="I17">
        <v>-66.384304099999994</v>
      </c>
      <c r="J17" s="1" t="str">
        <f t="shared" si="5"/>
        <v>Till</v>
      </c>
      <c r="K17" s="1" t="str">
        <f t="shared" si="3"/>
        <v>&lt;63 micron</v>
      </c>
      <c r="L17">
        <v>0.2</v>
      </c>
      <c r="M17">
        <v>-0.2</v>
      </c>
      <c r="N17">
        <v>14</v>
      </c>
      <c r="O17">
        <v>18</v>
      </c>
      <c r="P17">
        <v>3</v>
      </c>
      <c r="Q17">
        <v>335</v>
      </c>
      <c r="R17">
        <v>53</v>
      </c>
      <c r="S17">
        <v>14</v>
      </c>
      <c r="T17">
        <v>64</v>
      </c>
      <c r="U17">
        <v>2</v>
      </c>
      <c r="V17">
        <v>46</v>
      </c>
      <c r="W17">
        <v>60</v>
      </c>
    </row>
    <row r="18" spans="1:23" hidden="1" x14ac:dyDescent="0.3">
      <c r="A18" t="s">
        <v>87</v>
      </c>
      <c r="B18" t="s">
        <v>88</v>
      </c>
      <c r="C18" s="1" t="str">
        <f t="shared" si="0"/>
        <v>13:0037</v>
      </c>
      <c r="D18" s="1" t="str">
        <f t="shared" si="4"/>
        <v>21:0037</v>
      </c>
      <c r="E18" t="s">
        <v>89</v>
      </c>
      <c r="F18" t="s">
        <v>90</v>
      </c>
      <c r="H18">
        <v>47.909578600000003</v>
      </c>
      <c r="I18">
        <v>-66.438701300000005</v>
      </c>
      <c r="J18" s="1" t="str">
        <f t="shared" si="5"/>
        <v>Till</v>
      </c>
      <c r="K18" s="1" t="str">
        <f t="shared" si="3"/>
        <v>&lt;63 micron</v>
      </c>
      <c r="L18">
        <v>0.2</v>
      </c>
      <c r="M18">
        <v>0.2</v>
      </c>
      <c r="N18">
        <v>16</v>
      </c>
      <c r="O18">
        <v>35</v>
      </c>
      <c r="P18">
        <v>2.9</v>
      </c>
      <c r="Q18">
        <v>368</v>
      </c>
      <c r="R18">
        <v>63</v>
      </c>
      <c r="S18">
        <v>34</v>
      </c>
      <c r="T18">
        <v>74</v>
      </c>
      <c r="U18">
        <v>2</v>
      </c>
      <c r="V18">
        <v>59</v>
      </c>
      <c r="W18">
        <v>40</v>
      </c>
    </row>
    <row r="19" spans="1:23" hidden="1" x14ac:dyDescent="0.3">
      <c r="A19" t="s">
        <v>91</v>
      </c>
      <c r="B19" t="s">
        <v>92</v>
      </c>
      <c r="C19" s="1" t="str">
        <f t="shared" si="0"/>
        <v>13:0037</v>
      </c>
      <c r="D19" s="1" t="str">
        <f t="shared" si="4"/>
        <v>21:0037</v>
      </c>
      <c r="E19" t="s">
        <v>93</v>
      </c>
      <c r="F19" t="s">
        <v>94</v>
      </c>
      <c r="H19">
        <v>47.885189599999997</v>
      </c>
      <c r="I19">
        <v>-66.4445865</v>
      </c>
      <c r="J19" s="1" t="str">
        <f t="shared" si="5"/>
        <v>Till</v>
      </c>
      <c r="K19" s="1" t="str">
        <f t="shared" si="3"/>
        <v>&lt;63 micron</v>
      </c>
      <c r="L19">
        <v>-0.2</v>
      </c>
      <c r="M19">
        <v>0.2</v>
      </c>
      <c r="N19">
        <v>13</v>
      </c>
      <c r="O19">
        <v>16</v>
      </c>
      <c r="P19">
        <v>2.1</v>
      </c>
      <c r="Q19">
        <v>336</v>
      </c>
      <c r="R19">
        <v>35</v>
      </c>
      <c r="S19">
        <v>11</v>
      </c>
      <c r="T19">
        <v>47</v>
      </c>
      <c r="U19">
        <v>1</v>
      </c>
      <c r="V19">
        <v>41</v>
      </c>
      <c r="W19">
        <v>30</v>
      </c>
    </row>
    <row r="20" spans="1:23" hidden="1" x14ac:dyDescent="0.3">
      <c r="A20" t="s">
        <v>95</v>
      </c>
      <c r="B20" t="s">
        <v>96</v>
      </c>
      <c r="C20" s="1" t="str">
        <f t="shared" si="0"/>
        <v>13:0037</v>
      </c>
      <c r="D20" s="1" t="str">
        <f t="shared" si="4"/>
        <v>21:0037</v>
      </c>
      <c r="E20" t="s">
        <v>97</v>
      </c>
      <c r="F20" t="s">
        <v>98</v>
      </c>
      <c r="H20">
        <v>47.880885599999999</v>
      </c>
      <c r="I20">
        <v>-66.463525000000004</v>
      </c>
      <c r="J20" s="1" t="str">
        <f t="shared" si="5"/>
        <v>Till</v>
      </c>
      <c r="K20" s="1" t="str">
        <f t="shared" si="3"/>
        <v>&lt;63 micron</v>
      </c>
      <c r="L20">
        <v>0.2</v>
      </c>
      <c r="M20">
        <v>0.2</v>
      </c>
      <c r="N20">
        <v>14</v>
      </c>
      <c r="O20">
        <v>18</v>
      </c>
      <c r="P20">
        <v>2.5</v>
      </c>
      <c r="Q20">
        <v>270</v>
      </c>
      <c r="R20">
        <v>52</v>
      </c>
      <c r="S20">
        <v>15</v>
      </c>
      <c r="T20">
        <v>46</v>
      </c>
      <c r="U20">
        <v>3</v>
      </c>
      <c r="V20">
        <v>44</v>
      </c>
      <c r="W20">
        <v>40</v>
      </c>
    </row>
    <row r="21" spans="1:23" hidden="1" x14ac:dyDescent="0.3">
      <c r="A21" t="s">
        <v>99</v>
      </c>
      <c r="B21" t="s">
        <v>100</v>
      </c>
      <c r="C21" s="1" t="str">
        <f t="shared" si="0"/>
        <v>13:0037</v>
      </c>
      <c r="D21" s="1" t="str">
        <f t="shared" si="4"/>
        <v>21:0037</v>
      </c>
      <c r="E21" t="s">
        <v>101</v>
      </c>
      <c r="F21" t="s">
        <v>102</v>
      </c>
      <c r="H21">
        <v>47.861382800000001</v>
      </c>
      <c r="I21">
        <v>-66.456454199999996</v>
      </c>
      <c r="J21" s="1" t="str">
        <f t="shared" si="5"/>
        <v>Till</v>
      </c>
      <c r="K21" s="1" t="str">
        <f t="shared" si="3"/>
        <v>&lt;63 micron</v>
      </c>
      <c r="L21">
        <v>0.2</v>
      </c>
      <c r="M21">
        <v>-0.2</v>
      </c>
      <c r="N21">
        <v>12</v>
      </c>
      <c r="O21">
        <v>17</v>
      </c>
      <c r="P21">
        <v>2.1</v>
      </c>
      <c r="Q21">
        <v>228</v>
      </c>
      <c r="R21">
        <v>38</v>
      </c>
      <c r="S21">
        <v>9</v>
      </c>
      <c r="T21">
        <v>44</v>
      </c>
      <c r="U21">
        <v>1</v>
      </c>
      <c r="V21">
        <v>38</v>
      </c>
      <c r="W21">
        <v>30</v>
      </c>
    </row>
    <row r="22" spans="1:23" hidden="1" x14ac:dyDescent="0.3">
      <c r="A22" t="s">
        <v>103</v>
      </c>
      <c r="B22" t="s">
        <v>104</v>
      </c>
      <c r="C22" s="1" t="str">
        <f t="shared" si="0"/>
        <v>13:0037</v>
      </c>
      <c r="D22" s="1" t="str">
        <f t="shared" si="4"/>
        <v>21:0037</v>
      </c>
      <c r="E22" t="s">
        <v>105</v>
      </c>
      <c r="F22" t="s">
        <v>106</v>
      </c>
      <c r="H22">
        <v>47.8166698</v>
      </c>
      <c r="I22">
        <v>-66.428580299999993</v>
      </c>
      <c r="J22" s="1" t="str">
        <f t="shared" si="5"/>
        <v>Till</v>
      </c>
      <c r="K22" s="1" t="str">
        <f t="shared" si="3"/>
        <v>&lt;63 micron</v>
      </c>
      <c r="L22">
        <v>-0.2</v>
      </c>
      <c r="M22">
        <v>-0.2</v>
      </c>
      <c r="N22">
        <v>10</v>
      </c>
      <c r="O22">
        <v>16</v>
      </c>
      <c r="P22">
        <v>1.7</v>
      </c>
      <c r="Q22">
        <v>213</v>
      </c>
      <c r="R22">
        <v>28</v>
      </c>
      <c r="S22">
        <v>8</v>
      </c>
      <c r="T22">
        <v>41</v>
      </c>
      <c r="U22">
        <v>1</v>
      </c>
      <c r="V22">
        <v>38</v>
      </c>
      <c r="W22">
        <v>30</v>
      </c>
    </row>
    <row r="23" spans="1:23" hidden="1" x14ac:dyDescent="0.3">
      <c r="A23" t="s">
        <v>107</v>
      </c>
      <c r="B23" t="s">
        <v>108</v>
      </c>
      <c r="C23" s="1" t="str">
        <f t="shared" si="0"/>
        <v>13:0037</v>
      </c>
      <c r="D23" s="1" t="str">
        <f t="shared" si="4"/>
        <v>21:0037</v>
      </c>
      <c r="E23" t="s">
        <v>109</v>
      </c>
      <c r="F23" t="s">
        <v>110</v>
      </c>
      <c r="H23">
        <v>47.795037700000002</v>
      </c>
      <c r="I23">
        <v>-66.426977399999998</v>
      </c>
      <c r="J23" s="1" t="str">
        <f t="shared" si="5"/>
        <v>Till</v>
      </c>
      <c r="K23" s="1" t="str">
        <f t="shared" si="3"/>
        <v>&lt;63 micron</v>
      </c>
      <c r="L23">
        <v>0.2</v>
      </c>
      <c r="M23">
        <v>0.2</v>
      </c>
      <c r="N23">
        <v>15</v>
      </c>
      <c r="O23">
        <v>22</v>
      </c>
      <c r="P23">
        <v>2.1</v>
      </c>
      <c r="Q23">
        <v>377</v>
      </c>
      <c r="R23">
        <v>33</v>
      </c>
      <c r="S23">
        <v>14</v>
      </c>
      <c r="T23">
        <v>55</v>
      </c>
      <c r="U23">
        <v>-1</v>
      </c>
      <c r="V23">
        <v>42</v>
      </c>
      <c r="W23">
        <v>50</v>
      </c>
    </row>
    <row r="24" spans="1:23" hidden="1" x14ac:dyDescent="0.3">
      <c r="A24" t="s">
        <v>111</v>
      </c>
      <c r="B24" t="s">
        <v>112</v>
      </c>
      <c r="C24" s="1" t="str">
        <f t="shared" si="0"/>
        <v>13:0037</v>
      </c>
      <c r="D24" s="1" t="str">
        <f t="shared" si="4"/>
        <v>21:0037</v>
      </c>
      <c r="E24" t="s">
        <v>113</v>
      </c>
      <c r="F24" t="s">
        <v>114</v>
      </c>
      <c r="H24">
        <v>47.778153600000003</v>
      </c>
      <c r="I24">
        <v>-66.436488299999994</v>
      </c>
      <c r="J24" s="1" t="str">
        <f t="shared" si="5"/>
        <v>Till</v>
      </c>
      <c r="K24" s="1" t="str">
        <f t="shared" si="3"/>
        <v>&lt;63 micron</v>
      </c>
      <c r="L24">
        <v>-0.2</v>
      </c>
      <c r="M24">
        <v>0.2</v>
      </c>
      <c r="N24">
        <v>8</v>
      </c>
      <c r="O24">
        <v>14</v>
      </c>
      <c r="P24">
        <v>1.8</v>
      </c>
      <c r="Q24">
        <v>162</v>
      </c>
      <c r="R24">
        <v>27</v>
      </c>
      <c r="S24">
        <v>9</v>
      </c>
      <c r="T24">
        <v>52</v>
      </c>
      <c r="U24">
        <v>1</v>
      </c>
      <c r="V24">
        <v>37</v>
      </c>
      <c r="W24">
        <v>40</v>
      </c>
    </row>
    <row r="25" spans="1:23" hidden="1" x14ac:dyDescent="0.3">
      <c r="A25" t="s">
        <v>115</v>
      </c>
      <c r="B25" t="s">
        <v>116</v>
      </c>
      <c r="C25" s="1" t="str">
        <f t="shared" si="0"/>
        <v>13:0037</v>
      </c>
      <c r="D25" s="1" t="str">
        <f t="shared" si="4"/>
        <v>21:0037</v>
      </c>
      <c r="E25" t="s">
        <v>117</v>
      </c>
      <c r="F25" t="s">
        <v>118</v>
      </c>
      <c r="H25">
        <v>47.772840899999998</v>
      </c>
      <c r="I25">
        <v>-66.470788200000001</v>
      </c>
      <c r="J25" s="1" t="str">
        <f t="shared" si="5"/>
        <v>Till</v>
      </c>
      <c r="K25" s="1" t="str">
        <f t="shared" si="3"/>
        <v>&lt;63 micron</v>
      </c>
      <c r="L25">
        <v>-0.2</v>
      </c>
      <c r="M25">
        <v>-0.2</v>
      </c>
      <c r="N25">
        <v>13</v>
      </c>
      <c r="O25">
        <v>15</v>
      </c>
      <c r="P25">
        <v>1.9</v>
      </c>
      <c r="Q25">
        <v>163</v>
      </c>
      <c r="R25">
        <v>34</v>
      </c>
      <c r="S25">
        <v>9</v>
      </c>
      <c r="T25">
        <v>45</v>
      </c>
      <c r="U25">
        <v>1</v>
      </c>
      <c r="V25">
        <v>40</v>
      </c>
      <c r="W25">
        <v>30</v>
      </c>
    </row>
    <row r="26" spans="1:23" hidden="1" x14ac:dyDescent="0.3">
      <c r="A26" t="s">
        <v>119</v>
      </c>
      <c r="B26" t="s">
        <v>120</v>
      </c>
      <c r="C26" s="1" t="str">
        <f t="shared" si="0"/>
        <v>13:0037</v>
      </c>
      <c r="D26" s="1" t="str">
        <f t="shared" si="4"/>
        <v>21:0037</v>
      </c>
      <c r="E26" t="s">
        <v>121</v>
      </c>
      <c r="F26" t="s">
        <v>122</v>
      </c>
      <c r="H26">
        <v>47.7827093</v>
      </c>
      <c r="I26">
        <v>-66.479654999999994</v>
      </c>
      <c r="J26" s="1" t="str">
        <f t="shared" si="5"/>
        <v>Till</v>
      </c>
      <c r="K26" s="1" t="str">
        <f t="shared" si="3"/>
        <v>&lt;63 micron</v>
      </c>
      <c r="L26">
        <v>-0.2</v>
      </c>
      <c r="M26">
        <v>-0.2</v>
      </c>
      <c r="N26">
        <v>8</v>
      </c>
      <c r="O26">
        <v>12</v>
      </c>
      <c r="P26">
        <v>1.5</v>
      </c>
      <c r="Q26">
        <v>96</v>
      </c>
      <c r="R26">
        <v>24</v>
      </c>
      <c r="S26">
        <v>8</v>
      </c>
      <c r="T26">
        <v>36</v>
      </c>
      <c r="U26">
        <v>2</v>
      </c>
      <c r="V26">
        <v>33</v>
      </c>
      <c r="W26">
        <v>30</v>
      </c>
    </row>
    <row r="27" spans="1:23" hidden="1" x14ac:dyDescent="0.3">
      <c r="A27" t="s">
        <v>123</v>
      </c>
      <c r="B27" t="s">
        <v>124</v>
      </c>
      <c r="C27" s="1" t="str">
        <f t="shared" si="0"/>
        <v>13:0037</v>
      </c>
      <c r="D27" s="1" t="str">
        <f t="shared" si="4"/>
        <v>21:0037</v>
      </c>
      <c r="E27" t="s">
        <v>125</v>
      </c>
      <c r="F27" t="s">
        <v>126</v>
      </c>
      <c r="H27">
        <v>47.772054300000001</v>
      </c>
      <c r="I27">
        <v>-66.486176799999996</v>
      </c>
      <c r="J27" s="1" t="str">
        <f t="shared" si="5"/>
        <v>Till</v>
      </c>
      <c r="K27" s="1" t="str">
        <f t="shared" si="3"/>
        <v>&lt;63 micron</v>
      </c>
      <c r="L27">
        <v>0.2</v>
      </c>
      <c r="M27">
        <v>-0.2</v>
      </c>
      <c r="N27">
        <v>9</v>
      </c>
      <c r="O27">
        <v>11</v>
      </c>
      <c r="P27">
        <v>1.8</v>
      </c>
      <c r="Q27">
        <v>94</v>
      </c>
      <c r="R27">
        <v>26</v>
      </c>
      <c r="S27">
        <v>7</v>
      </c>
      <c r="T27">
        <v>43</v>
      </c>
      <c r="U27">
        <v>1</v>
      </c>
      <c r="V27">
        <v>41</v>
      </c>
      <c r="W27">
        <v>40</v>
      </c>
    </row>
    <row r="28" spans="1:23" hidden="1" x14ac:dyDescent="0.3">
      <c r="A28" t="s">
        <v>127</v>
      </c>
      <c r="B28" t="s">
        <v>128</v>
      </c>
      <c r="C28" s="1" t="str">
        <f t="shared" si="0"/>
        <v>13:0037</v>
      </c>
      <c r="D28" s="1" t="str">
        <f t="shared" si="4"/>
        <v>21:0037</v>
      </c>
      <c r="E28" t="s">
        <v>129</v>
      </c>
      <c r="F28" t="s">
        <v>130</v>
      </c>
      <c r="H28">
        <v>47.761056000000004</v>
      </c>
      <c r="I28">
        <v>-66.456679699999995</v>
      </c>
      <c r="J28" s="1" t="str">
        <f t="shared" si="5"/>
        <v>Till</v>
      </c>
      <c r="K28" s="1" t="str">
        <f t="shared" si="3"/>
        <v>&lt;63 micron</v>
      </c>
      <c r="L28">
        <v>0.2</v>
      </c>
      <c r="M28">
        <v>-0.2</v>
      </c>
      <c r="N28">
        <v>9</v>
      </c>
      <c r="O28">
        <v>11</v>
      </c>
      <c r="P28">
        <v>1.4</v>
      </c>
      <c r="Q28">
        <v>120</v>
      </c>
      <c r="R28">
        <v>23</v>
      </c>
      <c r="S28">
        <v>9</v>
      </c>
      <c r="T28">
        <v>42</v>
      </c>
      <c r="U28">
        <v>-1</v>
      </c>
      <c r="V28">
        <v>36</v>
      </c>
      <c r="W28">
        <v>40</v>
      </c>
    </row>
    <row r="29" spans="1:23" hidden="1" x14ac:dyDescent="0.3">
      <c r="A29" t="s">
        <v>131</v>
      </c>
      <c r="B29" t="s">
        <v>132</v>
      </c>
      <c r="C29" s="1" t="str">
        <f t="shared" si="0"/>
        <v>13:0037</v>
      </c>
      <c r="D29" s="1" t="str">
        <f t="shared" si="4"/>
        <v>21:0037</v>
      </c>
      <c r="E29" t="s">
        <v>133</v>
      </c>
      <c r="F29" t="s">
        <v>134</v>
      </c>
      <c r="H29">
        <v>47.786466400000002</v>
      </c>
      <c r="I29">
        <v>-66.446093399999995</v>
      </c>
      <c r="J29" s="1" t="str">
        <f t="shared" si="5"/>
        <v>Till</v>
      </c>
      <c r="K29" s="1" t="str">
        <f t="shared" si="3"/>
        <v>&lt;63 micron</v>
      </c>
      <c r="L29">
        <v>-0.2</v>
      </c>
      <c r="M29">
        <v>-0.2</v>
      </c>
      <c r="N29">
        <v>13</v>
      </c>
      <c r="O29">
        <v>20</v>
      </c>
      <c r="P29">
        <v>2.4</v>
      </c>
      <c r="Q29">
        <v>212</v>
      </c>
      <c r="R29">
        <v>35</v>
      </c>
      <c r="S29">
        <v>12</v>
      </c>
      <c r="T29">
        <v>56</v>
      </c>
      <c r="U29">
        <v>-1</v>
      </c>
      <c r="V29">
        <v>50</v>
      </c>
      <c r="W29">
        <v>30</v>
      </c>
    </row>
    <row r="30" spans="1:23" hidden="1" x14ac:dyDescent="0.3">
      <c r="A30" t="s">
        <v>135</v>
      </c>
      <c r="B30" t="s">
        <v>136</v>
      </c>
      <c r="C30" s="1" t="str">
        <f t="shared" si="0"/>
        <v>13:0037</v>
      </c>
      <c r="D30" s="1" t="str">
        <f t="shared" si="4"/>
        <v>21:0037</v>
      </c>
      <c r="E30" t="s">
        <v>137</v>
      </c>
      <c r="F30" t="s">
        <v>138</v>
      </c>
      <c r="H30">
        <v>47.794572100000003</v>
      </c>
      <c r="I30">
        <v>-66.406301600000006</v>
      </c>
      <c r="J30" s="1" t="str">
        <f t="shared" si="5"/>
        <v>Till</v>
      </c>
      <c r="K30" s="1" t="str">
        <f t="shared" si="3"/>
        <v>&lt;63 micron</v>
      </c>
      <c r="L30">
        <v>-0.2</v>
      </c>
      <c r="M30">
        <v>-0.2</v>
      </c>
      <c r="N30">
        <v>10</v>
      </c>
      <c r="O30">
        <v>17</v>
      </c>
      <c r="P30">
        <v>1.8</v>
      </c>
      <c r="Q30">
        <v>230</v>
      </c>
      <c r="R30">
        <v>28</v>
      </c>
      <c r="S30">
        <v>7</v>
      </c>
      <c r="T30">
        <v>48</v>
      </c>
      <c r="U30">
        <v>1</v>
      </c>
      <c r="V30">
        <v>45</v>
      </c>
      <c r="W30">
        <v>30</v>
      </c>
    </row>
    <row r="31" spans="1:23" hidden="1" x14ac:dyDescent="0.3">
      <c r="A31" t="s">
        <v>139</v>
      </c>
      <c r="B31" t="s">
        <v>140</v>
      </c>
      <c r="C31" s="1" t="str">
        <f t="shared" si="0"/>
        <v>13:0037</v>
      </c>
      <c r="D31" s="1" t="str">
        <f>HYPERLINK("http://geochem.nrcan.gc.ca/cdogs/content/svy/svy130007_e.htm", "13:0007")</f>
        <v>13:0007</v>
      </c>
      <c r="E31" t="s">
        <v>141</v>
      </c>
      <c r="F31" t="s">
        <v>142</v>
      </c>
      <c r="H31">
        <v>47.762215400000002</v>
      </c>
      <c r="I31">
        <v>-66.615436399999993</v>
      </c>
      <c r="J31" s="1" t="str">
        <f>HYPERLINK("http://geochem.nrcan.gc.ca/cdogs/content/kwd/kwd020045_e.htm", "Basal till")</f>
        <v>Basal till</v>
      </c>
      <c r="K31" s="1" t="str">
        <f t="shared" si="3"/>
        <v>&lt;63 micron</v>
      </c>
      <c r="L31">
        <v>-0.2</v>
      </c>
      <c r="M31">
        <v>0.2</v>
      </c>
      <c r="N31">
        <v>13</v>
      </c>
      <c r="O31">
        <v>30</v>
      </c>
      <c r="P31">
        <v>2.4</v>
      </c>
      <c r="Q31">
        <v>118</v>
      </c>
      <c r="R31">
        <v>51</v>
      </c>
      <c r="S31">
        <v>12</v>
      </c>
      <c r="T31">
        <v>54</v>
      </c>
      <c r="U31">
        <v>1</v>
      </c>
      <c r="V31">
        <v>52</v>
      </c>
      <c r="W31">
        <v>90</v>
      </c>
    </row>
    <row r="32" spans="1:23" hidden="1" x14ac:dyDescent="0.3">
      <c r="A32" t="s">
        <v>143</v>
      </c>
      <c r="B32" t="s">
        <v>144</v>
      </c>
      <c r="C32" s="1" t="str">
        <f t="shared" si="0"/>
        <v>13:0037</v>
      </c>
      <c r="D32" s="1" t="str">
        <f t="shared" ref="D32:D49" si="6">HYPERLINK("http://geochem.nrcan.gc.ca/cdogs/content/svy/svy210037_e.htm", "21:0037")</f>
        <v>21:0037</v>
      </c>
      <c r="E32" t="s">
        <v>145</v>
      </c>
      <c r="F32" t="s">
        <v>146</v>
      </c>
      <c r="H32">
        <v>47.784306899999997</v>
      </c>
      <c r="I32">
        <v>-66.390123299999999</v>
      </c>
      <c r="J32" s="1" t="str">
        <f t="shared" ref="J32:J49" si="7">HYPERLINK("http://geochem.nrcan.gc.ca/cdogs/content/kwd/kwd020044_e.htm", "Till")</f>
        <v>Till</v>
      </c>
      <c r="K32" s="1" t="str">
        <f t="shared" si="3"/>
        <v>&lt;63 micron</v>
      </c>
      <c r="L32">
        <v>0.2</v>
      </c>
      <c r="M32">
        <v>-0.2</v>
      </c>
      <c r="N32">
        <v>12</v>
      </c>
      <c r="O32">
        <v>15</v>
      </c>
      <c r="P32">
        <v>1.9</v>
      </c>
      <c r="Q32">
        <v>271</v>
      </c>
      <c r="R32">
        <v>31</v>
      </c>
      <c r="S32">
        <v>11</v>
      </c>
      <c r="T32">
        <v>53</v>
      </c>
      <c r="U32">
        <v>-1</v>
      </c>
      <c r="V32">
        <v>43</v>
      </c>
      <c r="W32">
        <v>30</v>
      </c>
    </row>
    <row r="33" spans="1:23" hidden="1" x14ac:dyDescent="0.3">
      <c r="A33" t="s">
        <v>147</v>
      </c>
      <c r="B33" t="s">
        <v>148</v>
      </c>
      <c r="C33" s="1" t="str">
        <f t="shared" si="0"/>
        <v>13:0037</v>
      </c>
      <c r="D33" s="1" t="str">
        <f t="shared" si="6"/>
        <v>21:0037</v>
      </c>
      <c r="E33" t="s">
        <v>149</v>
      </c>
      <c r="F33" t="s">
        <v>150</v>
      </c>
      <c r="H33">
        <v>47.755892099999997</v>
      </c>
      <c r="I33">
        <v>-66.406890899999993</v>
      </c>
      <c r="J33" s="1" t="str">
        <f t="shared" si="7"/>
        <v>Till</v>
      </c>
      <c r="K33" s="1" t="str">
        <f t="shared" si="3"/>
        <v>&lt;63 micron</v>
      </c>
      <c r="L33">
        <v>0.2</v>
      </c>
      <c r="M33">
        <v>-0.2</v>
      </c>
      <c r="N33">
        <v>13</v>
      </c>
      <c r="O33">
        <v>15</v>
      </c>
      <c r="P33">
        <v>1.6</v>
      </c>
      <c r="Q33">
        <v>285</v>
      </c>
      <c r="R33">
        <v>25</v>
      </c>
      <c r="S33">
        <v>8</v>
      </c>
      <c r="T33">
        <v>45</v>
      </c>
      <c r="U33">
        <v>-1</v>
      </c>
      <c r="V33">
        <v>40</v>
      </c>
      <c r="W33">
        <v>30</v>
      </c>
    </row>
    <row r="34" spans="1:23" hidden="1" x14ac:dyDescent="0.3">
      <c r="A34" t="s">
        <v>151</v>
      </c>
      <c r="B34" t="s">
        <v>152</v>
      </c>
      <c r="C34" s="1" t="str">
        <f t="shared" si="0"/>
        <v>13:0037</v>
      </c>
      <c r="D34" s="1" t="str">
        <f t="shared" si="6"/>
        <v>21:0037</v>
      </c>
      <c r="E34" t="s">
        <v>153</v>
      </c>
      <c r="F34" t="s">
        <v>154</v>
      </c>
      <c r="H34">
        <v>47.8068721</v>
      </c>
      <c r="I34">
        <v>-66.433071299999995</v>
      </c>
      <c r="J34" s="1" t="str">
        <f t="shared" si="7"/>
        <v>Till</v>
      </c>
      <c r="K34" s="1" t="str">
        <f t="shared" si="3"/>
        <v>&lt;63 micron</v>
      </c>
      <c r="L34">
        <v>0.2</v>
      </c>
      <c r="M34">
        <v>-0.2</v>
      </c>
      <c r="N34">
        <v>12</v>
      </c>
      <c r="O34">
        <v>18</v>
      </c>
      <c r="P34">
        <v>2</v>
      </c>
      <c r="Q34">
        <v>173</v>
      </c>
      <c r="R34">
        <v>26</v>
      </c>
      <c r="S34">
        <v>7</v>
      </c>
      <c r="T34">
        <v>43</v>
      </c>
      <c r="U34">
        <v>1</v>
      </c>
      <c r="V34">
        <v>41</v>
      </c>
      <c r="W34">
        <v>30</v>
      </c>
    </row>
    <row r="35" spans="1:23" hidden="1" x14ac:dyDescent="0.3">
      <c r="A35" t="s">
        <v>155</v>
      </c>
      <c r="B35" t="s">
        <v>156</v>
      </c>
      <c r="C35" s="1" t="str">
        <f t="shared" si="0"/>
        <v>13:0037</v>
      </c>
      <c r="D35" s="1" t="str">
        <f t="shared" si="6"/>
        <v>21:0037</v>
      </c>
      <c r="E35" t="s">
        <v>157</v>
      </c>
      <c r="F35" t="s">
        <v>158</v>
      </c>
      <c r="H35">
        <v>47.815259500000003</v>
      </c>
      <c r="I35">
        <v>-66.4460172</v>
      </c>
      <c r="J35" s="1" t="str">
        <f t="shared" si="7"/>
        <v>Till</v>
      </c>
      <c r="K35" s="1" t="str">
        <f t="shared" si="3"/>
        <v>&lt;63 micron</v>
      </c>
      <c r="L35">
        <v>-0.2</v>
      </c>
      <c r="M35">
        <v>0.2</v>
      </c>
      <c r="N35">
        <v>9</v>
      </c>
      <c r="O35">
        <v>16</v>
      </c>
      <c r="P35">
        <v>1.6</v>
      </c>
      <c r="Q35">
        <v>109</v>
      </c>
      <c r="R35">
        <v>24</v>
      </c>
      <c r="S35">
        <v>10</v>
      </c>
      <c r="T35">
        <v>43</v>
      </c>
      <c r="U35">
        <v>-1</v>
      </c>
      <c r="V35">
        <v>36</v>
      </c>
      <c r="W35">
        <v>70</v>
      </c>
    </row>
    <row r="36" spans="1:23" hidden="1" x14ac:dyDescent="0.3">
      <c r="A36" t="s">
        <v>159</v>
      </c>
      <c r="B36" t="s">
        <v>160</v>
      </c>
      <c r="C36" s="1" t="str">
        <f t="shared" si="0"/>
        <v>13:0037</v>
      </c>
      <c r="D36" s="1" t="str">
        <f t="shared" si="6"/>
        <v>21:0037</v>
      </c>
      <c r="E36" t="s">
        <v>161</v>
      </c>
      <c r="F36" t="s">
        <v>162</v>
      </c>
      <c r="H36">
        <v>47.756671500000003</v>
      </c>
      <c r="I36">
        <v>-66.304100399999996</v>
      </c>
      <c r="J36" s="1" t="str">
        <f t="shared" si="7"/>
        <v>Till</v>
      </c>
      <c r="K36" s="1" t="str">
        <f t="shared" si="3"/>
        <v>&lt;63 micron</v>
      </c>
      <c r="L36">
        <v>0.2</v>
      </c>
      <c r="M36">
        <v>-0.2</v>
      </c>
      <c r="N36">
        <v>10</v>
      </c>
      <c r="O36">
        <v>23</v>
      </c>
      <c r="P36">
        <v>1.8</v>
      </c>
      <c r="Q36">
        <v>142</v>
      </c>
      <c r="R36">
        <v>27</v>
      </c>
      <c r="S36">
        <v>7</v>
      </c>
      <c r="T36">
        <v>39</v>
      </c>
      <c r="U36">
        <v>1</v>
      </c>
      <c r="V36">
        <v>39</v>
      </c>
      <c r="W36">
        <v>60</v>
      </c>
    </row>
    <row r="37" spans="1:23" hidden="1" x14ac:dyDescent="0.3">
      <c r="A37" t="s">
        <v>163</v>
      </c>
      <c r="B37" t="s">
        <v>164</v>
      </c>
      <c r="C37" s="1" t="str">
        <f t="shared" si="0"/>
        <v>13:0037</v>
      </c>
      <c r="D37" s="1" t="str">
        <f t="shared" si="6"/>
        <v>21:0037</v>
      </c>
      <c r="E37" t="s">
        <v>165</v>
      </c>
      <c r="F37" t="s">
        <v>166</v>
      </c>
      <c r="H37">
        <v>47.803761199999997</v>
      </c>
      <c r="I37">
        <v>-66.375124299999996</v>
      </c>
      <c r="J37" s="1" t="str">
        <f t="shared" si="7"/>
        <v>Till</v>
      </c>
      <c r="K37" s="1" t="str">
        <f t="shared" si="3"/>
        <v>&lt;63 micron</v>
      </c>
      <c r="L37">
        <v>-0.2</v>
      </c>
      <c r="M37">
        <v>-0.2</v>
      </c>
      <c r="N37">
        <v>12</v>
      </c>
      <c r="O37">
        <v>33</v>
      </c>
      <c r="P37">
        <v>2.2000000000000002</v>
      </c>
      <c r="Q37">
        <v>310</v>
      </c>
      <c r="R37">
        <v>33</v>
      </c>
      <c r="S37">
        <v>12</v>
      </c>
      <c r="T37">
        <v>63</v>
      </c>
      <c r="U37">
        <v>1</v>
      </c>
      <c r="V37">
        <v>44</v>
      </c>
      <c r="W37">
        <v>30</v>
      </c>
    </row>
    <row r="38" spans="1:23" hidden="1" x14ac:dyDescent="0.3">
      <c r="A38" t="s">
        <v>167</v>
      </c>
      <c r="B38" t="s">
        <v>168</v>
      </c>
      <c r="C38" s="1" t="str">
        <f t="shared" si="0"/>
        <v>13:0037</v>
      </c>
      <c r="D38" s="1" t="str">
        <f t="shared" si="6"/>
        <v>21:0037</v>
      </c>
      <c r="E38" t="s">
        <v>169</v>
      </c>
      <c r="F38" t="s">
        <v>170</v>
      </c>
      <c r="H38">
        <v>47.791132099999999</v>
      </c>
      <c r="I38">
        <v>-66.373757600000005</v>
      </c>
      <c r="J38" s="1" t="str">
        <f t="shared" si="7"/>
        <v>Till</v>
      </c>
      <c r="K38" s="1" t="str">
        <f t="shared" si="3"/>
        <v>&lt;63 micron</v>
      </c>
      <c r="L38">
        <v>-0.2</v>
      </c>
      <c r="M38">
        <v>0.2</v>
      </c>
      <c r="N38">
        <v>12</v>
      </c>
      <c r="O38">
        <v>18</v>
      </c>
      <c r="P38">
        <v>2.1</v>
      </c>
      <c r="Q38">
        <v>287</v>
      </c>
      <c r="R38">
        <v>30</v>
      </c>
      <c r="S38">
        <v>11</v>
      </c>
      <c r="T38">
        <v>54</v>
      </c>
      <c r="U38">
        <v>1</v>
      </c>
      <c r="V38">
        <v>42</v>
      </c>
      <c r="W38">
        <v>50</v>
      </c>
    </row>
    <row r="39" spans="1:23" hidden="1" x14ac:dyDescent="0.3">
      <c r="A39" t="s">
        <v>171</v>
      </c>
      <c r="B39" t="s">
        <v>172</v>
      </c>
      <c r="C39" s="1" t="str">
        <f t="shared" si="0"/>
        <v>13:0037</v>
      </c>
      <c r="D39" s="1" t="str">
        <f t="shared" si="6"/>
        <v>21:0037</v>
      </c>
      <c r="E39" t="s">
        <v>173</v>
      </c>
      <c r="F39" t="s">
        <v>174</v>
      </c>
      <c r="H39">
        <v>47.790764600000003</v>
      </c>
      <c r="I39">
        <v>-66.357752399999995</v>
      </c>
      <c r="J39" s="1" t="str">
        <f t="shared" si="7"/>
        <v>Till</v>
      </c>
      <c r="K39" s="1" t="str">
        <f t="shared" si="3"/>
        <v>&lt;63 micron</v>
      </c>
      <c r="L39">
        <v>-0.2</v>
      </c>
      <c r="M39">
        <v>-0.2</v>
      </c>
      <c r="N39">
        <v>11</v>
      </c>
      <c r="O39">
        <v>19</v>
      </c>
      <c r="P39">
        <v>2.5</v>
      </c>
      <c r="Q39">
        <v>266</v>
      </c>
      <c r="R39">
        <v>28</v>
      </c>
      <c r="S39">
        <v>16</v>
      </c>
      <c r="T39">
        <v>65</v>
      </c>
      <c r="U39">
        <v>1</v>
      </c>
      <c r="V39">
        <v>52</v>
      </c>
      <c r="W39">
        <v>40</v>
      </c>
    </row>
    <row r="40" spans="1:23" hidden="1" x14ac:dyDescent="0.3">
      <c r="A40" t="s">
        <v>175</v>
      </c>
      <c r="B40" t="s">
        <v>176</v>
      </c>
      <c r="C40" s="1" t="str">
        <f t="shared" si="0"/>
        <v>13:0037</v>
      </c>
      <c r="D40" s="1" t="str">
        <f t="shared" si="6"/>
        <v>21:0037</v>
      </c>
      <c r="E40" t="s">
        <v>177</v>
      </c>
      <c r="F40" t="s">
        <v>178</v>
      </c>
      <c r="H40">
        <v>47.800140399999997</v>
      </c>
      <c r="I40">
        <v>-66.354605699999993</v>
      </c>
      <c r="J40" s="1" t="str">
        <f t="shared" si="7"/>
        <v>Till</v>
      </c>
      <c r="K40" s="1" t="str">
        <f t="shared" si="3"/>
        <v>&lt;63 micron</v>
      </c>
      <c r="L40">
        <v>0.2</v>
      </c>
      <c r="M40">
        <v>0.2</v>
      </c>
      <c r="N40">
        <v>11</v>
      </c>
      <c r="O40">
        <v>15</v>
      </c>
      <c r="P40">
        <v>1.9</v>
      </c>
      <c r="Q40">
        <v>211</v>
      </c>
      <c r="R40">
        <v>27</v>
      </c>
      <c r="S40">
        <v>9</v>
      </c>
      <c r="T40">
        <v>51</v>
      </c>
      <c r="U40">
        <v>1</v>
      </c>
      <c r="V40">
        <v>32</v>
      </c>
      <c r="W40">
        <v>30</v>
      </c>
    </row>
    <row r="41" spans="1:23" hidden="1" x14ac:dyDescent="0.3">
      <c r="A41" t="s">
        <v>179</v>
      </c>
      <c r="B41" t="s">
        <v>180</v>
      </c>
      <c r="C41" s="1" t="str">
        <f t="shared" si="0"/>
        <v>13:0037</v>
      </c>
      <c r="D41" s="1" t="str">
        <f t="shared" si="6"/>
        <v>21:0037</v>
      </c>
      <c r="E41" t="s">
        <v>181</v>
      </c>
      <c r="F41" t="s">
        <v>182</v>
      </c>
      <c r="H41">
        <v>47.8668452</v>
      </c>
      <c r="I41">
        <v>-66.379294200000004</v>
      </c>
      <c r="J41" s="1" t="str">
        <f t="shared" si="7"/>
        <v>Till</v>
      </c>
      <c r="K41" s="1" t="str">
        <f t="shared" si="3"/>
        <v>&lt;63 micron</v>
      </c>
      <c r="L41">
        <v>-0.2</v>
      </c>
      <c r="M41">
        <v>-0.2</v>
      </c>
      <c r="N41">
        <v>13</v>
      </c>
      <c r="O41">
        <v>18</v>
      </c>
      <c r="P41">
        <v>2</v>
      </c>
      <c r="Q41">
        <v>404</v>
      </c>
      <c r="R41">
        <v>33</v>
      </c>
      <c r="S41">
        <v>8</v>
      </c>
      <c r="T41">
        <v>49</v>
      </c>
      <c r="U41">
        <v>-1</v>
      </c>
      <c r="V41">
        <v>34</v>
      </c>
      <c r="W41">
        <v>30</v>
      </c>
    </row>
    <row r="42" spans="1:23" hidden="1" x14ac:dyDescent="0.3">
      <c r="A42" t="s">
        <v>183</v>
      </c>
      <c r="B42" t="s">
        <v>184</v>
      </c>
      <c r="C42" s="1" t="str">
        <f t="shared" si="0"/>
        <v>13:0037</v>
      </c>
      <c r="D42" s="1" t="str">
        <f t="shared" si="6"/>
        <v>21:0037</v>
      </c>
      <c r="E42" t="s">
        <v>185</v>
      </c>
      <c r="F42" t="s">
        <v>186</v>
      </c>
      <c r="H42">
        <v>47.844298999999999</v>
      </c>
      <c r="I42">
        <v>-66.377088900000004</v>
      </c>
      <c r="J42" s="1" t="str">
        <f t="shared" si="7"/>
        <v>Till</v>
      </c>
      <c r="K42" s="1" t="str">
        <f t="shared" si="3"/>
        <v>&lt;63 micron</v>
      </c>
      <c r="L42">
        <v>0.2</v>
      </c>
      <c r="M42">
        <v>-0.2</v>
      </c>
      <c r="N42">
        <v>11</v>
      </c>
      <c r="O42">
        <v>27</v>
      </c>
      <c r="P42">
        <v>1.9</v>
      </c>
      <c r="Q42">
        <v>165</v>
      </c>
      <c r="R42">
        <v>28</v>
      </c>
      <c r="S42">
        <v>7</v>
      </c>
      <c r="T42">
        <v>44</v>
      </c>
      <c r="U42">
        <v>-1</v>
      </c>
      <c r="V42">
        <v>43</v>
      </c>
      <c r="W42">
        <v>60</v>
      </c>
    </row>
    <row r="43" spans="1:23" hidden="1" x14ac:dyDescent="0.3">
      <c r="A43" t="s">
        <v>187</v>
      </c>
      <c r="B43" t="s">
        <v>188</v>
      </c>
      <c r="C43" s="1" t="str">
        <f t="shared" si="0"/>
        <v>13:0037</v>
      </c>
      <c r="D43" s="1" t="str">
        <f t="shared" si="6"/>
        <v>21:0037</v>
      </c>
      <c r="E43" t="s">
        <v>189</v>
      </c>
      <c r="F43" t="s">
        <v>190</v>
      </c>
      <c r="H43">
        <v>47.871981599999998</v>
      </c>
      <c r="I43">
        <v>-66.3288826</v>
      </c>
      <c r="J43" s="1" t="str">
        <f t="shared" si="7"/>
        <v>Till</v>
      </c>
      <c r="K43" s="1" t="str">
        <f t="shared" si="3"/>
        <v>&lt;63 micron</v>
      </c>
      <c r="L43">
        <v>0.2</v>
      </c>
      <c r="M43">
        <v>-0.2</v>
      </c>
      <c r="N43">
        <v>13</v>
      </c>
      <c r="O43">
        <v>17</v>
      </c>
      <c r="P43">
        <v>2.2999999999999998</v>
      </c>
      <c r="Q43">
        <v>213</v>
      </c>
      <c r="R43">
        <v>40</v>
      </c>
      <c r="S43">
        <v>11</v>
      </c>
      <c r="T43">
        <v>54</v>
      </c>
      <c r="U43">
        <v>1</v>
      </c>
      <c r="V43">
        <v>44</v>
      </c>
      <c r="W43">
        <v>70</v>
      </c>
    </row>
    <row r="44" spans="1:23" hidden="1" x14ac:dyDescent="0.3">
      <c r="A44" t="s">
        <v>191</v>
      </c>
      <c r="B44" t="s">
        <v>192</v>
      </c>
      <c r="C44" s="1" t="str">
        <f t="shared" si="0"/>
        <v>13:0037</v>
      </c>
      <c r="D44" s="1" t="str">
        <f t="shared" si="6"/>
        <v>21:0037</v>
      </c>
      <c r="E44" t="s">
        <v>193</v>
      </c>
      <c r="F44" t="s">
        <v>194</v>
      </c>
      <c r="H44">
        <v>47.8537277</v>
      </c>
      <c r="I44">
        <v>-66.337173800000002</v>
      </c>
      <c r="J44" s="1" t="str">
        <f t="shared" si="7"/>
        <v>Till</v>
      </c>
      <c r="K44" s="1" t="str">
        <f t="shared" si="3"/>
        <v>&lt;63 micron</v>
      </c>
      <c r="L44">
        <v>-0.2</v>
      </c>
      <c r="M44">
        <v>0.2</v>
      </c>
      <c r="N44">
        <v>14</v>
      </c>
      <c r="O44">
        <v>16</v>
      </c>
      <c r="P44">
        <v>2.4</v>
      </c>
      <c r="Q44">
        <v>336</v>
      </c>
      <c r="R44">
        <v>42</v>
      </c>
      <c r="S44">
        <v>12</v>
      </c>
      <c r="T44">
        <v>61</v>
      </c>
      <c r="U44">
        <v>1</v>
      </c>
      <c r="V44">
        <v>40</v>
      </c>
      <c r="W44">
        <v>50</v>
      </c>
    </row>
    <row r="45" spans="1:23" hidden="1" x14ac:dyDescent="0.3">
      <c r="A45" t="s">
        <v>195</v>
      </c>
      <c r="B45" t="s">
        <v>196</v>
      </c>
      <c r="C45" s="1" t="str">
        <f t="shared" si="0"/>
        <v>13:0037</v>
      </c>
      <c r="D45" s="1" t="str">
        <f t="shared" si="6"/>
        <v>21:0037</v>
      </c>
      <c r="E45" t="s">
        <v>197</v>
      </c>
      <c r="F45" t="s">
        <v>198</v>
      </c>
      <c r="H45">
        <v>47.837874200000002</v>
      </c>
      <c r="I45">
        <v>-66.352018999999999</v>
      </c>
      <c r="J45" s="1" t="str">
        <f t="shared" si="7"/>
        <v>Till</v>
      </c>
      <c r="K45" s="1" t="str">
        <f t="shared" si="3"/>
        <v>&lt;63 micron</v>
      </c>
      <c r="L45">
        <v>-0.2</v>
      </c>
      <c r="M45">
        <v>-0.2</v>
      </c>
      <c r="N45">
        <v>12</v>
      </c>
      <c r="O45">
        <v>20</v>
      </c>
      <c r="P45">
        <v>2.1</v>
      </c>
      <c r="Q45">
        <v>300</v>
      </c>
      <c r="R45">
        <v>36</v>
      </c>
      <c r="S45">
        <v>8</v>
      </c>
      <c r="T45">
        <v>48</v>
      </c>
      <c r="U45">
        <v>1</v>
      </c>
      <c r="V45">
        <v>47</v>
      </c>
      <c r="W45">
        <v>30</v>
      </c>
    </row>
    <row r="46" spans="1:23" hidden="1" x14ac:dyDescent="0.3">
      <c r="A46" t="s">
        <v>199</v>
      </c>
      <c r="B46" t="s">
        <v>200</v>
      </c>
      <c r="C46" s="1" t="str">
        <f t="shared" si="0"/>
        <v>13:0037</v>
      </c>
      <c r="D46" s="1" t="str">
        <f t="shared" si="6"/>
        <v>21:0037</v>
      </c>
      <c r="E46" t="s">
        <v>201</v>
      </c>
      <c r="F46" t="s">
        <v>202</v>
      </c>
      <c r="H46">
        <v>47.8260018</v>
      </c>
      <c r="I46">
        <v>-66.363980999999995</v>
      </c>
      <c r="J46" s="1" t="str">
        <f t="shared" si="7"/>
        <v>Till</v>
      </c>
      <c r="K46" s="1" t="str">
        <f t="shared" si="3"/>
        <v>&lt;63 micron</v>
      </c>
      <c r="L46">
        <v>-0.2</v>
      </c>
      <c r="M46">
        <v>-0.2</v>
      </c>
      <c r="N46">
        <v>12</v>
      </c>
      <c r="O46">
        <v>64</v>
      </c>
      <c r="P46">
        <v>2.2999999999999998</v>
      </c>
      <c r="Q46">
        <v>252</v>
      </c>
      <c r="R46">
        <v>32</v>
      </c>
      <c r="S46">
        <v>13</v>
      </c>
      <c r="T46">
        <v>60</v>
      </c>
      <c r="U46">
        <v>-1</v>
      </c>
      <c r="V46">
        <v>41</v>
      </c>
      <c r="W46">
        <v>30</v>
      </c>
    </row>
    <row r="47" spans="1:23" hidden="1" x14ac:dyDescent="0.3">
      <c r="A47" t="s">
        <v>203</v>
      </c>
      <c r="B47" t="s">
        <v>204</v>
      </c>
      <c r="C47" s="1" t="str">
        <f t="shared" si="0"/>
        <v>13:0037</v>
      </c>
      <c r="D47" s="1" t="str">
        <f t="shared" si="6"/>
        <v>21:0037</v>
      </c>
      <c r="E47" t="s">
        <v>205</v>
      </c>
      <c r="F47" t="s">
        <v>206</v>
      </c>
      <c r="H47">
        <v>47.980503400000003</v>
      </c>
      <c r="I47">
        <v>-66.472048599999994</v>
      </c>
      <c r="J47" s="1" t="str">
        <f t="shared" si="7"/>
        <v>Till</v>
      </c>
      <c r="K47" s="1" t="str">
        <f t="shared" si="3"/>
        <v>&lt;63 micron</v>
      </c>
      <c r="L47">
        <v>0.2</v>
      </c>
      <c r="M47">
        <v>-0.2</v>
      </c>
      <c r="N47">
        <v>20</v>
      </c>
      <c r="O47">
        <v>26</v>
      </c>
      <c r="P47">
        <v>2.8</v>
      </c>
      <c r="Q47">
        <v>364</v>
      </c>
      <c r="R47">
        <v>65</v>
      </c>
      <c r="S47">
        <v>14</v>
      </c>
      <c r="T47">
        <v>62</v>
      </c>
      <c r="U47">
        <v>1</v>
      </c>
      <c r="V47">
        <v>33</v>
      </c>
      <c r="W47">
        <v>60</v>
      </c>
    </row>
    <row r="48" spans="1:23" hidden="1" x14ac:dyDescent="0.3">
      <c r="A48" t="s">
        <v>207</v>
      </c>
      <c r="B48" t="s">
        <v>208</v>
      </c>
      <c r="C48" s="1" t="str">
        <f t="shared" si="0"/>
        <v>13:0037</v>
      </c>
      <c r="D48" s="1" t="str">
        <f t="shared" si="6"/>
        <v>21:0037</v>
      </c>
      <c r="E48" t="s">
        <v>209</v>
      </c>
      <c r="F48" t="s">
        <v>210</v>
      </c>
      <c r="H48">
        <v>47.992238</v>
      </c>
      <c r="I48">
        <v>-66.494263799999999</v>
      </c>
      <c r="J48" s="1" t="str">
        <f t="shared" si="7"/>
        <v>Till</v>
      </c>
      <c r="K48" s="1" t="str">
        <f t="shared" si="3"/>
        <v>&lt;63 micron</v>
      </c>
      <c r="L48">
        <v>-0.2</v>
      </c>
      <c r="M48">
        <v>-0.2</v>
      </c>
      <c r="N48">
        <v>16</v>
      </c>
      <c r="O48">
        <v>29</v>
      </c>
      <c r="P48">
        <v>2.6</v>
      </c>
      <c r="Q48">
        <v>425</v>
      </c>
      <c r="R48">
        <v>55</v>
      </c>
      <c r="S48">
        <v>10</v>
      </c>
      <c r="T48">
        <v>57</v>
      </c>
      <c r="U48">
        <v>-1</v>
      </c>
      <c r="V48">
        <v>40</v>
      </c>
      <c r="W48">
        <v>40</v>
      </c>
    </row>
    <row r="49" spans="1:23" hidden="1" x14ac:dyDescent="0.3">
      <c r="A49" t="s">
        <v>211</v>
      </c>
      <c r="B49" t="s">
        <v>212</v>
      </c>
      <c r="C49" s="1" t="str">
        <f t="shared" si="0"/>
        <v>13:0037</v>
      </c>
      <c r="D49" s="1" t="str">
        <f t="shared" si="6"/>
        <v>21:0037</v>
      </c>
      <c r="E49" t="s">
        <v>213</v>
      </c>
      <c r="F49" t="s">
        <v>214</v>
      </c>
      <c r="H49">
        <v>47.995221399999998</v>
      </c>
      <c r="I49">
        <v>-66.425749499999995</v>
      </c>
      <c r="J49" s="1" t="str">
        <f t="shared" si="7"/>
        <v>Till</v>
      </c>
      <c r="K49" s="1" t="str">
        <f t="shared" si="3"/>
        <v>&lt;63 micron</v>
      </c>
      <c r="L49">
        <v>0.2</v>
      </c>
      <c r="M49">
        <v>-0.2</v>
      </c>
      <c r="N49">
        <v>14</v>
      </c>
      <c r="O49">
        <v>26</v>
      </c>
      <c r="P49">
        <v>2.5</v>
      </c>
      <c r="Q49">
        <v>287</v>
      </c>
      <c r="R49">
        <v>51</v>
      </c>
      <c r="S49">
        <v>12</v>
      </c>
      <c r="T49">
        <v>51</v>
      </c>
      <c r="U49">
        <v>-1</v>
      </c>
      <c r="V49">
        <v>48</v>
      </c>
      <c r="W49">
        <v>70</v>
      </c>
    </row>
    <row r="50" spans="1:23" hidden="1" x14ac:dyDescent="0.3">
      <c r="A50" t="s">
        <v>215</v>
      </c>
      <c r="B50" t="s">
        <v>216</v>
      </c>
      <c r="C50" s="1" t="str">
        <f t="shared" si="0"/>
        <v>13:0037</v>
      </c>
      <c r="D50" s="1" t="str">
        <f>HYPERLINK("http://geochem.nrcan.gc.ca/cdogs/content/svy/svy130007_e.htm", "13:0007")</f>
        <v>13:0007</v>
      </c>
      <c r="E50" t="s">
        <v>217</v>
      </c>
      <c r="F50" t="s">
        <v>218</v>
      </c>
      <c r="H50">
        <v>47.833993999999997</v>
      </c>
      <c r="I50">
        <v>-66.562701799999999</v>
      </c>
      <c r="J50" s="1" t="str">
        <f>HYPERLINK("http://geochem.nrcan.gc.ca/cdogs/content/kwd/kwd020045_e.htm", "Basal till")</f>
        <v>Basal till</v>
      </c>
      <c r="K50" s="1" t="str">
        <f t="shared" si="3"/>
        <v>&lt;63 micron</v>
      </c>
      <c r="L50">
        <v>0.2</v>
      </c>
      <c r="M50">
        <v>-0.2</v>
      </c>
      <c r="N50">
        <v>12</v>
      </c>
      <c r="O50">
        <v>18</v>
      </c>
      <c r="P50">
        <v>2.6</v>
      </c>
      <c r="Q50">
        <v>136</v>
      </c>
      <c r="R50">
        <v>52</v>
      </c>
      <c r="S50">
        <v>10</v>
      </c>
      <c r="T50">
        <v>60</v>
      </c>
      <c r="U50">
        <v>-1</v>
      </c>
      <c r="V50">
        <v>35</v>
      </c>
      <c r="W50">
        <v>60</v>
      </c>
    </row>
    <row r="51" spans="1:23" hidden="1" x14ac:dyDescent="0.3">
      <c r="A51" t="s">
        <v>219</v>
      </c>
      <c r="B51" t="s">
        <v>220</v>
      </c>
      <c r="C51" s="1" t="str">
        <f t="shared" si="0"/>
        <v>13:0037</v>
      </c>
      <c r="D51" s="1" t="str">
        <f t="shared" ref="D51:D82" si="8">HYPERLINK("http://geochem.nrcan.gc.ca/cdogs/content/svy/svy210037_e.htm", "21:0037")</f>
        <v>21:0037</v>
      </c>
      <c r="E51" t="s">
        <v>221</v>
      </c>
      <c r="F51" t="s">
        <v>222</v>
      </c>
      <c r="H51">
        <v>47.791610200000001</v>
      </c>
      <c r="I51">
        <v>-66.259562099999997</v>
      </c>
      <c r="J51" s="1" t="str">
        <f t="shared" ref="J51:J114" si="9">HYPERLINK("http://geochem.nrcan.gc.ca/cdogs/content/kwd/kwd020044_e.htm", "Till")</f>
        <v>Till</v>
      </c>
      <c r="K51" s="1" t="str">
        <f t="shared" si="3"/>
        <v>&lt;63 micron</v>
      </c>
      <c r="L51">
        <v>-0.2</v>
      </c>
      <c r="M51">
        <v>-0.2</v>
      </c>
      <c r="N51">
        <v>10</v>
      </c>
      <c r="O51">
        <v>19</v>
      </c>
      <c r="P51">
        <v>1.9</v>
      </c>
      <c r="Q51">
        <v>102</v>
      </c>
      <c r="R51">
        <v>31</v>
      </c>
      <c r="S51">
        <v>9</v>
      </c>
      <c r="T51">
        <v>42</v>
      </c>
      <c r="U51">
        <v>1</v>
      </c>
      <c r="V51">
        <v>40</v>
      </c>
      <c r="W51">
        <v>90</v>
      </c>
    </row>
    <row r="52" spans="1:23" hidden="1" x14ac:dyDescent="0.3">
      <c r="A52" t="s">
        <v>223</v>
      </c>
      <c r="B52" t="s">
        <v>224</v>
      </c>
      <c r="C52" s="1" t="str">
        <f t="shared" si="0"/>
        <v>13:0037</v>
      </c>
      <c r="D52" s="1" t="str">
        <f t="shared" si="8"/>
        <v>21:0037</v>
      </c>
      <c r="E52" t="s">
        <v>225</v>
      </c>
      <c r="F52" t="s">
        <v>226</v>
      </c>
      <c r="H52">
        <v>47.811636700000001</v>
      </c>
      <c r="I52">
        <v>-66.269194999999996</v>
      </c>
      <c r="J52" s="1" t="str">
        <f t="shared" si="9"/>
        <v>Till</v>
      </c>
      <c r="K52" s="1" t="str">
        <f t="shared" si="3"/>
        <v>&lt;63 micron</v>
      </c>
      <c r="L52">
        <v>-0.2</v>
      </c>
      <c r="M52">
        <v>-0.2</v>
      </c>
      <c r="N52">
        <v>11</v>
      </c>
      <c r="O52">
        <v>20</v>
      </c>
      <c r="P52">
        <v>2.1</v>
      </c>
      <c r="Q52">
        <v>92</v>
      </c>
      <c r="R52">
        <v>33</v>
      </c>
      <c r="S52">
        <v>7</v>
      </c>
      <c r="T52">
        <v>41</v>
      </c>
      <c r="U52">
        <v>-1</v>
      </c>
      <c r="V52">
        <v>44</v>
      </c>
      <c r="W52">
        <v>60</v>
      </c>
    </row>
    <row r="53" spans="1:23" hidden="1" x14ac:dyDescent="0.3">
      <c r="A53" t="s">
        <v>227</v>
      </c>
      <c r="B53" t="s">
        <v>228</v>
      </c>
      <c r="C53" s="1" t="str">
        <f t="shared" si="0"/>
        <v>13:0037</v>
      </c>
      <c r="D53" s="1" t="str">
        <f t="shared" si="8"/>
        <v>21:0037</v>
      </c>
      <c r="E53" t="s">
        <v>229</v>
      </c>
      <c r="F53" t="s">
        <v>230</v>
      </c>
      <c r="H53">
        <v>47.796528600000002</v>
      </c>
      <c r="I53">
        <v>-66.4943442</v>
      </c>
      <c r="J53" s="1" t="str">
        <f t="shared" si="9"/>
        <v>Till</v>
      </c>
      <c r="K53" s="1" t="str">
        <f t="shared" si="3"/>
        <v>&lt;63 micron</v>
      </c>
      <c r="L53">
        <v>-0.2</v>
      </c>
      <c r="M53">
        <v>0.2</v>
      </c>
      <c r="N53">
        <v>12</v>
      </c>
      <c r="O53">
        <v>13</v>
      </c>
      <c r="P53">
        <v>1.9</v>
      </c>
      <c r="Q53">
        <v>166</v>
      </c>
      <c r="R53">
        <v>32</v>
      </c>
      <c r="S53">
        <v>14</v>
      </c>
      <c r="T53">
        <v>42</v>
      </c>
      <c r="U53">
        <v>1</v>
      </c>
      <c r="V53">
        <v>25</v>
      </c>
      <c r="W53">
        <v>40</v>
      </c>
    </row>
    <row r="54" spans="1:23" hidden="1" x14ac:dyDescent="0.3">
      <c r="A54" t="s">
        <v>231</v>
      </c>
      <c r="B54" t="s">
        <v>232</v>
      </c>
      <c r="C54" s="1" t="str">
        <f t="shared" si="0"/>
        <v>13:0037</v>
      </c>
      <c r="D54" s="1" t="str">
        <f t="shared" si="8"/>
        <v>21:0037</v>
      </c>
      <c r="E54" t="s">
        <v>233</v>
      </c>
      <c r="F54" t="s">
        <v>234</v>
      </c>
      <c r="H54">
        <v>47.805786300000001</v>
      </c>
      <c r="I54">
        <v>-66.4651815</v>
      </c>
      <c r="J54" s="1" t="str">
        <f t="shared" si="9"/>
        <v>Till</v>
      </c>
      <c r="K54" s="1" t="str">
        <f t="shared" si="3"/>
        <v>&lt;63 micron</v>
      </c>
      <c r="L54">
        <v>0.2</v>
      </c>
      <c r="M54">
        <v>0.2</v>
      </c>
      <c r="N54">
        <v>11</v>
      </c>
      <c r="O54">
        <v>19</v>
      </c>
      <c r="P54">
        <v>2</v>
      </c>
      <c r="Q54">
        <v>120</v>
      </c>
      <c r="R54">
        <v>33</v>
      </c>
      <c r="S54">
        <v>15</v>
      </c>
      <c r="T54">
        <v>55</v>
      </c>
      <c r="U54">
        <v>-1</v>
      </c>
      <c r="V54">
        <v>30</v>
      </c>
      <c r="W54">
        <v>50</v>
      </c>
    </row>
    <row r="55" spans="1:23" hidden="1" x14ac:dyDescent="0.3">
      <c r="A55" t="s">
        <v>235</v>
      </c>
      <c r="B55" t="s">
        <v>236</v>
      </c>
      <c r="C55" s="1" t="str">
        <f t="shared" si="0"/>
        <v>13:0037</v>
      </c>
      <c r="D55" s="1" t="str">
        <f t="shared" si="8"/>
        <v>21:0037</v>
      </c>
      <c r="E55" t="s">
        <v>237</v>
      </c>
      <c r="F55" t="s">
        <v>238</v>
      </c>
      <c r="H55">
        <v>47.809749099999998</v>
      </c>
      <c r="I55">
        <v>-66.481685999999996</v>
      </c>
      <c r="J55" s="1" t="str">
        <f t="shared" si="9"/>
        <v>Till</v>
      </c>
      <c r="K55" s="1" t="str">
        <f t="shared" si="3"/>
        <v>&lt;63 micron</v>
      </c>
      <c r="L55">
        <v>0.2</v>
      </c>
      <c r="M55">
        <v>0.2</v>
      </c>
      <c r="N55">
        <v>10</v>
      </c>
      <c r="O55">
        <v>14</v>
      </c>
      <c r="P55">
        <v>2.1</v>
      </c>
      <c r="Q55">
        <v>91</v>
      </c>
      <c r="R55">
        <v>40</v>
      </c>
      <c r="S55">
        <v>14</v>
      </c>
      <c r="T55">
        <v>60</v>
      </c>
      <c r="U55">
        <v>-1</v>
      </c>
      <c r="V55">
        <v>34</v>
      </c>
      <c r="W55">
        <v>60</v>
      </c>
    </row>
    <row r="56" spans="1:23" hidden="1" x14ac:dyDescent="0.3">
      <c r="A56" t="s">
        <v>239</v>
      </c>
      <c r="B56" t="s">
        <v>240</v>
      </c>
      <c r="C56" s="1" t="str">
        <f t="shared" si="0"/>
        <v>13:0037</v>
      </c>
      <c r="D56" s="1" t="str">
        <f t="shared" si="8"/>
        <v>21:0037</v>
      </c>
      <c r="E56" t="s">
        <v>241</v>
      </c>
      <c r="F56" t="s">
        <v>242</v>
      </c>
      <c r="H56">
        <v>47.820057900000002</v>
      </c>
      <c r="I56">
        <v>-66.477847100000005</v>
      </c>
      <c r="J56" s="1" t="str">
        <f t="shared" si="9"/>
        <v>Till</v>
      </c>
      <c r="K56" s="1" t="str">
        <f t="shared" si="3"/>
        <v>&lt;63 micron</v>
      </c>
      <c r="L56">
        <v>0.2</v>
      </c>
      <c r="M56">
        <v>-0.2</v>
      </c>
      <c r="N56">
        <v>10</v>
      </c>
      <c r="O56">
        <v>13</v>
      </c>
      <c r="P56">
        <v>2</v>
      </c>
      <c r="Q56">
        <v>89</v>
      </c>
      <c r="R56">
        <v>35</v>
      </c>
      <c r="S56">
        <v>9</v>
      </c>
      <c r="T56">
        <v>40</v>
      </c>
      <c r="U56">
        <v>1</v>
      </c>
      <c r="V56">
        <v>32</v>
      </c>
      <c r="W56">
        <v>80</v>
      </c>
    </row>
    <row r="57" spans="1:23" hidden="1" x14ac:dyDescent="0.3">
      <c r="A57" t="s">
        <v>243</v>
      </c>
      <c r="B57" t="s">
        <v>244</v>
      </c>
      <c r="C57" s="1" t="str">
        <f t="shared" si="0"/>
        <v>13:0037</v>
      </c>
      <c r="D57" s="1" t="str">
        <f t="shared" si="8"/>
        <v>21:0037</v>
      </c>
      <c r="E57" t="s">
        <v>245</v>
      </c>
      <c r="F57" t="s">
        <v>246</v>
      </c>
      <c r="H57">
        <v>47.822863300000002</v>
      </c>
      <c r="I57">
        <v>-66.464283100000003</v>
      </c>
      <c r="J57" s="1" t="str">
        <f t="shared" si="9"/>
        <v>Till</v>
      </c>
      <c r="K57" s="1" t="str">
        <f t="shared" si="3"/>
        <v>&lt;63 micron</v>
      </c>
      <c r="L57">
        <v>0.3</v>
      </c>
      <c r="M57">
        <v>-0.2</v>
      </c>
      <c r="N57">
        <v>12</v>
      </c>
      <c r="O57">
        <v>14</v>
      </c>
      <c r="P57">
        <v>1.9</v>
      </c>
      <c r="Q57">
        <v>186</v>
      </c>
      <c r="R57">
        <v>34</v>
      </c>
      <c r="S57">
        <v>13</v>
      </c>
      <c r="T57">
        <v>48</v>
      </c>
      <c r="U57">
        <v>-1</v>
      </c>
      <c r="V57">
        <v>30</v>
      </c>
      <c r="W57">
        <v>30</v>
      </c>
    </row>
    <row r="58" spans="1:23" hidden="1" x14ac:dyDescent="0.3">
      <c r="A58" t="s">
        <v>247</v>
      </c>
      <c r="B58" t="s">
        <v>248</v>
      </c>
      <c r="C58" s="1" t="str">
        <f t="shared" si="0"/>
        <v>13:0037</v>
      </c>
      <c r="D58" s="1" t="str">
        <f t="shared" si="8"/>
        <v>21:0037</v>
      </c>
      <c r="E58" t="s">
        <v>249</v>
      </c>
      <c r="F58" t="s">
        <v>250</v>
      </c>
      <c r="H58">
        <v>47.856698399999999</v>
      </c>
      <c r="I58">
        <v>-66.272109799999996</v>
      </c>
      <c r="J58" s="1" t="str">
        <f t="shared" si="9"/>
        <v>Till</v>
      </c>
      <c r="K58" s="1" t="str">
        <f t="shared" si="3"/>
        <v>&lt;63 micron</v>
      </c>
      <c r="L58">
        <v>-0.2</v>
      </c>
      <c r="M58">
        <v>0.2</v>
      </c>
      <c r="N58">
        <v>13</v>
      </c>
      <c r="O58">
        <v>17</v>
      </c>
      <c r="P58">
        <v>2.4</v>
      </c>
      <c r="Q58">
        <v>190</v>
      </c>
      <c r="R58">
        <v>37</v>
      </c>
      <c r="S58">
        <v>12</v>
      </c>
      <c r="T58">
        <v>57</v>
      </c>
      <c r="U58">
        <v>1</v>
      </c>
      <c r="V58">
        <v>40</v>
      </c>
      <c r="W58">
        <v>60</v>
      </c>
    </row>
    <row r="59" spans="1:23" hidden="1" x14ac:dyDescent="0.3">
      <c r="A59" t="s">
        <v>251</v>
      </c>
      <c r="B59" t="s">
        <v>252</v>
      </c>
      <c r="C59" s="1" t="str">
        <f t="shared" si="0"/>
        <v>13:0037</v>
      </c>
      <c r="D59" s="1" t="str">
        <f t="shared" si="8"/>
        <v>21:0037</v>
      </c>
      <c r="E59" t="s">
        <v>253</v>
      </c>
      <c r="F59" t="s">
        <v>254</v>
      </c>
      <c r="H59">
        <v>47.831773200000001</v>
      </c>
      <c r="I59">
        <v>-66.283506599999996</v>
      </c>
      <c r="J59" s="1" t="str">
        <f t="shared" si="9"/>
        <v>Till</v>
      </c>
      <c r="K59" s="1" t="str">
        <f t="shared" si="3"/>
        <v>&lt;63 micron</v>
      </c>
      <c r="L59">
        <v>-0.2</v>
      </c>
      <c r="M59">
        <v>-0.2</v>
      </c>
      <c r="N59">
        <v>11</v>
      </c>
      <c r="O59">
        <v>12</v>
      </c>
      <c r="P59">
        <v>2.1</v>
      </c>
      <c r="Q59">
        <v>179</v>
      </c>
      <c r="R59">
        <v>35</v>
      </c>
      <c r="S59">
        <v>7</v>
      </c>
      <c r="T59">
        <v>40</v>
      </c>
      <c r="U59">
        <v>-1</v>
      </c>
      <c r="V59">
        <v>32</v>
      </c>
      <c r="W59">
        <v>30</v>
      </c>
    </row>
    <row r="60" spans="1:23" hidden="1" x14ac:dyDescent="0.3">
      <c r="A60" t="s">
        <v>255</v>
      </c>
      <c r="B60" t="s">
        <v>256</v>
      </c>
      <c r="C60" s="1" t="str">
        <f t="shared" si="0"/>
        <v>13:0037</v>
      </c>
      <c r="D60" s="1" t="str">
        <f t="shared" si="8"/>
        <v>21:0037</v>
      </c>
      <c r="E60" t="s">
        <v>257</v>
      </c>
      <c r="F60" t="s">
        <v>258</v>
      </c>
      <c r="H60">
        <v>47.844852199999998</v>
      </c>
      <c r="I60">
        <v>-66.284828500000003</v>
      </c>
      <c r="J60" s="1" t="str">
        <f t="shared" si="9"/>
        <v>Till</v>
      </c>
      <c r="K60" s="1" t="str">
        <f t="shared" si="3"/>
        <v>&lt;63 micron</v>
      </c>
      <c r="L60">
        <v>-0.2</v>
      </c>
      <c r="M60">
        <v>-0.2</v>
      </c>
      <c r="N60">
        <v>13</v>
      </c>
      <c r="O60">
        <v>19</v>
      </c>
      <c r="P60">
        <v>3.3</v>
      </c>
      <c r="Q60">
        <v>232</v>
      </c>
      <c r="R60">
        <v>42</v>
      </c>
      <c r="S60">
        <v>11</v>
      </c>
      <c r="T60">
        <v>77</v>
      </c>
      <c r="U60">
        <v>2</v>
      </c>
      <c r="V60">
        <v>58</v>
      </c>
      <c r="W60">
        <v>80</v>
      </c>
    </row>
    <row r="61" spans="1:23" hidden="1" x14ac:dyDescent="0.3">
      <c r="A61" t="s">
        <v>259</v>
      </c>
      <c r="B61" t="s">
        <v>260</v>
      </c>
      <c r="C61" s="1" t="str">
        <f t="shared" si="0"/>
        <v>13:0037</v>
      </c>
      <c r="D61" s="1" t="str">
        <f t="shared" si="8"/>
        <v>21:0037</v>
      </c>
      <c r="E61" t="s">
        <v>261</v>
      </c>
      <c r="F61" t="s">
        <v>262</v>
      </c>
      <c r="H61">
        <v>47.811196899999999</v>
      </c>
      <c r="I61">
        <v>-66.288587899999996</v>
      </c>
      <c r="J61" s="1" t="str">
        <f t="shared" si="9"/>
        <v>Till</v>
      </c>
      <c r="K61" s="1" t="str">
        <f t="shared" si="3"/>
        <v>&lt;63 micron</v>
      </c>
      <c r="L61">
        <v>0.2</v>
      </c>
      <c r="M61">
        <v>0.3</v>
      </c>
      <c r="N61">
        <v>10</v>
      </c>
      <c r="O61">
        <v>25</v>
      </c>
      <c r="P61">
        <v>2.4</v>
      </c>
      <c r="Q61">
        <v>117</v>
      </c>
      <c r="R61">
        <v>28</v>
      </c>
      <c r="S61">
        <v>15</v>
      </c>
      <c r="T61">
        <v>68</v>
      </c>
      <c r="U61">
        <v>2</v>
      </c>
      <c r="V61">
        <v>43</v>
      </c>
      <c r="W61">
        <v>110</v>
      </c>
    </row>
    <row r="62" spans="1:23" hidden="1" x14ac:dyDescent="0.3">
      <c r="A62" t="s">
        <v>263</v>
      </c>
      <c r="B62" t="s">
        <v>264</v>
      </c>
      <c r="C62" s="1" t="str">
        <f t="shared" si="0"/>
        <v>13:0037</v>
      </c>
      <c r="D62" s="1" t="str">
        <f t="shared" si="8"/>
        <v>21:0037</v>
      </c>
      <c r="E62" t="s">
        <v>265</v>
      </c>
      <c r="F62" t="s">
        <v>266</v>
      </c>
      <c r="H62">
        <v>47.952896000000003</v>
      </c>
      <c r="I62">
        <v>-66.249701299999998</v>
      </c>
      <c r="J62" s="1" t="str">
        <f t="shared" si="9"/>
        <v>Till</v>
      </c>
      <c r="K62" s="1" t="str">
        <f t="shared" si="3"/>
        <v>&lt;63 micron</v>
      </c>
      <c r="L62">
        <v>0.2</v>
      </c>
      <c r="M62">
        <v>-0.2</v>
      </c>
      <c r="N62">
        <v>15</v>
      </c>
      <c r="O62">
        <v>22</v>
      </c>
      <c r="P62">
        <v>2.2999999999999998</v>
      </c>
      <c r="Q62">
        <v>380</v>
      </c>
      <c r="R62">
        <v>41</v>
      </c>
      <c r="S62">
        <v>16</v>
      </c>
      <c r="T62">
        <v>49</v>
      </c>
      <c r="U62">
        <v>2</v>
      </c>
      <c r="V62">
        <v>50</v>
      </c>
      <c r="W62">
        <v>50</v>
      </c>
    </row>
    <row r="63" spans="1:23" hidden="1" x14ac:dyDescent="0.3">
      <c r="A63" t="s">
        <v>267</v>
      </c>
      <c r="B63" t="s">
        <v>268</v>
      </c>
      <c r="C63" s="1" t="str">
        <f t="shared" si="0"/>
        <v>13:0037</v>
      </c>
      <c r="D63" s="1" t="str">
        <f t="shared" si="8"/>
        <v>21:0037</v>
      </c>
      <c r="E63" t="s">
        <v>269</v>
      </c>
      <c r="F63" t="s">
        <v>270</v>
      </c>
      <c r="H63">
        <v>47.9409876</v>
      </c>
      <c r="I63">
        <v>-66.259707700000007</v>
      </c>
      <c r="J63" s="1" t="str">
        <f t="shared" si="9"/>
        <v>Till</v>
      </c>
      <c r="K63" s="1" t="str">
        <f t="shared" si="3"/>
        <v>&lt;63 micron</v>
      </c>
      <c r="L63">
        <v>-0.2</v>
      </c>
      <c r="M63">
        <v>0.2</v>
      </c>
      <c r="N63">
        <v>13</v>
      </c>
      <c r="O63">
        <v>19</v>
      </c>
      <c r="P63">
        <v>2.4</v>
      </c>
      <c r="Q63">
        <v>365</v>
      </c>
      <c r="R63">
        <v>41</v>
      </c>
      <c r="S63">
        <v>19</v>
      </c>
      <c r="T63">
        <v>59</v>
      </c>
      <c r="U63">
        <v>-1</v>
      </c>
      <c r="V63">
        <v>51</v>
      </c>
      <c r="W63">
        <v>60</v>
      </c>
    </row>
    <row r="64" spans="1:23" hidden="1" x14ac:dyDescent="0.3">
      <c r="A64" t="s">
        <v>271</v>
      </c>
      <c r="B64" t="s">
        <v>272</v>
      </c>
      <c r="C64" s="1" t="str">
        <f t="shared" si="0"/>
        <v>13:0037</v>
      </c>
      <c r="D64" s="1" t="str">
        <f t="shared" si="8"/>
        <v>21:0037</v>
      </c>
      <c r="E64" t="s">
        <v>273</v>
      </c>
      <c r="F64" t="s">
        <v>274</v>
      </c>
      <c r="H64">
        <v>47.971888200000002</v>
      </c>
      <c r="I64">
        <v>-66.291571899999994</v>
      </c>
      <c r="J64" s="1" t="str">
        <f t="shared" si="9"/>
        <v>Till</v>
      </c>
      <c r="K64" s="1" t="str">
        <f t="shared" si="3"/>
        <v>&lt;63 micron</v>
      </c>
      <c r="L64">
        <v>-0.2</v>
      </c>
      <c r="M64">
        <v>-0.2</v>
      </c>
      <c r="N64">
        <v>19</v>
      </c>
      <c r="O64">
        <v>25</v>
      </c>
      <c r="P64">
        <v>3</v>
      </c>
      <c r="Q64">
        <v>379</v>
      </c>
      <c r="R64">
        <v>69</v>
      </c>
      <c r="S64">
        <v>15</v>
      </c>
      <c r="T64">
        <v>64</v>
      </c>
      <c r="U64">
        <v>1</v>
      </c>
      <c r="V64">
        <v>50</v>
      </c>
      <c r="W64">
        <v>30</v>
      </c>
    </row>
    <row r="65" spans="1:23" hidden="1" x14ac:dyDescent="0.3">
      <c r="A65" t="s">
        <v>275</v>
      </c>
      <c r="B65" t="s">
        <v>276</v>
      </c>
      <c r="C65" s="1" t="str">
        <f t="shared" si="0"/>
        <v>13:0037</v>
      </c>
      <c r="D65" s="1" t="str">
        <f t="shared" si="8"/>
        <v>21:0037</v>
      </c>
      <c r="E65" t="s">
        <v>277</v>
      </c>
      <c r="F65" t="s">
        <v>278</v>
      </c>
      <c r="H65">
        <v>47.934470500000003</v>
      </c>
      <c r="I65">
        <v>-66.269425400000003</v>
      </c>
      <c r="J65" s="1" t="str">
        <f t="shared" si="9"/>
        <v>Till</v>
      </c>
      <c r="K65" s="1" t="str">
        <f t="shared" si="3"/>
        <v>&lt;63 micron</v>
      </c>
      <c r="L65">
        <v>-0.2</v>
      </c>
      <c r="M65">
        <v>0.2</v>
      </c>
      <c r="N65">
        <v>9</v>
      </c>
      <c r="O65">
        <v>11</v>
      </c>
      <c r="P65">
        <v>2</v>
      </c>
      <c r="Q65">
        <v>134</v>
      </c>
      <c r="R65">
        <v>22</v>
      </c>
      <c r="S65">
        <v>11</v>
      </c>
      <c r="T65">
        <v>50</v>
      </c>
      <c r="U65">
        <v>1</v>
      </c>
      <c r="V65">
        <v>45</v>
      </c>
      <c r="W65">
        <v>70</v>
      </c>
    </row>
    <row r="66" spans="1:23" hidden="1" x14ac:dyDescent="0.3">
      <c r="A66" t="s">
        <v>279</v>
      </c>
      <c r="B66" t="s">
        <v>280</v>
      </c>
      <c r="C66" s="1" t="str">
        <f t="shared" ref="C66:C129" si="10">HYPERLINK("http://geochem.nrcan.gc.ca/cdogs/content/bdl/bdl130037_e.htm", "13:0037")</f>
        <v>13:0037</v>
      </c>
      <c r="D66" s="1" t="str">
        <f t="shared" si="8"/>
        <v>21:0037</v>
      </c>
      <c r="E66" t="s">
        <v>281</v>
      </c>
      <c r="F66" t="s">
        <v>282</v>
      </c>
      <c r="H66">
        <v>47.925863999999997</v>
      </c>
      <c r="I66">
        <v>-66.285944200000003</v>
      </c>
      <c r="J66" s="1" t="str">
        <f t="shared" si="9"/>
        <v>Till</v>
      </c>
      <c r="K66" s="1" t="str">
        <f t="shared" ref="K66:K129" si="11">HYPERLINK("http://geochem.nrcan.gc.ca/cdogs/content/kwd/kwd080004_e.htm", "&lt;63 micron")</f>
        <v>&lt;63 micron</v>
      </c>
      <c r="L66">
        <v>0.2</v>
      </c>
      <c r="M66">
        <v>-0.2</v>
      </c>
      <c r="N66">
        <v>13</v>
      </c>
      <c r="O66">
        <v>17</v>
      </c>
      <c r="P66">
        <v>2.2999999999999998</v>
      </c>
      <c r="Q66">
        <v>301</v>
      </c>
      <c r="R66">
        <v>34</v>
      </c>
      <c r="S66">
        <v>15</v>
      </c>
      <c r="T66">
        <v>51</v>
      </c>
      <c r="U66">
        <v>1</v>
      </c>
      <c r="V66">
        <v>53</v>
      </c>
      <c r="W66">
        <v>60</v>
      </c>
    </row>
    <row r="67" spans="1:23" hidden="1" x14ac:dyDescent="0.3">
      <c r="A67" t="s">
        <v>283</v>
      </c>
      <c r="B67" t="s">
        <v>284</v>
      </c>
      <c r="C67" s="1" t="str">
        <f t="shared" si="10"/>
        <v>13:0037</v>
      </c>
      <c r="D67" s="1" t="str">
        <f t="shared" si="8"/>
        <v>21:0037</v>
      </c>
      <c r="E67" t="s">
        <v>285</v>
      </c>
      <c r="F67" t="s">
        <v>286</v>
      </c>
      <c r="H67">
        <v>47.921069600000003</v>
      </c>
      <c r="I67">
        <v>-66.3116299</v>
      </c>
      <c r="J67" s="1" t="str">
        <f t="shared" si="9"/>
        <v>Till</v>
      </c>
      <c r="K67" s="1" t="str">
        <f t="shared" si="11"/>
        <v>&lt;63 micron</v>
      </c>
      <c r="L67">
        <v>0.2</v>
      </c>
      <c r="M67">
        <v>-0.2</v>
      </c>
      <c r="N67">
        <v>13</v>
      </c>
      <c r="O67">
        <v>14</v>
      </c>
      <c r="P67">
        <v>2</v>
      </c>
      <c r="Q67">
        <v>326</v>
      </c>
      <c r="R67">
        <v>33</v>
      </c>
      <c r="S67">
        <v>12</v>
      </c>
      <c r="T67">
        <v>44</v>
      </c>
      <c r="U67">
        <v>2</v>
      </c>
      <c r="V67">
        <v>45</v>
      </c>
      <c r="W67">
        <v>60</v>
      </c>
    </row>
    <row r="68" spans="1:23" hidden="1" x14ac:dyDescent="0.3">
      <c r="A68" t="s">
        <v>287</v>
      </c>
      <c r="B68" t="s">
        <v>288</v>
      </c>
      <c r="C68" s="1" t="str">
        <f t="shared" si="10"/>
        <v>13:0037</v>
      </c>
      <c r="D68" s="1" t="str">
        <f t="shared" si="8"/>
        <v>21:0037</v>
      </c>
      <c r="E68" t="s">
        <v>289</v>
      </c>
      <c r="F68" t="s">
        <v>290</v>
      </c>
      <c r="H68">
        <v>47.780999100000002</v>
      </c>
      <c r="I68">
        <v>-66.402971899999997</v>
      </c>
      <c r="J68" s="1" t="str">
        <f t="shared" si="9"/>
        <v>Till</v>
      </c>
      <c r="K68" s="1" t="str">
        <f t="shared" si="11"/>
        <v>&lt;63 micron</v>
      </c>
      <c r="L68">
        <v>-0.2</v>
      </c>
      <c r="M68">
        <v>-0.2</v>
      </c>
      <c r="N68">
        <v>9</v>
      </c>
      <c r="O68">
        <v>13</v>
      </c>
      <c r="P68">
        <v>1.8</v>
      </c>
      <c r="Q68">
        <v>340</v>
      </c>
      <c r="R68">
        <v>27</v>
      </c>
      <c r="S68">
        <v>8</v>
      </c>
      <c r="T68">
        <v>54</v>
      </c>
      <c r="U68">
        <v>1</v>
      </c>
      <c r="V68">
        <v>30</v>
      </c>
      <c r="W68">
        <v>40</v>
      </c>
    </row>
    <row r="69" spans="1:23" hidden="1" x14ac:dyDescent="0.3">
      <c r="A69" t="s">
        <v>291</v>
      </c>
      <c r="B69" t="s">
        <v>292</v>
      </c>
      <c r="C69" s="1" t="str">
        <f t="shared" si="10"/>
        <v>13:0037</v>
      </c>
      <c r="D69" s="1" t="str">
        <f t="shared" si="8"/>
        <v>21:0037</v>
      </c>
      <c r="E69" t="s">
        <v>293</v>
      </c>
      <c r="F69" t="s">
        <v>294</v>
      </c>
      <c r="H69">
        <v>47.7880696</v>
      </c>
      <c r="I69">
        <v>-66.319166999999993</v>
      </c>
      <c r="J69" s="1" t="str">
        <f t="shared" si="9"/>
        <v>Till</v>
      </c>
      <c r="K69" s="1" t="str">
        <f t="shared" si="11"/>
        <v>&lt;63 micron</v>
      </c>
      <c r="L69">
        <v>-0.2</v>
      </c>
      <c r="M69">
        <v>0.2</v>
      </c>
      <c r="N69">
        <v>8</v>
      </c>
      <c r="O69">
        <v>12</v>
      </c>
      <c r="P69">
        <v>1.9</v>
      </c>
      <c r="Q69">
        <v>198</v>
      </c>
      <c r="R69">
        <v>24</v>
      </c>
      <c r="S69">
        <v>11</v>
      </c>
      <c r="T69">
        <v>75</v>
      </c>
      <c r="U69">
        <v>-1</v>
      </c>
      <c r="V69">
        <v>41</v>
      </c>
      <c r="W69">
        <v>60</v>
      </c>
    </row>
    <row r="70" spans="1:23" hidden="1" x14ac:dyDescent="0.3">
      <c r="A70" t="s">
        <v>295</v>
      </c>
      <c r="B70" t="s">
        <v>296</v>
      </c>
      <c r="C70" s="1" t="str">
        <f t="shared" si="10"/>
        <v>13:0037</v>
      </c>
      <c r="D70" s="1" t="str">
        <f t="shared" si="8"/>
        <v>21:0037</v>
      </c>
      <c r="E70" t="s">
        <v>297</v>
      </c>
      <c r="F70" t="s">
        <v>298</v>
      </c>
      <c r="H70">
        <v>47.765045100000002</v>
      </c>
      <c r="I70">
        <v>-66.277641599999995</v>
      </c>
      <c r="J70" s="1" t="str">
        <f t="shared" si="9"/>
        <v>Till</v>
      </c>
      <c r="K70" s="1" t="str">
        <f t="shared" si="11"/>
        <v>&lt;63 micron</v>
      </c>
      <c r="L70">
        <v>0.3</v>
      </c>
      <c r="M70">
        <v>-0.2</v>
      </c>
      <c r="N70">
        <v>11</v>
      </c>
      <c r="O70">
        <v>13</v>
      </c>
      <c r="P70">
        <v>1.7</v>
      </c>
      <c r="Q70">
        <v>184</v>
      </c>
      <c r="R70">
        <v>27</v>
      </c>
      <c r="S70">
        <v>8</v>
      </c>
      <c r="T70">
        <v>41</v>
      </c>
      <c r="U70">
        <v>-1</v>
      </c>
      <c r="V70">
        <v>43</v>
      </c>
      <c r="W70">
        <v>40</v>
      </c>
    </row>
    <row r="71" spans="1:23" hidden="1" x14ac:dyDescent="0.3">
      <c r="A71" t="s">
        <v>299</v>
      </c>
      <c r="B71" t="s">
        <v>300</v>
      </c>
      <c r="C71" s="1" t="str">
        <f t="shared" si="10"/>
        <v>13:0037</v>
      </c>
      <c r="D71" s="1" t="str">
        <f t="shared" si="8"/>
        <v>21:0037</v>
      </c>
      <c r="E71" t="s">
        <v>301</v>
      </c>
      <c r="F71" t="s">
        <v>302</v>
      </c>
      <c r="H71">
        <v>47.886553599999999</v>
      </c>
      <c r="I71">
        <v>-66.415088400000002</v>
      </c>
      <c r="J71" s="1" t="str">
        <f t="shared" si="9"/>
        <v>Till</v>
      </c>
      <c r="K71" s="1" t="str">
        <f t="shared" si="11"/>
        <v>&lt;63 micron</v>
      </c>
      <c r="L71">
        <v>-0.2</v>
      </c>
      <c r="M71">
        <v>-0.2</v>
      </c>
      <c r="N71">
        <v>17</v>
      </c>
      <c r="O71">
        <v>18</v>
      </c>
      <c r="P71">
        <v>2.1</v>
      </c>
      <c r="Q71">
        <v>338</v>
      </c>
      <c r="R71">
        <v>48</v>
      </c>
      <c r="S71">
        <v>15</v>
      </c>
      <c r="T71">
        <v>58</v>
      </c>
      <c r="U71">
        <v>1</v>
      </c>
      <c r="V71">
        <v>49</v>
      </c>
      <c r="W71">
        <v>30</v>
      </c>
    </row>
    <row r="72" spans="1:23" hidden="1" x14ac:dyDescent="0.3">
      <c r="A72" t="s">
        <v>303</v>
      </c>
      <c r="B72" t="s">
        <v>304</v>
      </c>
      <c r="C72" s="1" t="str">
        <f t="shared" si="10"/>
        <v>13:0037</v>
      </c>
      <c r="D72" s="1" t="str">
        <f t="shared" si="8"/>
        <v>21:0037</v>
      </c>
      <c r="E72" t="s">
        <v>305</v>
      </c>
      <c r="F72" t="s">
        <v>306</v>
      </c>
      <c r="H72">
        <v>47.755517699999999</v>
      </c>
      <c r="I72">
        <v>-66.255453700000004</v>
      </c>
      <c r="J72" s="1" t="str">
        <f t="shared" si="9"/>
        <v>Till</v>
      </c>
      <c r="K72" s="1" t="str">
        <f t="shared" si="11"/>
        <v>&lt;63 micron</v>
      </c>
      <c r="L72">
        <v>-0.2</v>
      </c>
      <c r="M72">
        <v>-0.2</v>
      </c>
      <c r="N72">
        <v>13</v>
      </c>
      <c r="O72">
        <v>17</v>
      </c>
      <c r="P72">
        <v>2</v>
      </c>
      <c r="Q72">
        <v>202</v>
      </c>
      <c r="R72">
        <v>30</v>
      </c>
      <c r="S72">
        <v>9</v>
      </c>
      <c r="T72">
        <v>64</v>
      </c>
      <c r="U72">
        <v>1</v>
      </c>
      <c r="V72">
        <v>50</v>
      </c>
      <c r="W72">
        <v>70</v>
      </c>
    </row>
    <row r="73" spans="1:23" hidden="1" x14ac:dyDescent="0.3">
      <c r="A73" t="s">
        <v>307</v>
      </c>
      <c r="B73" t="s">
        <v>308</v>
      </c>
      <c r="C73" s="1" t="str">
        <f t="shared" si="10"/>
        <v>13:0037</v>
      </c>
      <c r="D73" s="1" t="str">
        <f t="shared" si="8"/>
        <v>21:0037</v>
      </c>
      <c r="E73" t="s">
        <v>309</v>
      </c>
      <c r="F73" t="s">
        <v>310</v>
      </c>
      <c r="H73">
        <v>47.772250800000002</v>
      </c>
      <c r="I73">
        <v>-66.277932800000002</v>
      </c>
      <c r="J73" s="1" t="str">
        <f t="shared" si="9"/>
        <v>Till</v>
      </c>
      <c r="K73" s="1" t="str">
        <f t="shared" si="11"/>
        <v>&lt;63 micron</v>
      </c>
      <c r="L73">
        <v>-0.2</v>
      </c>
      <c r="M73">
        <v>-0.2</v>
      </c>
      <c r="N73">
        <v>11</v>
      </c>
      <c r="O73">
        <v>14</v>
      </c>
      <c r="P73">
        <v>1.9</v>
      </c>
      <c r="Q73">
        <v>390</v>
      </c>
      <c r="R73">
        <v>26</v>
      </c>
      <c r="S73">
        <v>8</v>
      </c>
      <c r="T73">
        <v>44</v>
      </c>
      <c r="U73">
        <v>1</v>
      </c>
      <c r="V73">
        <v>52</v>
      </c>
      <c r="W73">
        <v>60</v>
      </c>
    </row>
    <row r="74" spans="1:23" hidden="1" x14ac:dyDescent="0.3">
      <c r="A74" t="s">
        <v>311</v>
      </c>
      <c r="B74" t="s">
        <v>312</v>
      </c>
      <c r="C74" s="1" t="str">
        <f t="shared" si="10"/>
        <v>13:0037</v>
      </c>
      <c r="D74" s="1" t="str">
        <f t="shared" si="8"/>
        <v>21:0037</v>
      </c>
      <c r="E74" t="s">
        <v>313</v>
      </c>
      <c r="F74" t="s">
        <v>314</v>
      </c>
      <c r="H74">
        <v>47.775522899999999</v>
      </c>
      <c r="I74">
        <v>-66.283101700000003</v>
      </c>
      <c r="J74" s="1" t="str">
        <f t="shared" si="9"/>
        <v>Till</v>
      </c>
      <c r="K74" s="1" t="str">
        <f t="shared" si="11"/>
        <v>&lt;63 micron</v>
      </c>
      <c r="L74">
        <v>0.2</v>
      </c>
      <c r="M74">
        <v>-0.2</v>
      </c>
      <c r="N74">
        <v>12</v>
      </c>
      <c r="O74">
        <v>12</v>
      </c>
      <c r="P74">
        <v>1.8</v>
      </c>
      <c r="Q74">
        <v>251</v>
      </c>
      <c r="R74">
        <v>29</v>
      </c>
      <c r="S74">
        <v>7</v>
      </c>
      <c r="T74">
        <v>39</v>
      </c>
      <c r="U74">
        <v>-1</v>
      </c>
      <c r="V74">
        <v>40</v>
      </c>
      <c r="W74">
        <v>30</v>
      </c>
    </row>
    <row r="75" spans="1:23" hidden="1" x14ac:dyDescent="0.3">
      <c r="A75" t="s">
        <v>315</v>
      </c>
      <c r="B75" t="s">
        <v>316</v>
      </c>
      <c r="C75" s="1" t="str">
        <f t="shared" si="10"/>
        <v>13:0037</v>
      </c>
      <c r="D75" s="1" t="str">
        <f t="shared" si="8"/>
        <v>21:0037</v>
      </c>
      <c r="E75" t="s">
        <v>317</v>
      </c>
      <c r="F75" t="s">
        <v>318</v>
      </c>
      <c r="H75">
        <v>47.783923199999997</v>
      </c>
      <c r="I75">
        <v>-66.257963599999997</v>
      </c>
      <c r="J75" s="1" t="str">
        <f t="shared" si="9"/>
        <v>Till</v>
      </c>
      <c r="K75" s="1" t="str">
        <f t="shared" si="11"/>
        <v>&lt;63 micron</v>
      </c>
      <c r="L75">
        <v>-0.2</v>
      </c>
      <c r="M75">
        <v>-0.2</v>
      </c>
      <c r="N75">
        <v>11</v>
      </c>
      <c r="O75">
        <v>15</v>
      </c>
      <c r="P75">
        <v>1.7</v>
      </c>
      <c r="Q75">
        <v>398</v>
      </c>
      <c r="R75">
        <v>27</v>
      </c>
      <c r="S75">
        <v>7</v>
      </c>
      <c r="T75">
        <v>45</v>
      </c>
      <c r="U75">
        <v>1</v>
      </c>
      <c r="V75">
        <v>43</v>
      </c>
      <c r="W75">
        <v>50</v>
      </c>
    </row>
    <row r="76" spans="1:23" hidden="1" x14ac:dyDescent="0.3">
      <c r="A76" t="s">
        <v>319</v>
      </c>
      <c r="B76" t="s">
        <v>320</v>
      </c>
      <c r="C76" s="1" t="str">
        <f t="shared" si="10"/>
        <v>13:0037</v>
      </c>
      <c r="D76" s="1" t="str">
        <f t="shared" si="8"/>
        <v>21:0037</v>
      </c>
      <c r="E76" t="s">
        <v>321</v>
      </c>
      <c r="F76" t="s">
        <v>322</v>
      </c>
      <c r="H76">
        <v>47.985747000000003</v>
      </c>
      <c r="I76">
        <v>-66.306930699999995</v>
      </c>
      <c r="J76" s="1" t="str">
        <f t="shared" si="9"/>
        <v>Till</v>
      </c>
      <c r="K76" s="1" t="str">
        <f t="shared" si="11"/>
        <v>&lt;63 micron</v>
      </c>
      <c r="L76">
        <v>-0.2</v>
      </c>
      <c r="M76">
        <v>0.2</v>
      </c>
      <c r="N76">
        <v>9</v>
      </c>
      <c r="O76">
        <v>13</v>
      </c>
      <c r="P76">
        <v>1.2</v>
      </c>
      <c r="Q76">
        <v>410</v>
      </c>
      <c r="R76">
        <v>23</v>
      </c>
      <c r="S76">
        <v>14</v>
      </c>
      <c r="T76">
        <v>30</v>
      </c>
      <c r="U76">
        <v>3</v>
      </c>
      <c r="V76">
        <v>30</v>
      </c>
      <c r="W76">
        <v>80</v>
      </c>
    </row>
    <row r="77" spans="1:23" hidden="1" x14ac:dyDescent="0.3">
      <c r="A77" t="s">
        <v>323</v>
      </c>
      <c r="B77" t="s">
        <v>324</v>
      </c>
      <c r="C77" s="1" t="str">
        <f t="shared" si="10"/>
        <v>13:0037</v>
      </c>
      <c r="D77" s="1" t="str">
        <f t="shared" si="8"/>
        <v>21:0037</v>
      </c>
      <c r="E77" t="s">
        <v>321</v>
      </c>
      <c r="F77" t="s">
        <v>325</v>
      </c>
      <c r="H77">
        <v>47.985747000000003</v>
      </c>
      <c r="I77">
        <v>-66.306930699999995</v>
      </c>
      <c r="J77" s="1" t="str">
        <f t="shared" si="9"/>
        <v>Till</v>
      </c>
      <c r="K77" s="1" t="str">
        <f t="shared" si="11"/>
        <v>&lt;63 micron</v>
      </c>
      <c r="L77">
        <v>0.2</v>
      </c>
      <c r="M77">
        <v>0.2</v>
      </c>
      <c r="N77">
        <v>10</v>
      </c>
      <c r="O77">
        <v>13</v>
      </c>
      <c r="P77">
        <v>1.3</v>
      </c>
      <c r="Q77">
        <v>405</v>
      </c>
      <c r="R77">
        <v>27</v>
      </c>
      <c r="S77">
        <v>13</v>
      </c>
      <c r="T77">
        <v>32</v>
      </c>
      <c r="U77">
        <v>3</v>
      </c>
      <c r="V77">
        <v>31</v>
      </c>
      <c r="W77">
        <v>50</v>
      </c>
    </row>
    <row r="78" spans="1:23" hidden="1" x14ac:dyDescent="0.3">
      <c r="A78" t="s">
        <v>326</v>
      </c>
      <c r="B78" t="s">
        <v>327</v>
      </c>
      <c r="C78" s="1" t="str">
        <f t="shared" si="10"/>
        <v>13:0037</v>
      </c>
      <c r="D78" s="1" t="str">
        <f t="shared" si="8"/>
        <v>21:0037</v>
      </c>
      <c r="E78" t="s">
        <v>321</v>
      </c>
      <c r="F78" t="s">
        <v>328</v>
      </c>
      <c r="H78">
        <v>47.985747000000003</v>
      </c>
      <c r="I78">
        <v>-66.306930699999995</v>
      </c>
      <c r="J78" s="1" t="str">
        <f t="shared" si="9"/>
        <v>Till</v>
      </c>
      <c r="K78" s="1" t="str">
        <f t="shared" si="11"/>
        <v>&lt;63 micron</v>
      </c>
      <c r="L78">
        <v>-0.2</v>
      </c>
      <c r="M78">
        <v>-0.2</v>
      </c>
      <c r="N78">
        <v>10</v>
      </c>
      <c r="O78">
        <v>12</v>
      </c>
      <c r="P78">
        <v>1.2</v>
      </c>
      <c r="Q78">
        <v>369</v>
      </c>
      <c r="R78">
        <v>24</v>
      </c>
      <c r="S78">
        <v>10</v>
      </c>
      <c r="T78">
        <v>33</v>
      </c>
      <c r="U78">
        <v>1</v>
      </c>
      <c r="V78">
        <v>36</v>
      </c>
      <c r="W78">
        <v>30</v>
      </c>
    </row>
    <row r="79" spans="1:23" hidden="1" x14ac:dyDescent="0.3">
      <c r="A79" t="s">
        <v>329</v>
      </c>
      <c r="B79" t="s">
        <v>330</v>
      </c>
      <c r="C79" s="1" t="str">
        <f t="shared" si="10"/>
        <v>13:0037</v>
      </c>
      <c r="D79" s="1" t="str">
        <f t="shared" si="8"/>
        <v>21:0037</v>
      </c>
      <c r="E79" t="s">
        <v>321</v>
      </c>
      <c r="F79" t="s">
        <v>331</v>
      </c>
      <c r="H79">
        <v>47.985747000000003</v>
      </c>
      <c r="I79">
        <v>-66.306930699999995</v>
      </c>
      <c r="J79" s="1" t="str">
        <f t="shared" si="9"/>
        <v>Till</v>
      </c>
      <c r="K79" s="1" t="str">
        <f t="shared" si="11"/>
        <v>&lt;63 micron</v>
      </c>
      <c r="L79">
        <v>-0.2</v>
      </c>
      <c r="M79">
        <v>-0.2</v>
      </c>
      <c r="N79">
        <v>18</v>
      </c>
      <c r="O79">
        <v>26</v>
      </c>
      <c r="P79">
        <v>3</v>
      </c>
      <c r="Q79">
        <v>446</v>
      </c>
      <c r="R79">
        <v>70</v>
      </c>
      <c r="S79">
        <v>11</v>
      </c>
      <c r="T79">
        <v>63</v>
      </c>
      <c r="U79">
        <v>1</v>
      </c>
      <c r="V79">
        <v>47</v>
      </c>
      <c r="W79">
        <v>40</v>
      </c>
    </row>
    <row r="80" spans="1:23" hidden="1" x14ac:dyDescent="0.3">
      <c r="A80" t="s">
        <v>332</v>
      </c>
      <c r="B80" t="s">
        <v>333</v>
      </c>
      <c r="C80" s="1" t="str">
        <f t="shared" si="10"/>
        <v>13:0037</v>
      </c>
      <c r="D80" s="1" t="str">
        <f t="shared" si="8"/>
        <v>21:0037</v>
      </c>
      <c r="E80" t="s">
        <v>321</v>
      </c>
      <c r="F80" t="s">
        <v>334</v>
      </c>
      <c r="H80">
        <v>47.985747000000003</v>
      </c>
      <c r="I80">
        <v>-66.306930699999995</v>
      </c>
      <c r="J80" s="1" t="str">
        <f t="shared" si="9"/>
        <v>Till</v>
      </c>
      <c r="K80" s="1" t="str">
        <f t="shared" si="11"/>
        <v>&lt;63 micron</v>
      </c>
      <c r="L80">
        <v>-0.2</v>
      </c>
      <c r="M80">
        <v>-0.2</v>
      </c>
      <c r="N80">
        <v>18</v>
      </c>
      <c r="O80">
        <v>27</v>
      </c>
      <c r="P80">
        <v>2.9</v>
      </c>
      <c r="Q80">
        <v>460</v>
      </c>
      <c r="R80">
        <v>67</v>
      </c>
      <c r="S80">
        <v>11</v>
      </c>
      <c r="T80">
        <v>70</v>
      </c>
      <c r="U80">
        <v>1</v>
      </c>
      <c r="V80">
        <v>50</v>
      </c>
      <c r="W80">
        <v>60</v>
      </c>
    </row>
    <row r="81" spans="1:23" hidden="1" x14ac:dyDescent="0.3">
      <c r="A81" t="s">
        <v>335</v>
      </c>
      <c r="B81" t="s">
        <v>336</v>
      </c>
      <c r="C81" s="1" t="str">
        <f t="shared" si="10"/>
        <v>13:0037</v>
      </c>
      <c r="D81" s="1" t="str">
        <f t="shared" si="8"/>
        <v>21:0037</v>
      </c>
      <c r="E81" t="s">
        <v>321</v>
      </c>
      <c r="F81" t="s">
        <v>337</v>
      </c>
      <c r="H81">
        <v>47.985747000000003</v>
      </c>
      <c r="I81">
        <v>-66.306930699999995</v>
      </c>
      <c r="J81" s="1" t="str">
        <f t="shared" si="9"/>
        <v>Till</v>
      </c>
      <c r="K81" s="1" t="str">
        <f t="shared" si="11"/>
        <v>&lt;63 micron</v>
      </c>
      <c r="L81">
        <v>-0.2</v>
      </c>
      <c r="M81">
        <v>-0.2</v>
      </c>
      <c r="N81">
        <v>17</v>
      </c>
      <c r="O81">
        <v>25</v>
      </c>
      <c r="P81">
        <v>3.1</v>
      </c>
      <c r="Q81">
        <v>451</v>
      </c>
      <c r="R81">
        <v>65</v>
      </c>
      <c r="S81">
        <v>14</v>
      </c>
      <c r="T81">
        <v>64</v>
      </c>
      <c r="U81">
        <v>-1</v>
      </c>
      <c r="V81">
        <v>48</v>
      </c>
      <c r="W81">
        <v>30</v>
      </c>
    </row>
    <row r="82" spans="1:23" hidden="1" x14ac:dyDescent="0.3">
      <c r="A82" t="s">
        <v>338</v>
      </c>
      <c r="B82" t="s">
        <v>339</v>
      </c>
      <c r="C82" s="1" t="str">
        <f t="shared" si="10"/>
        <v>13:0037</v>
      </c>
      <c r="D82" s="1" t="str">
        <f t="shared" si="8"/>
        <v>21:0037</v>
      </c>
      <c r="E82" t="s">
        <v>321</v>
      </c>
      <c r="F82" t="s">
        <v>340</v>
      </c>
      <c r="H82">
        <v>47.985747000000003</v>
      </c>
      <c r="I82">
        <v>-66.306930699999995</v>
      </c>
      <c r="J82" s="1" t="str">
        <f t="shared" si="9"/>
        <v>Till</v>
      </c>
      <c r="K82" s="1" t="str">
        <f t="shared" si="11"/>
        <v>&lt;63 micron</v>
      </c>
      <c r="L82">
        <v>-0.2</v>
      </c>
      <c r="M82">
        <v>0.2</v>
      </c>
      <c r="N82">
        <v>20</v>
      </c>
      <c r="O82">
        <v>33</v>
      </c>
      <c r="P82">
        <v>3.9</v>
      </c>
      <c r="Q82">
        <v>1380</v>
      </c>
      <c r="R82">
        <v>82</v>
      </c>
      <c r="S82">
        <v>40</v>
      </c>
      <c r="T82">
        <v>85</v>
      </c>
      <c r="U82">
        <v>1</v>
      </c>
      <c r="V82">
        <v>52</v>
      </c>
      <c r="W82">
        <v>60</v>
      </c>
    </row>
    <row r="83" spans="1:23" hidden="1" x14ac:dyDescent="0.3">
      <c r="A83" t="s">
        <v>341</v>
      </c>
      <c r="B83" t="s">
        <v>342</v>
      </c>
      <c r="C83" s="1" t="str">
        <f t="shared" si="10"/>
        <v>13:0037</v>
      </c>
      <c r="D83" s="1" t="str">
        <f t="shared" ref="D83:D114" si="12">HYPERLINK("http://geochem.nrcan.gc.ca/cdogs/content/svy/svy210037_e.htm", "21:0037")</f>
        <v>21:0037</v>
      </c>
      <c r="E83" t="s">
        <v>343</v>
      </c>
      <c r="F83" t="s">
        <v>344</v>
      </c>
      <c r="H83">
        <v>47.970276200000001</v>
      </c>
      <c r="I83">
        <v>-66.457138799999996</v>
      </c>
      <c r="J83" s="1" t="str">
        <f t="shared" si="9"/>
        <v>Till</v>
      </c>
      <c r="K83" s="1" t="str">
        <f t="shared" si="11"/>
        <v>&lt;63 micron</v>
      </c>
      <c r="L83">
        <v>-0.2</v>
      </c>
      <c r="M83">
        <v>-0.2</v>
      </c>
      <c r="N83">
        <v>34</v>
      </c>
      <c r="O83">
        <v>37</v>
      </c>
      <c r="P83">
        <v>10.8</v>
      </c>
      <c r="Q83">
        <v>1670</v>
      </c>
      <c r="R83">
        <v>120</v>
      </c>
      <c r="S83">
        <v>23</v>
      </c>
      <c r="T83">
        <v>133</v>
      </c>
      <c r="U83">
        <v>6</v>
      </c>
      <c r="V83">
        <v>43</v>
      </c>
      <c r="W83">
        <v>100</v>
      </c>
    </row>
    <row r="84" spans="1:23" hidden="1" x14ac:dyDescent="0.3">
      <c r="A84" t="s">
        <v>345</v>
      </c>
      <c r="B84" t="s">
        <v>346</v>
      </c>
      <c r="C84" s="1" t="str">
        <f t="shared" si="10"/>
        <v>13:0037</v>
      </c>
      <c r="D84" s="1" t="str">
        <f t="shared" si="12"/>
        <v>21:0037</v>
      </c>
      <c r="E84" t="s">
        <v>343</v>
      </c>
      <c r="F84" t="s">
        <v>347</v>
      </c>
      <c r="H84">
        <v>47.970276200000001</v>
      </c>
      <c r="I84">
        <v>-66.457138799999996</v>
      </c>
      <c r="J84" s="1" t="str">
        <f t="shared" si="9"/>
        <v>Till</v>
      </c>
      <c r="K84" s="1" t="str">
        <f t="shared" si="11"/>
        <v>&lt;63 micron</v>
      </c>
      <c r="L84">
        <v>-0.2</v>
      </c>
      <c r="M84">
        <v>-0.2</v>
      </c>
      <c r="N84">
        <v>25</v>
      </c>
      <c r="O84">
        <v>34</v>
      </c>
      <c r="P84">
        <v>7.4</v>
      </c>
      <c r="Q84">
        <v>1080</v>
      </c>
      <c r="R84">
        <v>119</v>
      </c>
      <c r="S84">
        <v>26</v>
      </c>
      <c r="T84">
        <v>139</v>
      </c>
      <c r="U84">
        <v>3</v>
      </c>
      <c r="V84">
        <v>47</v>
      </c>
      <c r="W84">
        <v>210</v>
      </c>
    </row>
    <row r="85" spans="1:23" hidden="1" x14ac:dyDescent="0.3">
      <c r="A85" t="s">
        <v>348</v>
      </c>
      <c r="B85" t="s">
        <v>349</v>
      </c>
      <c r="C85" s="1" t="str">
        <f t="shared" si="10"/>
        <v>13:0037</v>
      </c>
      <c r="D85" s="1" t="str">
        <f t="shared" si="12"/>
        <v>21:0037</v>
      </c>
      <c r="E85" t="s">
        <v>343</v>
      </c>
      <c r="F85" t="s">
        <v>350</v>
      </c>
      <c r="H85">
        <v>47.970276200000001</v>
      </c>
      <c r="I85">
        <v>-66.457138799999996</v>
      </c>
      <c r="J85" s="1" t="str">
        <f t="shared" si="9"/>
        <v>Till</v>
      </c>
      <c r="K85" s="1" t="str">
        <f t="shared" si="11"/>
        <v>&lt;63 micron</v>
      </c>
      <c r="L85">
        <v>-0.2</v>
      </c>
      <c r="M85">
        <v>-0.2</v>
      </c>
      <c r="N85">
        <v>24</v>
      </c>
      <c r="O85">
        <v>41</v>
      </c>
      <c r="P85">
        <v>11.3</v>
      </c>
      <c r="Q85">
        <v>1230</v>
      </c>
      <c r="R85">
        <v>144</v>
      </c>
      <c r="S85">
        <v>28</v>
      </c>
      <c r="T85">
        <v>193</v>
      </c>
      <c r="U85">
        <v>1</v>
      </c>
      <c r="V85">
        <v>50</v>
      </c>
      <c r="W85">
        <v>150</v>
      </c>
    </row>
    <row r="86" spans="1:23" hidden="1" x14ac:dyDescent="0.3">
      <c r="A86" t="s">
        <v>351</v>
      </c>
      <c r="B86" t="s">
        <v>352</v>
      </c>
      <c r="C86" s="1" t="str">
        <f t="shared" si="10"/>
        <v>13:0037</v>
      </c>
      <c r="D86" s="1" t="str">
        <f t="shared" si="12"/>
        <v>21:0037</v>
      </c>
      <c r="E86" t="s">
        <v>343</v>
      </c>
      <c r="F86" t="s">
        <v>353</v>
      </c>
      <c r="H86">
        <v>47.970276200000001</v>
      </c>
      <c r="I86">
        <v>-66.457138799999996</v>
      </c>
      <c r="J86" s="1" t="str">
        <f t="shared" si="9"/>
        <v>Till</v>
      </c>
      <c r="K86" s="1" t="str">
        <f t="shared" si="11"/>
        <v>&lt;63 micron</v>
      </c>
      <c r="L86">
        <v>0.2</v>
      </c>
      <c r="M86">
        <v>-0.2</v>
      </c>
      <c r="N86">
        <v>24</v>
      </c>
      <c r="O86">
        <v>32</v>
      </c>
      <c r="P86">
        <v>6.1</v>
      </c>
      <c r="Q86">
        <v>788</v>
      </c>
      <c r="R86">
        <v>99</v>
      </c>
      <c r="S86">
        <v>21</v>
      </c>
      <c r="T86">
        <v>110</v>
      </c>
      <c r="U86">
        <v>-1</v>
      </c>
      <c r="V86">
        <v>46</v>
      </c>
      <c r="W86">
        <v>180</v>
      </c>
    </row>
    <row r="87" spans="1:23" hidden="1" x14ac:dyDescent="0.3">
      <c r="A87" t="s">
        <v>354</v>
      </c>
      <c r="B87" t="s">
        <v>355</v>
      </c>
      <c r="C87" s="1" t="str">
        <f t="shared" si="10"/>
        <v>13:0037</v>
      </c>
      <c r="D87" s="1" t="str">
        <f t="shared" si="12"/>
        <v>21:0037</v>
      </c>
      <c r="E87" t="s">
        <v>343</v>
      </c>
      <c r="F87" t="s">
        <v>356</v>
      </c>
      <c r="H87">
        <v>47.970276200000001</v>
      </c>
      <c r="I87">
        <v>-66.457138799999996</v>
      </c>
      <c r="J87" s="1" t="str">
        <f t="shared" si="9"/>
        <v>Till</v>
      </c>
      <c r="K87" s="1" t="str">
        <f t="shared" si="11"/>
        <v>&lt;63 micron</v>
      </c>
      <c r="L87">
        <v>-0.2</v>
      </c>
      <c r="M87">
        <v>-0.2</v>
      </c>
      <c r="N87">
        <v>17</v>
      </c>
      <c r="O87">
        <v>25</v>
      </c>
      <c r="P87">
        <v>3.3</v>
      </c>
      <c r="Q87">
        <v>320</v>
      </c>
      <c r="R87">
        <v>68</v>
      </c>
      <c r="S87">
        <v>15</v>
      </c>
      <c r="T87">
        <v>65</v>
      </c>
      <c r="U87">
        <v>2</v>
      </c>
      <c r="V87">
        <v>39</v>
      </c>
      <c r="W87">
        <v>40</v>
      </c>
    </row>
    <row r="88" spans="1:23" hidden="1" x14ac:dyDescent="0.3">
      <c r="A88" t="s">
        <v>357</v>
      </c>
      <c r="B88" t="s">
        <v>358</v>
      </c>
      <c r="C88" s="1" t="str">
        <f t="shared" si="10"/>
        <v>13:0037</v>
      </c>
      <c r="D88" s="1" t="str">
        <f t="shared" si="12"/>
        <v>21:0037</v>
      </c>
      <c r="E88" t="s">
        <v>359</v>
      </c>
      <c r="F88" t="s">
        <v>360</v>
      </c>
      <c r="H88">
        <v>47.780400700000001</v>
      </c>
      <c r="I88">
        <v>-66.436377800000002</v>
      </c>
      <c r="J88" s="1" t="str">
        <f t="shared" si="9"/>
        <v>Till</v>
      </c>
      <c r="K88" s="1" t="str">
        <f t="shared" si="11"/>
        <v>&lt;63 micron</v>
      </c>
      <c r="L88">
        <v>0.2</v>
      </c>
      <c r="M88">
        <v>-0.2</v>
      </c>
      <c r="N88">
        <v>10</v>
      </c>
      <c r="O88">
        <v>16</v>
      </c>
      <c r="P88">
        <v>2.2000000000000002</v>
      </c>
      <c r="Q88">
        <v>403</v>
      </c>
      <c r="R88">
        <v>29</v>
      </c>
      <c r="S88">
        <v>21</v>
      </c>
      <c r="T88">
        <v>84</v>
      </c>
      <c r="U88">
        <v>3</v>
      </c>
      <c r="V88">
        <v>37</v>
      </c>
      <c r="W88">
        <v>40</v>
      </c>
    </row>
    <row r="89" spans="1:23" hidden="1" x14ac:dyDescent="0.3">
      <c r="A89" t="s">
        <v>361</v>
      </c>
      <c r="B89" t="s">
        <v>362</v>
      </c>
      <c r="C89" s="1" t="str">
        <f t="shared" si="10"/>
        <v>13:0037</v>
      </c>
      <c r="D89" s="1" t="str">
        <f t="shared" si="12"/>
        <v>21:0037</v>
      </c>
      <c r="E89" t="s">
        <v>359</v>
      </c>
      <c r="F89" t="s">
        <v>363</v>
      </c>
      <c r="H89">
        <v>47.780400700000001</v>
      </c>
      <c r="I89">
        <v>-66.436377800000002</v>
      </c>
      <c r="J89" s="1" t="str">
        <f t="shared" si="9"/>
        <v>Till</v>
      </c>
      <c r="K89" s="1" t="str">
        <f t="shared" si="11"/>
        <v>&lt;63 micron</v>
      </c>
      <c r="L89">
        <v>-0.2</v>
      </c>
      <c r="M89">
        <v>0.2</v>
      </c>
      <c r="N89">
        <v>11</v>
      </c>
      <c r="O89">
        <v>15</v>
      </c>
      <c r="P89">
        <v>2.2000000000000002</v>
      </c>
      <c r="Q89">
        <v>345</v>
      </c>
      <c r="R89">
        <v>29</v>
      </c>
      <c r="S89">
        <v>17</v>
      </c>
      <c r="T89">
        <v>64</v>
      </c>
      <c r="U89">
        <v>1</v>
      </c>
      <c r="V89">
        <v>40</v>
      </c>
      <c r="W89">
        <v>40</v>
      </c>
    </row>
    <row r="90" spans="1:23" hidden="1" x14ac:dyDescent="0.3">
      <c r="A90" t="s">
        <v>364</v>
      </c>
      <c r="B90" t="s">
        <v>365</v>
      </c>
      <c r="C90" s="1" t="str">
        <f t="shared" si="10"/>
        <v>13:0037</v>
      </c>
      <c r="D90" s="1" t="str">
        <f t="shared" si="12"/>
        <v>21:0037</v>
      </c>
      <c r="E90" t="s">
        <v>359</v>
      </c>
      <c r="F90" t="s">
        <v>366</v>
      </c>
      <c r="H90">
        <v>47.780400700000001</v>
      </c>
      <c r="I90">
        <v>-66.436377800000002</v>
      </c>
      <c r="J90" s="1" t="str">
        <f t="shared" si="9"/>
        <v>Till</v>
      </c>
      <c r="K90" s="1" t="str">
        <f t="shared" si="11"/>
        <v>&lt;63 micron</v>
      </c>
      <c r="L90">
        <v>0.2</v>
      </c>
      <c r="M90">
        <v>0.2</v>
      </c>
      <c r="N90">
        <v>11</v>
      </c>
      <c r="O90">
        <v>14</v>
      </c>
      <c r="P90">
        <v>1.9</v>
      </c>
      <c r="Q90">
        <v>273</v>
      </c>
      <c r="R90">
        <v>28</v>
      </c>
      <c r="S90">
        <v>10</v>
      </c>
      <c r="T90">
        <v>47</v>
      </c>
      <c r="U90">
        <v>1</v>
      </c>
      <c r="V90">
        <v>34</v>
      </c>
      <c r="W90">
        <v>30</v>
      </c>
    </row>
    <row r="91" spans="1:23" hidden="1" x14ac:dyDescent="0.3">
      <c r="A91" t="s">
        <v>367</v>
      </c>
      <c r="B91" t="s">
        <v>368</v>
      </c>
      <c r="C91" s="1" t="str">
        <f t="shared" si="10"/>
        <v>13:0037</v>
      </c>
      <c r="D91" s="1" t="str">
        <f t="shared" si="12"/>
        <v>21:0037</v>
      </c>
      <c r="E91" t="s">
        <v>359</v>
      </c>
      <c r="F91" t="s">
        <v>369</v>
      </c>
      <c r="H91">
        <v>47.780400700000001</v>
      </c>
      <c r="I91">
        <v>-66.436377800000002</v>
      </c>
      <c r="J91" s="1" t="str">
        <f t="shared" si="9"/>
        <v>Till</v>
      </c>
      <c r="K91" s="1" t="str">
        <f t="shared" si="11"/>
        <v>&lt;63 micron</v>
      </c>
      <c r="L91">
        <v>-0.2</v>
      </c>
      <c r="M91">
        <v>0.2</v>
      </c>
      <c r="N91">
        <v>10</v>
      </c>
      <c r="O91">
        <v>13</v>
      </c>
      <c r="P91">
        <v>1.8</v>
      </c>
      <c r="Q91">
        <v>224</v>
      </c>
      <c r="R91">
        <v>27</v>
      </c>
      <c r="S91">
        <v>8</v>
      </c>
      <c r="T91">
        <v>42</v>
      </c>
      <c r="U91">
        <v>2</v>
      </c>
      <c r="V91">
        <v>31</v>
      </c>
      <c r="W91">
        <v>30</v>
      </c>
    </row>
    <row r="92" spans="1:23" hidden="1" x14ac:dyDescent="0.3">
      <c r="A92" t="s">
        <v>370</v>
      </c>
      <c r="B92" t="s">
        <v>371</v>
      </c>
      <c r="C92" s="1" t="str">
        <f t="shared" si="10"/>
        <v>13:0037</v>
      </c>
      <c r="D92" s="1" t="str">
        <f t="shared" si="12"/>
        <v>21:0037</v>
      </c>
      <c r="E92" t="s">
        <v>372</v>
      </c>
      <c r="F92" t="s">
        <v>373</v>
      </c>
      <c r="H92">
        <v>47.868298199999998</v>
      </c>
      <c r="I92">
        <v>-66.286946700000001</v>
      </c>
      <c r="J92" s="1" t="str">
        <f t="shared" si="9"/>
        <v>Till</v>
      </c>
      <c r="K92" s="1" t="str">
        <f t="shared" si="11"/>
        <v>&lt;63 micron</v>
      </c>
      <c r="L92">
        <v>-0.2</v>
      </c>
      <c r="M92">
        <v>-0.2</v>
      </c>
      <c r="N92">
        <v>18</v>
      </c>
      <c r="O92">
        <v>42</v>
      </c>
      <c r="P92">
        <v>2.9</v>
      </c>
      <c r="Q92">
        <v>630</v>
      </c>
      <c r="R92">
        <v>52</v>
      </c>
      <c r="S92">
        <v>21</v>
      </c>
      <c r="T92">
        <v>81</v>
      </c>
      <c r="U92">
        <v>1</v>
      </c>
      <c r="V92">
        <v>54</v>
      </c>
      <c r="W92">
        <v>70</v>
      </c>
    </row>
    <row r="93" spans="1:23" hidden="1" x14ac:dyDescent="0.3">
      <c r="A93" t="s">
        <v>374</v>
      </c>
      <c r="B93" t="s">
        <v>375</v>
      </c>
      <c r="C93" s="1" t="str">
        <f t="shared" si="10"/>
        <v>13:0037</v>
      </c>
      <c r="D93" s="1" t="str">
        <f t="shared" si="12"/>
        <v>21:0037</v>
      </c>
      <c r="E93" t="s">
        <v>372</v>
      </c>
      <c r="F93" t="s">
        <v>376</v>
      </c>
      <c r="H93">
        <v>47.868298199999998</v>
      </c>
      <c r="I93">
        <v>-66.286946700000001</v>
      </c>
      <c r="J93" s="1" t="str">
        <f t="shared" si="9"/>
        <v>Till</v>
      </c>
      <c r="K93" s="1" t="str">
        <f t="shared" si="11"/>
        <v>&lt;63 micron</v>
      </c>
      <c r="L93">
        <v>-0.2</v>
      </c>
      <c r="M93">
        <v>0.2</v>
      </c>
      <c r="N93">
        <v>19</v>
      </c>
      <c r="O93">
        <v>37</v>
      </c>
      <c r="P93">
        <v>2.8</v>
      </c>
      <c r="Q93">
        <v>732</v>
      </c>
      <c r="R93">
        <v>55</v>
      </c>
      <c r="S93">
        <v>19</v>
      </c>
      <c r="T93">
        <v>82</v>
      </c>
      <c r="U93">
        <v>1</v>
      </c>
      <c r="V93">
        <v>50</v>
      </c>
      <c r="W93">
        <v>70</v>
      </c>
    </row>
    <row r="94" spans="1:23" hidden="1" x14ac:dyDescent="0.3">
      <c r="A94" t="s">
        <v>377</v>
      </c>
      <c r="B94" t="s">
        <v>378</v>
      </c>
      <c r="C94" s="1" t="str">
        <f t="shared" si="10"/>
        <v>13:0037</v>
      </c>
      <c r="D94" s="1" t="str">
        <f t="shared" si="12"/>
        <v>21:0037</v>
      </c>
      <c r="E94" t="s">
        <v>372</v>
      </c>
      <c r="F94" t="s">
        <v>379</v>
      </c>
      <c r="H94">
        <v>47.868298199999998</v>
      </c>
      <c r="I94">
        <v>-66.286946700000001</v>
      </c>
      <c r="J94" s="1" t="str">
        <f t="shared" si="9"/>
        <v>Till</v>
      </c>
      <c r="K94" s="1" t="str">
        <f t="shared" si="11"/>
        <v>&lt;63 micron</v>
      </c>
      <c r="L94">
        <v>-0.2</v>
      </c>
      <c r="M94">
        <v>0.2</v>
      </c>
      <c r="N94">
        <v>20</v>
      </c>
      <c r="O94">
        <v>48</v>
      </c>
      <c r="P94">
        <v>2.8</v>
      </c>
      <c r="Q94">
        <v>583</v>
      </c>
      <c r="R94">
        <v>53</v>
      </c>
      <c r="S94">
        <v>19</v>
      </c>
      <c r="T94">
        <v>80</v>
      </c>
      <c r="U94">
        <v>1</v>
      </c>
      <c r="V94">
        <v>43</v>
      </c>
      <c r="W94">
        <v>30</v>
      </c>
    </row>
    <row r="95" spans="1:23" hidden="1" x14ac:dyDescent="0.3">
      <c r="A95" t="s">
        <v>380</v>
      </c>
      <c r="B95" t="s">
        <v>381</v>
      </c>
      <c r="C95" s="1" t="str">
        <f t="shared" si="10"/>
        <v>13:0037</v>
      </c>
      <c r="D95" s="1" t="str">
        <f t="shared" si="12"/>
        <v>21:0037</v>
      </c>
      <c r="E95" t="s">
        <v>372</v>
      </c>
      <c r="F95" t="s">
        <v>382</v>
      </c>
      <c r="H95">
        <v>47.868298199999998</v>
      </c>
      <c r="I95">
        <v>-66.286946700000001</v>
      </c>
      <c r="J95" s="1" t="str">
        <f t="shared" si="9"/>
        <v>Till</v>
      </c>
      <c r="K95" s="1" t="str">
        <f t="shared" si="11"/>
        <v>&lt;63 micron</v>
      </c>
      <c r="L95">
        <v>-0.2</v>
      </c>
      <c r="M95">
        <v>0.2</v>
      </c>
      <c r="N95">
        <v>19</v>
      </c>
      <c r="O95">
        <v>59</v>
      </c>
      <c r="P95">
        <v>3</v>
      </c>
      <c r="Q95">
        <v>524</v>
      </c>
      <c r="R95">
        <v>57</v>
      </c>
      <c r="S95">
        <v>19</v>
      </c>
      <c r="T95">
        <v>85</v>
      </c>
      <c r="U95">
        <v>3</v>
      </c>
      <c r="V95">
        <v>51</v>
      </c>
      <c r="W95">
        <v>30</v>
      </c>
    </row>
    <row r="96" spans="1:23" hidden="1" x14ac:dyDescent="0.3">
      <c r="A96" t="s">
        <v>383</v>
      </c>
      <c r="B96" t="s">
        <v>384</v>
      </c>
      <c r="C96" s="1" t="str">
        <f t="shared" si="10"/>
        <v>13:0037</v>
      </c>
      <c r="D96" s="1" t="str">
        <f t="shared" si="12"/>
        <v>21:0037</v>
      </c>
      <c r="E96" t="s">
        <v>372</v>
      </c>
      <c r="F96" t="s">
        <v>385</v>
      </c>
      <c r="H96">
        <v>47.868298199999998</v>
      </c>
      <c r="I96">
        <v>-66.286946700000001</v>
      </c>
      <c r="J96" s="1" t="str">
        <f t="shared" si="9"/>
        <v>Till</v>
      </c>
      <c r="K96" s="1" t="str">
        <f t="shared" si="11"/>
        <v>&lt;63 micron</v>
      </c>
      <c r="L96">
        <v>0.2</v>
      </c>
      <c r="M96">
        <v>-0.2</v>
      </c>
      <c r="N96">
        <v>18</v>
      </c>
      <c r="O96">
        <v>53</v>
      </c>
      <c r="P96">
        <v>3.1</v>
      </c>
      <c r="Q96">
        <v>395</v>
      </c>
      <c r="R96">
        <v>56</v>
      </c>
      <c r="S96">
        <v>20</v>
      </c>
      <c r="T96">
        <v>79</v>
      </c>
      <c r="U96">
        <v>1</v>
      </c>
      <c r="V96">
        <v>50</v>
      </c>
      <c r="W96">
        <v>50</v>
      </c>
    </row>
    <row r="97" spans="1:23" hidden="1" x14ac:dyDescent="0.3">
      <c r="A97" t="s">
        <v>386</v>
      </c>
      <c r="B97" t="s">
        <v>387</v>
      </c>
      <c r="C97" s="1" t="str">
        <f t="shared" si="10"/>
        <v>13:0037</v>
      </c>
      <c r="D97" s="1" t="str">
        <f t="shared" si="12"/>
        <v>21:0037</v>
      </c>
      <c r="E97" t="s">
        <v>388</v>
      </c>
      <c r="F97" t="s">
        <v>389</v>
      </c>
      <c r="H97">
        <v>47.930695999999998</v>
      </c>
      <c r="I97">
        <v>-66.338578499999997</v>
      </c>
      <c r="J97" s="1" t="str">
        <f t="shared" si="9"/>
        <v>Till</v>
      </c>
      <c r="K97" s="1" t="str">
        <f t="shared" si="11"/>
        <v>&lt;63 micron</v>
      </c>
      <c r="L97">
        <v>0.2</v>
      </c>
      <c r="M97">
        <v>-0.2</v>
      </c>
      <c r="N97">
        <v>15</v>
      </c>
      <c r="O97">
        <v>17</v>
      </c>
      <c r="P97">
        <v>3</v>
      </c>
      <c r="Q97">
        <v>341</v>
      </c>
      <c r="R97">
        <v>41</v>
      </c>
      <c r="S97">
        <v>9</v>
      </c>
      <c r="T97">
        <v>50</v>
      </c>
      <c r="U97">
        <v>1</v>
      </c>
      <c r="V97">
        <v>55</v>
      </c>
      <c r="W97">
        <v>40</v>
      </c>
    </row>
    <row r="98" spans="1:23" hidden="1" x14ac:dyDescent="0.3">
      <c r="A98" t="s">
        <v>390</v>
      </c>
      <c r="B98" t="s">
        <v>391</v>
      </c>
      <c r="C98" s="1" t="str">
        <f t="shared" si="10"/>
        <v>13:0037</v>
      </c>
      <c r="D98" s="1" t="str">
        <f t="shared" si="12"/>
        <v>21:0037</v>
      </c>
      <c r="E98" t="s">
        <v>392</v>
      </c>
      <c r="F98" t="s">
        <v>393</v>
      </c>
      <c r="H98">
        <v>47.947507999999999</v>
      </c>
      <c r="I98">
        <v>-66.326330499999997</v>
      </c>
      <c r="J98" s="1" t="str">
        <f t="shared" si="9"/>
        <v>Till</v>
      </c>
      <c r="K98" s="1" t="str">
        <f t="shared" si="11"/>
        <v>&lt;63 micron</v>
      </c>
      <c r="L98">
        <v>-0.2</v>
      </c>
      <c r="M98">
        <v>-0.2</v>
      </c>
      <c r="N98">
        <v>17</v>
      </c>
      <c r="O98">
        <v>17</v>
      </c>
      <c r="P98">
        <v>2.7</v>
      </c>
      <c r="Q98">
        <v>557</v>
      </c>
      <c r="R98">
        <v>36</v>
      </c>
      <c r="S98">
        <v>10</v>
      </c>
      <c r="T98">
        <v>48</v>
      </c>
      <c r="U98">
        <v>-1</v>
      </c>
      <c r="V98">
        <v>53</v>
      </c>
      <c r="W98">
        <v>30</v>
      </c>
    </row>
    <row r="99" spans="1:23" hidden="1" x14ac:dyDescent="0.3">
      <c r="A99" t="s">
        <v>394</v>
      </c>
      <c r="B99" t="s">
        <v>395</v>
      </c>
      <c r="C99" s="1" t="str">
        <f t="shared" si="10"/>
        <v>13:0037</v>
      </c>
      <c r="D99" s="1" t="str">
        <f t="shared" si="12"/>
        <v>21:0037</v>
      </c>
      <c r="E99" t="s">
        <v>396</v>
      </c>
      <c r="F99" t="s">
        <v>397</v>
      </c>
      <c r="H99">
        <v>47.847781500000004</v>
      </c>
      <c r="I99">
        <v>-66.451772500000004</v>
      </c>
      <c r="J99" s="1" t="str">
        <f t="shared" si="9"/>
        <v>Till</v>
      </c>
      <c r="K99" s="1" t="str">
        <f t="shared" si="11"/>
        <v>&lt;63 micron</v>
      </c>
      <c r="L99">
        <v>-0.2</v>
      </c>
      <c r="M99">
        <v>-0.2</v>
      </c>
      <c r="N99">
        <v>17</v>
      </c>
      <c r="O99">
        <v>18</v>
      </c>
      <c r="P99">
        <v>2.2999999999999998</v>
      </c>
      <c r="Q99">
        <v>340</v>
      </c>
      <c r="R99">
        <v>50</v>
      </c>
      <c r="S99">
        <v>16</v>
      </c>
      <c r="T99">
        <v>61</v>
      </c>
      <c r="U99">
        <v>1</v>
      </c>
      <c r="V99">
        <v>49</v>
      </c>
      <c r="W99">
        <v>40</v>
      </c>
    </row>
    <row r="100" spans="1:23" hidden="1" x14ac:dyDescent="0.3">
      <c r="A100" t="s">
        <v>398</v>
      </c>
      <c r="B100" t="s">
        <v>399</v>
      </c>
      <c r="C100" s="1" t="str">
        <f t="shared" si="10"/>
        <v>13:0037</v>
      </c>
      <c r="D100" s="1" t="str">
        <f t="shared" si="12"/>
        <v>21:0037</v>
      </c>
      <c r="E100" t="s">
        <v>400</v>
      </c>
      <c r="F100" t="s">
        <v>401</v>
      </c>
      <c r="H100">
        <v>47.872343899999997</v>
      </c>
      <c r="I100">
        <v>-66.443546600000005</v>
      </c>
      <c r="J100" s="1" t="str">
        <f t="shared" si="9"/>
        <v>Till</v>
      </c>
      <c r="K100" s="1" t="str">
        <f t="shared" si="11"/>
        <v>&lt;63 micron</v>
      </c>
      <c r="L100">
        <v>0.2</v>
      </c>
      <c r="M100">
        <v>0.3</v>
      </c>
      <c r="N100">
        <v>14</v>
      </c>
      <c r="O100">
        <v>145</v>
      </c>
      <c r="P100">
        <v>2.8</v>
      </c>
      <c r="Q100">
        <v>381</v>
      </c>
      <c r="R100">
        <v>26</v>
      </c>
      <c r="S100">
        <v>22</v>
      </c>
      <c r="T100">
        <v>106</v>
      </c>
      <c r="U100">
        <v>12</v>
      </c>
      <c r="V100">
        <v>47</v>
      </c>
      <c r="W100">
        <v>80</v>
      </c>
    </row>
    <row r="101" spans="1:23" hidden="1" x14ac:dyDescent="0.3">
      <c r="A101" t="s">
        <v>402</v>
      </c>
      <c r="B101" t="s">
        <v>403</v>
      </c>
      <c r="C101" s="1" t="str">
        <f t="shared" si="10"/>
        <v>13:0037</v>
      </c>
      <c r="D101" s="1" t="str">
        <f t="shared" si="12"/>
        <v>21:0037</v>
      </c>
      <c r="E101" t="s">
        <v>404</v>
      </c>
      <c r="F101" t="s">
        <v>405</v>
      </c>
      <c r="H101">
        <v>47.897309999999997</v>
      </c>
      <c r="I101">
        <v>-66.433285499999997</v>
      </c>
      <c r="J101" s="1" t="str">
        <f t="shared" si="9"/>
        <v>Till</v>
      </c>
      <c r="K101" s="1" t="str">
        <f t="shared" si="11"/>
        <v>&lt;63 micron</v>
      </c>
      <c r="L101">
        <v>-0.2</v>
      </c>
      <c r="M101">
        <v>-0.2</v>
      </c>
      <c r="N101">
        <v>21</v>
      </c>
      <c r="O101">
        <v>24</v>
      </c>
      <c r="P101">
        <v>3</v>
      </c>
      <c r="Q101">
        <v>503</v>
      </c>
      <c r="R101">
        <v>65</v>
      </c>
      <c r="S101">
        <v>18</v>
      </c>
      <c r="T101">
        <v>61</v>
      </c>
      <c r="U101">
        <v>1</v>
      </c>
      <c r="V101">
        <v>42</v>
      </c>
      <c r="W101">
        <v>30</v>
      </c>
    </row>
    <row r="102" spans="1:23" hidden="1" x14ac:dyDescent="0.3">
      <c r="A102" t="s">
        <v>406</v>
      </c>
      <c r="B102" t="s">
        <v>407</v>
      </c>
      <c r="C102" s="1" t="str">
        <f t="shared" si="10"/>
        <v>13:0037</v>
      </c>
      <c r="D102" s="1" t="str">
        <f t="shared" si="12"/>
        <v>21:0037</v>
      </c>
      <c r="E102" t="s">
        <v>408</v>
      </c>
      <c r="F102" t="s">
        <v>409</v>
      </c>
      <c r="H102">
        <v>47.968133700000003</v>
      </c>
      <c r="I102">
        <v>-66.401638899999995</v>
      </c>
      <c r="J102" s="1" t="str">
        <f t="shared" si="9"/>
        <v>Till</v>
      </c>
      <c r="K102" s="1" t="str">
        <f t="shared" si="11"/>
        <v>&lt;63 micron</v>
      </c>
      <c r="L102">
        <v>-0.2</v>
      </c>
      <c r="M102">
        <v>-0.2</v>
      </c>
      <c r="N102">
        <v>15</v>
      </c>
      <c r="O102">
        <v>19</v>
      </c>
      <c r="P102">
        <v>2.9</v>
      </c>
      <c r="Q102">
        <v>204</v>
      </c>
      <c r="R102">
        <v>54</v>
      </c>
      <c r="S102">
        <v>15</v>
      </c>
      <c r="T102">
        <v>72</v>
      </c>
      <c r="U102">
        <v>1</v>
      </c>
      <c r="V102">
        <v>30</v>
      </c>
      <c r="W102">
        <v>50</v>
      </c>
    </row>
    <row r="103" spans="1:23" hidden="1" x14ac:dyDescent="0.3">
      <c r="A103" t="s">
        <v>410</v>
      </c>
      <c r="B103" t="s">
        <v>411</v>
      </c>
      <c r="C103" s="1" t="str">
        <f t="shared" si="10"/>
        <v>13:0037</v>
      </c>
      <c r="D103" s="1" t="str">
        <f t="shared" si="12"/>
        <v>21:0037</v>
      </c>
      <c r="E103" t="s">
        <v>412</v>
      </c>
      <c r="F103" t="s">
        <v>413</v>
      </c>
      <c r="H103">
        <v>47.964062200000001</v>
      </c>
      <c r="I103">
        <v>-66.420600100000001</v>
      </c>
      <c r="J103" s="1" t="str">
        <f t="shared" si="9"/>
        <v>Till</v>
      </c>
      <c r="K103" s="1" t="str">
        <f t="shared" si="11"/>
        <v>&lt;63 micron</v>
      </c>
      <c r="L103">
        <v>0.2</v>
      </c>
      <c r="M103">
        <v>-0.2</v>
      </c>
      <c r="N103">
        <v>25</v>
      </c>
      <c r="O103">
        <v>31</v>
      </c>
      <c r="P103">
        <v>3.9</v>
      </c>
      <c r="Q103">
        <v>645</v>
      </c>
      <c r="R103">
        <v>86</v>
      </c>
      <c r="S103">
        <v>15</v>
      </c>
      <c r="T103">
        <v>85</v>
      </c>
      <c r="U103">
        <v>1</v>
      </c>
      <c r="V103">
        <v>44</v>
      </c>
      <c r="W103">
        <v>50</v>
      </c>
    </row>
    <row r="104" spans="1:23" hidden="1" x14ac:dyDescent="0.3">
      <c r="A104" t="s">
        <v>414</v>
      </c>
      <c r="B104" t="s">
        <v>415</v>
      </c>
      <c r="C104" s="1" t="str">
        <f t="shared" si="10"/>
        <v>13:0037</v>
      </c>
      <c r="D104" s="1" t="str">
        <f t="shared" si="12"/>
        <v>21:0037</v>
      </c>
      <c r="E104" t="s">
        <v>416</v>
      </c>
      <c r="F104" t="s">
        <v>417</v>
      </c>
      <c r="H104">
        <v>47.9599428</v>
      </c>
      <c r="I104">
        <v>-66.437551099999993</v>
      </c>
      <c r="J104" s="1" t="str">
        <f t="shared" si="9"/>
        <v>Till</v>
      </c>
      <c r="K104" s="1" t="str">
        <f t="shared" si="11"/>
        <v>&lt;63 micron</v>
      </c>
      <c r="L104">
        <v>-0.2</v>
      </c>
      <c r="M104">
        <v>0.2</v>
      </c>
      <c r="N104">
        <v>20</v>
      </c>
      <c r="O104">
        <v>27</v>
      </c>
      <c r="P104">
        <v>3.2</v>
      </c>
      <c r="Q104">
        <v>430</v>
      </c>
      <c r="R104">
        <v>69</v>
      </c>
      <c r="S104">
        <v>14</v>
      </c>
      <c r="T104">
        <v>60</v>
      </c>
      <c r="U104">
        <v>-1</v>
      </c>
      <c r="V104">
        <v>33</v>
      </c>
      <c r="W104">
        <v>70</v>
      </c>
    </row>
    <row r="105" spans="1:23" hidden="1" x14ac:dyDescent="0.3">
      <c r="A105" t="s">
        <v>418</v>
      </c>
      <c r="B105" t="s">
        <v>419</v>
      </c>
      <c r="C105" s="1" t="str">
        <f t="shared" si="10"/>
        <v>13:0037</v>
      </c>
      <c r="D105" s="1" t="str">
        <f t="shared" si="12"/>
        <v>21:0037</v>
      </c>
      <c r="E105" t="s">
        <v>420</v>
      </c>
      <c r="F105" t="s">
        <v>421</v>
      </c>
      <c r="H105">
        <v>47.9524179</v>
      </c>
      <c r="I105">
        <v>-66.463373399999995</v>
      </c>
      <c r="J105" s="1" t="str">
        <f t="shared" si="9"/>
        <v>Till</v>
      </c>
      <c r="K105" s="1" t="str">
        <f t="shared" si="11"/>
        <v>&lt;63 micron</v>
      </c>
      <c r="L105">
        <v>-0.2</v>
      </c>
      <c r="M105">
        <v>-0.2</v>
      </c>
      <c r="N105">
        <v>10</v>
      </c>
      <c r="O105">
        <v>16</v>
      </c>
      <c r="P105">
        <v>2.7</v>
      </c>
      <c r="Q105">
        <v>188</v>
      </c>
      <c r="R105">
        <v>54</v>
      </c>
      <c r="S105">
        <v>8</v>
      </c>
      <c r="T105">
        <v>58</v>
      </c>
      <c r="U105">
        <v>1</v>
      </c>
      <c r="V105">
        <v>31</v>
      </c>
      <c r="W105">
        <v>50</v>
      </c>
    </row>
    <row r="106" spans="1:23" hidden="1" x14ac:dyDescent="0.3">
      <c r="A106" t="s">
        <v>422</v>
      </c>
      <c r="B106" t="s">
        <v>423</v>
      </c>
      <c r="C106" s="1" t="str">
        <f t="shared" si="10"/>
        <v>13:0037</v>
      </c>
      <c r="D106" s="1" t="str">
        <f t="shared" si="12"/>
        <v>21:0037</v>
      </c>
      <c r="E106" t="s">
        <v>424</v>
      </c>
      <c r="F106" t="s">
        <v>425</v>
      </c>
      <c r="H106">
        <v>47.937420299999999</v>
      </c>
      <c r="I106">
        <v>-66.487206599999993</v>
      </c>
      <c r="J106" s="1" t="str">
        <f t="shared" si="9"/>
        <v>Till</v>
      </c>
      <c r="K106" s="1" t="str">
        <f t="shared" si="11"/>
        <v>&lt;63 micron</v>
      </c>
      <c r="L106">
        <v>-0.2</v>
      </c>
      <c r="M106">
        <v>-0.2</v>
      </c>
      <c r="N106">
        <v>20</v>
      </c>
      <c r="O106">
        <v>25</v>
      </c>
      <c r="P106">
        <v>3.1</v>
      </c>
      <c r="Q106">
        <v>451</v>
      </c>
      <c r="R106">
        <v>67</v>
      </c>
      <c r="S106">
        <v>14</v>
      </c>
      <c r="T106">
        <v>73</v>
      </c>
      <c r="U106">
        <v>1</v>
      </c>
      <c r="V106">
        <v>34</v>
      </c>
      <c r="W106">
        <v>40</v>
      </c>
    </row>
    <row r="107" spans="1:23" hidden="1" x14ac:dyDescent="0.3">
      <c r="A107" t="s">
        <v>426</v>
      </c>
      <c r="B107" t="s">
        <v>427</v>
      </c>
      <c r="C107" s="1" t="str">
        <f t="shared" si="10"/>
        <v>13:0037</v>
      </c>
      <c r="D107" s="1" t="str">
        <f t="shared" si="12"/>
        <v>21:0037</v>
      </c>
      <c r="E107" t="s">
        <v>428</v>
      </c>
      <c r="F107" t="s">
        <v>429</v>
      </c>
      <c r="H107">
        <v>47.939878399999998</v>
      </c>
      <c r="I107">
        <v>-66.465995899999996</v>
      </c>
      <c r="J107" s="1" t="str">
        <f t="shared" si="9"/>
        <v>Till</v>
      </c>
      <c r="K107" s="1" t="str">
        <f t="shared" si="11"/>
        <v>&lt;63 micron</v>
      </c>
      <c r="L107">
        <v>-0.2</v>
      </c>
      <c r="M107">
        <v>-0.2</v>
      </c>
      <c r="N107">
        <v>25</v>
      </c>
      <c r="O107">
        <v>30</v>
      </c>
      <c r="P107">
        <v>4</v>
      </c>
      <c r="Q107">
        <v>607</v>
      </c>
      <c r="R107">
        <v>89</v>
      </c>
      <c r="S107">
        <v>16</v>
      </c>
      <c r="T107">
        <v>81</v>
      </c>
      <c r="U107">
        <v>2</v>
      </c>
      <c r="V107">
        <v>38</v>
      </c>
      <c r="W107">
        <v>50</v>
      </c>
    </row>
    <row r="108" spans="1:23" hidden="1" x14ac:dyDescent="0.3">
      <c r="A108" t="s">
        <v>430</v>
      </c>
      <c r="B108" t="s">
        <v>431</v>
      </c>
      <c r="C108" s="1" t="str">
        <f t="shared" si="10"/>
        <v>13:0037</v>
      </c>
      <c r="D108" s="1" t="str">
        <f t="shared" si="12"/>
        <v>21:0037</v>
      </c>
      <c r="E108" t="s">
        <v>301</v>
      </c>
      <c r="F108" t="s">
        <v>432</v>
      </c>
      <c r="H108">
        <v>47.886553599999999</v>
      </c>
      <c r="I108">
        <v>-66.415088400000002</v>
      </c>
      <c r="J108" s="1" t="str">
        <f t="shared" si="9"/>
        <v>Till</v>
      </c>
      <c r="K108" s="1" t="str">
        <f t="shared" si="11"/>
        <v>&lt;63 micron</v>
      </c>
      <c r="L108">
        <v>-0.2</v>
      </c>
      <c r="M108">
        <v>-0.2</v>
      </c>
      <c r="N108">
        <v>15</v>
      </c>
      <c r="O108">
        <v>21</v>
      </c>
      <c r="P108">
        <v>2.8</v>
      </c>
      <c r="Q108">
        <v>293</v>
      </c>
      <c r="R108">
        <v>58</v>
      </c>
      <c r="S108">
        <v>22</v>
      </c>
      <c r="T108">
        <v>61</v>
      </c>
      <c r="U108">
        <v>-1</v>
      </c>
      <c r="V108">
        <v>46</v>
      </c>
      <c r="W108">
        <v>60</v>
      </c>
    </row>
    <row r="109" spans="1:23" hidden="1" x14ac:dyDescent="0.3">
      <c r="A109" t="s">
        <v>433</v>
      </c>
      <c r="B109" t="s">
        <v>434</v>
      </c>
      <c r="C109" s="1" t="str">
        <f t="shared" si="10"/>
        <v>13:0037</v>
      </c>
      <c r="D109" s="1" t="str">
        <f t="shared" si="12"/>
        <v>21:0037</v>
      </c>
      <c r="E109" t="s">
        <v>435</v>
      </c>
      <c r="F109" t="s">
        <v>436</v>
      </c>
      <c r="H109">
        <v>47.885994099999998</v>
      </c>
      <c r="I109">
        <v>-66.390367699999999</v>
      </c>
      <c r="J109" s="1" t="str">
        <f t="shared" si="9"/>
        <v>Till</v>
      </c>
      <c r="K109" s="1" t="str">
        <f t="shared" si="11"/>
        <v>&lt;63 micron</v>
      </c>
      <c r="L109">
        <v>0.2</v>
      </c>
      <c r="M109">
        <v>-0.2</v>
      </c>
      <c r="N109">
        <v>17</v>
      </c>
      <c r="O109">
        <v>23</v>
      </c>
      <c r="P109">
        <v>2.7</v>
      </c>
      <c r="Q109">
        <v>285</v>
      </c>
      <c r="R109">
        <v>63</v>
      </c>
      <c r="S109">
        <v>16</v>
      </c>
      <c r="T109">
        <v>60</v>
      </c>
      <c r="U109">
        <v>1</v>
      </c>
      <c r="V109">
        <v>48</v>
      </c>
      <c r="W109">
        <v>60</v>
      </c>
    </row>
    <row r="110" spans="1:23" hidden="1" x14ac:dyDescent="0.3">
      <c r="A110" t="s">
        <v>437</v>
      </c>
      <c r="B110" t="s">
        <v>438</v>
      </c>
      <c r="C110" s="1" t="str">
        <f t="shared" si="10"/>
        <v>13:0037</v>
      </c>
      <c r="D110" s="1" t="str">
        <f t="shared" si="12"/>
        <v>21:0037</v>
      </c>
      <c r="E110" t="s">
        <v>439</v>
      </c>
      <c r="F110" t="s">
        <v>440</v>
      </c>
      <c r="H110">
        <v>47.870310099999998</v>
      </c>
      <c r="I110">
        <v>-66.494131600000003</v>
      </c>
      <c r="J110" s="1" t="str">
        <f t="shared" si="9"/>
        <v>Till</v>
      </c>
      <c r="K110" s="1" t="str">
        <f t="shared" si="11"/>
        <v>&lt;63 micron</v>
      </c>
      <c r="L110">
        <v>0.2</v>
      </c>
      <c r="M110">
        <v>-0.2</v>
      </c>
      <c r="N110">
        <v>14</v>
      </c>
      <c r="O110">
        <v>21</v>
      </c>
      <c r="P110">
        <v>2.6</v>
      </c>
      <c r="Q110">
        <v>290</v>
      </c>
      <c r="R110">
        <v>56</v>
      </c>
      <c r="S110">
        <v>22</v>
      </c>
      <c r="T110">
        <v>59</v>
      </c>
      <c r="U110">
        <v>1</v>
      </c>
      <c r="V110">
        <v>57</v>
      </c>
      <c r="W110">
        <v>50</v>
      </c>
    </row>
    <row r="111" spans="1:23" hidden="1" x14ac:dyDescent="0.3">
      <c r="A111" t="s">
        <v>441</v>
      </c>
      <c r="B111" t="s">
        <v>442</v>
      </c>
      <c r="C111" s="1" t="str">
        <f t="shared" si="10"/>
        <v>13:0037</v>
      </c>
      <c r="D111" s="1" t="str">
        <f t="shared" si="12"/>
        <v>21:0037</v>
      </c>
      <c r="E111" t="s">
        <v>443</v>
      </c>
      <c r="F111" t="s">
        <v>444</v>
      </c>
      <c r="H111">
        <v>47.887394200000003</v>
      </c>
      <c r="I111">
        <v>-66.4832739</v>
      </c>
      <c r="J111" s="1" t="str">
        <f t="shared" si="9"/>
        <v>Till</v>
      </c>
      <c r="K111" s="1" t="str">
        <f t="shared" si="11"/>
        <v>&lt;63 micron</v>
      </c>
      <c r="L111">
        <v>-0.2</v>
      </c>
      <c r="M111">
        <v>0.2</v>
      </c>
      <c r="N111">
        <v>13</v>
      </c>
      <c r="O111">
        <v>16</v>
      </c>
      <c r="P111">
        <v>3.2</v>
      </c>
      <c r="Q111">
        <v>425</v>
      </c>
      <c r="R111">
        <v>54</v>
      </c>
      <c r="S111">
        <v>12</v>
      </c>
      <c r="T111">
        <v>79</v>
      </c>
      <c r="U111">
        <v>2</v>
      </c>
      <c r="V111">
        <v>50</v>
      </c>
      <c r="W111">
        <v>60</v>
      </c>
    </row>
    <row r="112" spans="1:23" hidden="1" x14ac:dyDescent="0.3">
      <c r="A112" t="s">
        <v>445</v>
      </c>
      <c r="B112" t="s">
        <v>446</v>
      </c>
      <c r="C112" s="1" t="str">
        <f t="shared" si="10"/>
        <v>13:0037</v>
      </c>
      <c r="D112" s="1" t="str">
        <f t="shared" si="12"/>
        <v>21:0037</v>
      </c>
      <c r="E112" t="s">
        <v>447</v>
      </c>
      <c r="F112" t="s">
        <v>448</v>
      </c>
      <c r="H112">
        <v>47.897981299999998</v>
      </c>
      <c r="I112">
        <v>-66.453323299999994</v>
      </c>
      <c r="J112" s="1" t="str">
        <f t="shared" si="9"/>
        <v>Till</v>
      </c>
      <c r="K112" s="1" t="str">
        <f t="shared" si="11"/>
        <v>&lt;63 micron</v>
      </c>
      <c r="L112">
        <v>0.2</v>
      </c>
      <c r="M112">
        <v>0.2</v>
      </c>
      <c r="N112">
        <v>12</v>
      </c>
      <c r="O112">
        <v>19</v>
      </c>
      <c r="P112">
        <v>3.2</v>
      </c>
      <c r="Q112">
        <v>216</v>
      </c>
      <c r="R112">
        <v>63</v>
      </c>
      <c r="S112">
        <v>15</v>
      </c>
      <c r="T112">
        <v>70</v>
      </c>
      <c r="U112">
        <v>2</v>
      </c>
      <c r="V112">
        <v>51</v>
      </c>
      <c r="W112">
        <v>60</v>
      </c>
    </row>
    <row r="113" spans="1:23" hidden="1" x14ac:dyDescent="0.3">
      <c r="A113" t="s">
        <v>449</v>
      </c>
      <c r="B113" t="s">
        <v>450</v>
      </c>
      <c r="C113" s="1" t="str">
        <f t="shared" si="10"/>
        <v>13:0037</v>
      </c>
      <c r="D113" s="1" t="str">
        <f t="shared" si="12"/>
        <v>21:0037</v>
      </c>
      <c r="E113" t="s">
        <v>451</v>
      </c>
      <c r="F113" t="s">
        <v>452</v>
      </c>
      <c r="H113">
        <v>47.906147099999998</v>
      </c>
      <c r="I113">
        <v>-66.4462312</v>
      </c>
      <c r="J113" s="1" t="str">
        <f t="shared" si="9"/>
        <v>Till</v>
      </c>
      <c r="K113" s="1" t="str">
        <f t="shared" si="11"/>
        <v>&lt;63 micron</v>
      </c>
      <c r="L113">
        <v>-0.2</v>
      </c>
      <c r="M113">
        <v>0.2</v>
      </c>
      <c r="N113">
        <v>27</v>
      </c>
      <c r="O113">
        <v>36</v>
      </c>
      <c r="P113">
        <v>3.1</v>
      </c>
      <c r="Q113">
        <v>550</v>
      </c>
      <c r="R113">
        <v>84</v>
      </c>
      <c r="S113">
        <v>30</v>
      </c>
      <c r="T113">
        <v>80</v>
      </c>
      <c r="U113">
        <v>-1</v>
      </c>
      <c r="V113">
        <v>60</v>
      </c>
      <c r="W113">
        <v>30</v>
      </c>
    </row>
    <row r="114" spans="1:23" hidden="1" x14ac:dyDescent="0.3">
      <c r="A114" t="s">
        <v>453</v>
      </c>
      <c r="B114" t="s">
        <v>454</v>
      </c>
      <c r="C114" s="1" t="str">
        <f t="shared" si="10"/>
        <v>13:0037</v>
      </c>
      <c r="D114" s="1" t="str">
        <f t="shared" si="12"/>
        <v>21:0037</v>
      </c>
      <c r="E114" t="s">
        <v>455</v>
      </c>
      <c r="F114" t="s">
        <v>456</v>
      </c>
      <c r="H114">
        <v>47.922087599999998</v>
      </c>
      <c r="I114">
        <v>-66.434736799999996</v>
      </c>
      <c r="J114" s="1" t="str">
        <f t="shared" si="9"/>
        <v>Till</v>
      </c>
      <c r="K114" s="1" t="str">
        <f t="shared" si="11"/>
        <v>&lt;63 micron</v>
      </c>
      <c r="L114">
        <v>0.2</v>
      </c>
      <c r="M114">
        <v>0.2</v>
      </c>
      <c r="N114">
        <v>12</v>
      </c>
      <c r="O114">
        <v>17</v>
      </c>
      <c r="P114">
        <v>2.4</v>
      </c>
      <c r="Q114">
        <v>180</v>
      </c>
      <c r="R114">
        <v>55</v>
      </c>
      <c r="S114">
        <v>13</v>
      </c>
      <c r="T114">
        <v>49</v>
      </c>
      <c r="U114">
        <v>1</v>
      </c>
      <c r="V114">
        <v>43</v>
      </c>
      <c r="W114">
        <v>40</v>
      </c>
    </row>
    <row r="115" spans="1:23" hidden="1" x14ac:dyDescent="0.3">
      <c r="A115" t="s">
        <v>457</v>
      </c>
      <c r="B115" t="s">
        <v>458</v>
      </c>
      <c r="C115" s="1" t="str">
        <f t="shared" si="10"/>
        <v>13:0037</v>
      </c>
      <c r="D115" s="1" t="str">
        <f t="shared" ref="D115:D131" si="13">HYPERLINK("http://geochem.nrcan.gc.ca/cdogs/content/svy/svy210037_e.htm", "21:0037")</f>
        <v>21:0037</v>
      </c>
      <c r="E115" t="s">
        <v>459</v>
      </c>
      <c r="F115" t="s">
        <v>460</v>
      </c>
      <c r="H115">
        <v>47.933090700000001</v>
      </c>
      <c r="I115">
        <v>-66.423815300000001</v>
      </c>
      <c r="J115" s="1" t="str">
        <f t="shared" ref="J115:J178" si="14">HYPERLINK("http://geochem.nrcan.gc.ca/cdogs/content/kwd/kwd020044_e.htm", "Till")</f>
        <v>Till</v>
      </c>
      <c r="K115" s="1" t="str">
        <f t="shared" si="11"/>
        <v>&lt;63 micron</v>
      </c>
      <c r="L115">
        <v>-0.2</v>
      </c>
      <c r="M115">
        <v>-0.2</v>
      </c>
      <c r="N115">
        <v>21</v>
      </c>
      <c r="O115">
        <v>33</v>
      </c>
      <c r="P115">
        <v>3.4</v>
      </c>
      <c r="Q115">
        <v>1090</v>
      </c>
      <c r="R115">
        <v>62</v>
      </c>
      <c r="S115">
        <v>25</v>
      </c>
      <c r="T115">
        <v>66</v>
      </c>
      <c r="U115">
        <v>1</v>
      </c>
      <c r="V115">
        <v>50</v>
      </c>
      <c r="W115">
        <v>60</v>
      </c>
    </row>
    <row r="116" spans="1:23" hidden="1" x14ac:dyDescent="0.3">
      <c r="A116" t="s">
        <v>461</v>
      </c>
      <c r="B116" t="s">
        <v>462</v>
      </c>
      <c r="C116" s="1" t="str">
        <f t="shared" si="10"/>
        <v>13:0037</v>
      </c>
      <c r="D116" s="1" t="str">
        <f t="shared" si="13"/>
        <v>21:0037</v>
      </c>
      <c r="E116" t="s">
        <v>463</v>
      </c>
      <c r="F116" t="s">
        <v>464</v>
      </c>
      <c r="H116">
        <v>47.919016399999997</v>
      </c>
      <c r="I116">
        <v>-66.418156100000004</v>
      </c>
      <c r="J116" s="1" t="str">
        <f t="shared" si="14"/>
        <v>Till</v>
      </c>
      <c r="K116" s="1" t="str">
        <f t="shared" si="11"/>
        <v>&lt;63 micron</v>
      </c>
      <c r="L116">
        <v>-0.2</v>
      </c>
      <c r="M116">
        <v>-0.2</v>
      </c>
      <c r="N116">
        <v>20</v>
      </c>
      <c r="O116">
        <v>20</v>
      </c>
      <c r="P116">
        <v>2.6</v>
      </c>
      <c r="Q116">
        <v>603</v>
      </c>
      <c r="R116">
        <v>49</v>
      </c>
      <c r="S116">
        <v>18</v>
      </c>
      <c r="T116">
        <v>59</v>
      </c>
      <c r="U116">
        <v>1</v>
      </c>
      <c r="V116">
        <v>31</v>
      </c>
      <c r="W116">
        <v>60</v>
      </c>
    </row>
    <row r="117" spans="1:23" hidden="1" x14ac:dyDescent="0.3">
      <c r="A117" t="s">
        <v>465</v>
      </c>
      <c r="B117" t="s">
        <v>466</v>
      </c>
      <c r="C117" s="1" t="str">
        <f t="shared" si="10"/>
        <v>13:0037</v>
      </c>
      <c r="D117" s="1" t="str">
        <f t="shared" si="13"/>
        <v>21:0037</v>
      </c>
      <c r="E117" t="s">
        <v>467</v>
      </c>
      <c r="F117" t="s">
        <v>468</v>
      </c>
      <c r="H117">
        <v>47.926172899999997</v>
      </c>
      <c r="I117">
        <v>-66.396379100000004</v>
      </c>
      <c r="J117" s="1" t="str">
        <f t="shared" si="14"/>
        <v>Till</v>
      </c>
      <c r="K117" s="1" t="str">
        <f t="shared" si="11"/>
        <v>&lt;63 micron</v>
      </c>
      <c r="L117">
        <v>-0.2</v>
      </c>
      <c r="M117">
        <v>0.2</v>
      </c>
      <c r="N117">
        <v>19</v>
      </c>
      <c r="O117">
        <v>20</v>
      </c>
      <c r="P117">
        <v>2.5</v>
      </c>
      <c r="Q117">
        <v>435</v>
      </c>
      <c r="R117">
        <v>50</v>
      </c>
      <c r="S117">
        <v>31</v>
      </c>
      <c r="T117">
        <v>54</v>
      </c>
      <c r="U117">
        <v>-1</v>
      </c>
      <c r="V117">
        <v>43</v>
      </c>
      <c r="W117">
        <v>30</v>
      </c>
    </row>
    <row r="118" spans="1:23" hidden="1" x14ac:dyDescent="0.3">
      <c r="A118" t="s">
        <v>469</v>
      </c>
      <c r="B118" t="s">
        <v>470</v>
      </c>
      <c r="C118" s="1" t="str">
        <f t="shared" si="10"/>
        <v>13:0037</v>
      </c>
      <c r="D118" s="1" t="str">
        <f t="shared" si="13"/>
        <v>21:0037</v>
      </c>
      <c r="E118" t="s">
        <v>471</v>
      </c>
      <c r="F118" t="s">
        <v>472</v>
      </c>
      <c r="H118">
        <v>47.949753700000002</v>
      </c>
      <c r="I118">
        <v>-66.404570000000007</v>
      </c>
      <c r="J118" s="1" t="str">
        <f t="shared" si="14"/>
        <v>Till</v>
      </c>
      <c r="K118" s="1" t="str">
        <f t="shared" si="11"/>
        <v>&lt;63 micron</v>
      </c>
      <c r="L118">
        <v>-0.2</v>
      </c>
      <c r="M118">
        <v>0.3</v>
      </c>
      <c r="N118">
        <v>20</v>
      </c>
      <c r="O118">
        <v>30</v>
      </c>
      <c r="P118">
        <v>4.0999999999999996</v>
      </c>
      <c r="Q118">
        <v>1460</v>
      </c>
      <c r="R118">
        <v>51</v>
      </c>
      <c r="S118">
        <v>26</v>
      </c>
      <c r="T118">
        <v>70</v>
      </c>
      <c r="U118">
        <v>2</v>
      </c>
      <c r="V118">
        <v>55</v>
      </c>
      <c r="W118">
        <v>100</v>
      </c>
    </row>
    <row r="119" spans="1:23" hidden="1" x14ac:dyDescent="0.3">
      <c r="A119" t="s">
        <v>473</v>
      </c>
      <c r="B119" t="s">
        <v>474</v>
      </c>
      <c r="C119" s="1" t="str">
        <f t="shared" si="10"/>
        <v>13:0037</v>
      </c>
      <c r="D119" s="1" t="str">
        <f t="shared" si="13"/>
        <v>21:0037</v>
      </c>
      <c r="E119" t="s">
        <v>475</v>
      </c>
      <c r="F119" t="s">
        <v>476</v>
      </c>
      <c r="H119">
        <v>47.786918200000002</v>
      </c>
      <c r="I119">
        <v>-66.426043100000001</v>
      </c>
      <c r="J119" s="1" t="str">
        <f t="shared" si="14"/>
        <v>Till</v>
      </c>
      <c r="K119" s="1" t="str">
        <f t="shared" si="11"/>
        <v>&lt;63 micron</v>
      </c>
      <c r="L119">
        <v>-0.2</v>
      </c>
      <c r="M119">
        <v>0.2</v>
      </c>
      <c r="N119">
        <v>13</v>
      </c>
      <c r="O119">
        <v>29</v>
      </c>
      <c r="P119">
        <v>2.9</v>
      </c>
      <c r="Q119">
        <v>325</v>
      </c>
      <c r="R119">
        <v>30</v>
      </c>
      <c r="S119">
        <v>15</v>
      </c>
      <c r="T119">
        <v>76</v>
      </c>
      <c r="U119">
        <v>-1</v>
      </c>
      <c r="V119">
        <v>53</v>
      </c>
      <c r="W119">
        <v>60</v>
      </c>
    </row>
    <row r="120" spans="1:23" hidden="1" x14ac:dyDescent="0.3">
      <c r="A120" t="s">
        <v>477</v>
      </c>
      <c r="B120" t="s">
        <v>478</v>
      </c>
      <c r="C120" s="1" t="str">
        <f t="shared" si="10"/>
        <v>13:0037</v>
      </c>
      <c r="D120" s="1" t="str">
        <f t="shared" si="13"/>
        <v>21:0037</v>
      </c>
      <c r="E120" t="s">
        <v>73</v>
      </c>
      <c r="F120" t="s">
        <v>479</v>
      </c>
      <c r="H120">
        <v>47.780050500000002</v>
      </c>
      <c r="I120">
        <v>-66.461093199999993</v>
      </c>
      <c r="J120" s="1" t="str">
        <f t="shared" si="14"/>
        <v>Till</v>
      </c>
      <c r="K120" s="1" t="str">
        <f t="shared" si="11"/>
        <v>&lt;63 micron</v>
      </c>
      <c r="L120">
        <v>0.2</v>
      </c>
      <c r="M120">
        <v>0.2</v>
      </c>
      <c r="N120">
        <v>10</v>
      </c>
      <c r="O120">
        <v>13</v>
      </c>
      <c r="P120">
        <v>2.4</v>
      </c>
      <c r="Q120">
        <v>202</v>
      </c>
      <c r="R120">
        <v>26</v>
      </c>
      <c r="S120">
        <v>7</v>
      </c>
      <c r="T120">
        <v>40</v>
      </c>
      <c r="U120">
        <v>1</v>
      </c>
      <c r="V120">
        <v>40</v>
      </c>
      <c r="W120">
        <v>60</v>
      </c>
    </row>
    <row r="121" spans="1:23" hidden="1" x14ac:dyDescent="0.3">
      <c r="A121" t="s">
        <v>480</v>
      </c>
      <c r="B121" t="s">
        <v>481</v>
      </c>
      <c r="C121" s="1" t="str">
        <f t="shared" si="10"/>
        <v>13:0037</v>
      </c>
      <c r="D121" s="1" t="str">
        <f t="shared" si="13"/>
        <v>21:0037</v>
      </c>
      <c r="E121" t="s">
        <v>482</v>
      </c>
      <c r="F121" t="s">
        <v>483</v>
      </c>
      <c r="H121">
        <v>47.852764999999998</v>
      </c>
      <c r="I121">
        <v>-66.413092300000002</v>
      </c>
      <c r="J121" s="1" t="str">
        <f t="shared" si="14"/>
        <v>Till</v>
      </c>
      <c r="K121" s="1" t="str">
        <f t="shared" si="11"/>
        <v>&lt;63 micron</v>
      </c>
      <c r="L121">
        <v>0.2</v>
      </c>
      <c r="M121">
        <v>-0.2</v>
      </c>
      <c r="N121">
        <v>9</v>
      </c>
      <c r="O121">
        <v>45</v>
      </c>
      <c r="P121">
        <v>2.6</v>
      </c>
      <c r="Q121">
        <v>136</v>
      </c>
      <c r="R121">
        <v>21</v>
      </c>
      <c r="S121">
        <v>10</v>
      </c>
      <c r="T121">
        <v>60</v>
      </c>
      <c r="U121">
        <v>4</v>
      </c>
      <c r="V121">
        <v>42</v>
      </c>
      <c r="W121">
        <v>80</v>
      </c>
    </row>
    <row r="122" spans="1:23" hidden="1" x14ac:dyDescent="0.3">
      <c r="A122" t="s">
        <v>484</v>
      </c>
      <c r="B122" t="s">
        <v>485</v>
      </c>
      <c r="C122" s="1" t="str">
        <f t="shared" si="10"/>
        <v>13:0037</v>
      </c>
      <c r="D122" s="1" t="str">
        <f t="shared" si="13"/>
        <v>21:0037</v>
      </c>
      <c r="E122" t="s">
        <v>486</v>
      </c>
      <c r="F122" t="s">
        <v>487</v>
      </c>
      <c r="H122">
        <v>47.8311706</v>
      </c>
      <c r="I122">
        <v>-66.413163999999995</v>
      </c>
      <c r="J122" s="1" t="str">
        <f t="shared" si="14"/>
        <v>Till</v>
      </c>
      <c r="K122" s="1" t="str">
        <f t="shared" si="11"/>
        <v>&lt;63 micron</v>
      </c>
      <c r="L122">
        <v>0.2</v>
      </c>
      <c r="M122">
        <v>-0.2</v>
      </c>
      <c r="N122">
        <v>10</v>
      </c>
      <c r="O122">
        <v>53</v>
      </c>
      <c r="P122">
        <v>2.2999999999999998</v>
      </c>
      <c r="Q122">
        <v>140</v>
      </c>
      <c r="R122">
        <v>28</v>
      </c>
      <c r="S122">
        <v>10</v>
      </c>
      <c r="T122">
        <v>65</v>
      </c>
      <c r="U122">
        <v>2</v>
      </c>
      <c r="V122">
        <v>50</v>
      </c>
      <c r="W122">
        <v>60</v>
      </c>
    </row>
    <row r="123" spans="1:23" hidden="1" x14ac:dyDescent="0.3">
      <c r="A123" t="s">
        <v>488</v>
      </c>
      <c r="B123" t="s">
        <v>489</v>
      </c>
      <c r="C123" s="1" t="str">
        <f t="shared" si="10"/>
        <v>13:0037</v>
      </c>
      <c r="D123" s="1" t="str">
        <f t="shared" si="13"/>
        <v>21:0037</v>
      </c>
      <c r="E123" t="s">
        <v>490</v>
      </c>
      <c r="F123" t="s">
        <v>491</v>
      </c>
      <c r="H123">
        <v>47.835420999999997</v>
      </c>
      <c r="I123">
        <v>-66.392237600000001</v>
      </c>
      <c r="J123" s="1" t="str">
        <f t="shared" si="14"/>
        <v>Till</v>
      </c>
      <c r="K123" s="1" t="str">
        <f t="shared" si="11"/>
        <v>&lt;63 micron</v>
      </c>
      <c r="L123">
        <v>-0.2</v>
      </c>
      <c r="M123">
        <v>-0.2</v>
      </c>
      <c r="N123">
        <v>12</v>
      </c>
      <c r="O123">
        <v>23</v>
      </c>
      <c r="P123">
        <v>2.1</v>
      </c>
      <c r="Q123">
        <v>240</v>
      </c>
      <c r="R123">
        <v>30</v>
      </c>
      <c r="S123">
        <v>7</v>
      </c>
      <c r="T123">
        <v>45</v>
      </c>
      <c r="U123">
        <v>2</v>
      </c>
      <c r="V123">
        <v>35</v>
      </c>
      <c r="W123">
        <v>30</v>
      </c>
    </row>
    <row r="124" spans="1:23" hidden="1" x14ac:dyDescent="0.3">
      <c r="A124" t="s">
        <v>492</v>
      </c>
      <c r="B124" t="s">
        <v>493</v>
      </c>
      <c r="C124" s="1" t="str">
        <f t="shared" si="10"/>
        <v>13:0037</v>
      </c>
      <c r="D124" s="1" t="str">
        <f t="shared" si="13"/>
        <v>21:0037</v>
      </c>
      <c r="E124" t="s">
        <v>494</v>
      </c>
      <c r="F124" t="s">
        <v>495</v>
      </c>
      <c r="H124">
        <v>47.884439100000002</v>
      </c>
      <c r="I124">
        <v>-66.401147600000002</v>
      </c>
      <c r="J124" s="1" t="str">
        <f t="shared" si="14"/>
        <v>Till</v>
      </c>
      <c r="K124" s="1" t="str">
        <f t="shared" si="11"/>
        <v>&lt;63 micron</v>
      </c>
      <c r="L124">
        <v>-0.2</v>
      </c>
      <c r="M124">
        <v>-0.2</v>
      </c>
      <c r="N124">
        <v>18</v>
      </c>
      <c r="O124">
        <v>19</v>
      </c>
      <c r="P124">
        <v>3</v>
      </c>
      <c r="Q124">
        <v>402</v>
      </c>
      <c r="R124">
        <v>63</v>
      </c>
      <c r="S124">
        <v>18</v>
      </c>
      <c r="T124">
        <v>59</v>
      </c>
      <c r="U124">
        <v>1</v>
      </c>
      <c r="V124">
        <v>40</v>
      </c>
      <c r="W124">
        <v>40</v>
      </c>
    </row>
    <row r="125" spans="1:23" hidden="1" x14ac:dyDescent="0.3">
      <c r="A125" t="s">
        <v>496</v>
      </c>
      <c r="B125" t="s">
        <v>497</v>
      </c>
      <c r="C125" s="1" t="str">
        <f t="shared" si="10"/>
        <v>13:0037</v>
      </c>
      <c r="D125" s="1" t="str">
        <f t="shared" si="13"/>
        <v>21:0037</v>
      </c>
      <c r="E125" t="s">
        <v>498</v>
      </c>
      <c r="F125" t="s">
        <v>499</v>
      </c>
      <c r="H125">
        <v>47.870378700000003</v>
      </c>
      <c r="I125">
        <v>-66.456348199999994</v>
      </c>
      <c r="J125" s="1" t="str">
        <f t="shared" si="14"/>
        <v>Till</v>
      </c>
      <c r="K125" s="1" t="str">
        <f t="shared" si="11"/>
        <v>&lt;63 micron</v>
      </c>
      <c r="L125">
        <v>-0.2</v>
      </c>
      <c r="M125">
        <v>-0.2</v>
      </c>
      <c r="N125">
        <v>11</v>
      </c>
      <c r="O125">
        <v>17</v>
      </c>
      <c r="P125">
        <v>2.5</v>
      </c>
      <c r="Q125">
        <v>163</v>
      </c>
      <c r="R125">
        <v>44</v>
      </c>
      <c r="S125">
        <v>12</v>
      </c>
      <c r="T125">
        <v>46</v>
      </c>
      <c r="U125">
        <v>2</v>
      </c>
      <c r="V125">
        <v>41</v>
      </c>
      <c r="W125">
        <v>30</v>
      </c>
    </row>
    <row r="126" spans="1:23" hidden="1" x14ac:dyDescent="0.3">
      <c r="A126" t="s">
        <v>500</v>
      </c>
      <c r="B126" t="s">
        <v>501</v>
      </c>
      <c r="C126" s="1" t="str">
        <f t="shared" si="10"/>
        <v>13:0037</v>
      </c>
      <c r="D126" s="1" t="str">
        <f t="shared" si="13"/>
        <v>21:0037</v>
      </c>
      <c r="E126" t="s">
        <v>502</v>
      </c>
      <c r="F126" t="s">
        <v>503</v>
      </c>
      <c r="H126">
        <v>47.859499200000002</v>
      </c>
      <c r="I126">
        <v>-66.432479099999995</v>
      </c>
      <c r="J126" s="1" t="str">
        <f t="shared" si="14"/>
        <v>Till</v>
      </c>
      <c r="K126" s="1" t="str">
        <f t="shared" si="11"/>
        <v>&lt;63 micron</v>
      </c>
      <c r="L126">
        <v>-0.2</v>
      </c>
      <c r="M126">
        <v>0.2</v>
      </c>
      <c r="N126">
        <v>9</v>
      </c>
      <c r="O126">
        <v>14</v>
      </c>
      <c r="P126">
        <v>2.1</v>
      </c>
      <c r="Q126">
        <v>126</v>
      </c>
      <c r="R126">
        <v>35</v>
      </c>
      <c r="S126">
        <v>11</v>
      </c>
      <c r="T126">
        <v>41</v>
      </c>
      <c r="U126">
        <v>1</v>
      </c>
      <c r="V126">
        <v>37</v>
      </c>
      <c r="W126">
        <v>50</v>
      </c>
    </row>
    <row r="127" spans="1:23" hidden="1" x14ac:dyDescent="0.3">
      <c r="A127" t="s">
        <v>504</v>
      </c>
      <c r="B127" t="s">
        <v>505</v>
      </c>
      <c r="C127" s="1" t="str">
        <f t="shared" si="10"/>
        <v>13:0037</v>
      </c>
      <c r="D127" s="1" t="str">
        <f t="shared" si="13"/>
        <v>21:0037</v>
      </c>
      <c r="E127" t="s">
        <v>506</v>
      </c>
      <c r="F127" t="s">
        <v>507</v>
      </c>
      <c r="H127">
        <v>47.8255889</v>
      </c>
      <c r="I127">
        <v>-66.445176200000006</v>
      </c>
      <c r="J127" s="1" t="str">
        <f t="shared" si="14"/>
        <v>Till</v>
      </c>
      <c r="K127" s="1" t="str">
        <f t="shared" si="11"/>
        <v>&lt;63 micron</v>
      </c>
      <c r="L127">
        <v>-0.2</v>
      </c>
      <c r="M127">
        <v>-0.2</v>
      </c>
      <c r="N127">
        <v>13</v>
      </c>
      <c r="O127">
        <v>18</v>
      </c>
      <c r="P127">
        <v>2.2999999999999998</v>
      </c>
      <c r="Q127">
        <v>710</v>
      </c>
      <c r="R127">
        <v>40</v>
      </c>
      <c r="S127">
        <v>25</v>
      </c>
      <c r="T127">
        <v>72</v>
      </c>
      <c r="U127">
        <v>1</v>
      </c>
      <c r="V127">
        <v>36</v>
      </c>
      <c r="W127">
        <v>30</v>
      </c>
    </row>
    <row r="128" spans="1:23" hidden="1" x14ac:dyDescent="0.3">
      <c r="A128" t="s">
        <v>508</v>
      </c>
      <c r="B128" t="s">
        <v>509</v>
      </c>
      <c r="C128" s="1" t="str">
        <f t="shared" si="10"/>
        <v>13:0037</v>
      </c>
      <c r="D128" s="1" t="str">
        <f t="shared" si="13"/>
        <v>21:0037</v>
      </c>
      <c r="E128" t="s">
        <v>510</v>
      </c>
      <c r="F128" t="s">
        <v>511</v>
      </c>
      <c r="H128">
        <v>47.8356803</v>
      </c>
      <c r="I128">
        <v>-66.423631400000005</v>
      </c>
      <c r="J128" s="1" t="str">
        <f t="shared" si="14"/>
        <v>Till</v>
      </c>
      <c r="K128" s="1" t="str">
        <f t="shared" si="11"/>
        <v>&lt;63 micron</v>
      </c>
      <c r="L128">
        <v>-0.2</v>
      </c>
      <c r="M128">
        <v>-0.2</v>
      </c>
      <c r="N128">
        <v>8</v>
      </c>
      <c r="O128">
        <v>16</v>
      </c>
      <c r="P128">
        <v>1.9</v>
      </c>
      <c r="Q128">
        <v>110</v>
      </c>
      <c r="R128">
        <v>29</v>
      </c>
      <c r="S128">
        <v>13</v>
      </c>
      <c r="T128">
        <v>56</v>
      </c>
      <c r="U128">
        <v>2</v>
      </c>
      <c r="V128">
        <v>32</v>
      </c>
      <c r="W128">
        <v>40</v>
      </c>
    </row>
    <row r="129" spans="1:23" hidden="1" x14ac:dyDescent="0.3">
      <c r="A129" t="s">
        <v>512</v>
      </c>
      <c r="B129" t="s">
        <v>513</v>
      </c>
      <c r="C129" s="1" t="str">
        <f t="shared" si="10"/>
        <v>13:0037</v>
      </c>
      <c r="D129" s="1" t="str">
        <f t="shared" si="13"/>
        <v>21:0037</v>
      </c>
      <c r="E129" t="s">
        <v>514</v>
      </c>
      <c r="F129" t="s">
        <v>515</v>
      </c>
      <c r="H129">
        <v>47.840740699999998</v>
      </c>
      <c r="I129">
        <v>-66.398653800000005</v>
      </c>
      <c r="J129" s="1" t="str">
        <f t="shared" si="14"/>
        <v>Till</v>
      </c>
      <c r="K129" s="1" t="str">
        <f t="shared" si="11"/>
        <v>&lt;63 micron</v>
      </c>
      <c r="L129">
        <v>0.2</v>
      </c>
      <c r="M129">
        <v>-0.2</v>
      </c>
      <c r="N129">
        <v>10</v>
      </c>
      <c r="O129">
        <v>37</v>
      </c>
      <c r="P129">
        <v>2.2000000000000002</v>
      </c>
      <c r="Q129">
        <v>134</v>
      </c>
      <c r="R129">
        <v>30</v>
      </c>
      <c r="S129">
        <v>9</v>
      </c>
      <c r="T129">
        <v>48</v>
      </c>
      <c r="U129">
        <v>2</v>
      </c>
      <c r="V129">
        <v>54</v>
      </c>
      <c r="W129">
        <v>30</v>
      </c>
    </row>
    <row r="130" spans="1:23" hidden="1" x14ac:dyDescent="0.3">
      <c r="A130" t="s">
        <v>516</v>
      </c>
      <c r="B130" t="s">
        <v>517</v>
      </c>
      <c r="C130" s="1" t="str">
        <f t="shared" ref="C130:C193" si="15">HYPERLINK("http://geochem.nrcan.gc.ca/cdogs/content/bdl/bdl130037_e.htm", "13:0037")</f>
        <v>13:0037</v>
      </c>
      <c r="D130" s="1" t="str">
        <f t="shared" si="13"/>
        <v>21:0037</v>
      </c>
      <c r="E130" t="s">
        <v>518</v>
      </c>
      <c r="F130" t="s">
        <v>519</v>
      </c>
      <c r="H130">
        <v>47.892156399999998</v>
      </c>
      <c r="I130">
        <v>-66.384371900000005</v>
      </c>
      <c r="J130" s="1" t="str">
        <f t="shared" si="14"/>
        <v>Till</v>
      </c>
      <c r="K130" s="1" t="str">
        <f t="shared" ref="K130:K193" si="16">HYPERLINK("http://geochem.nrcan.gc.ca/cdogs/content/kwd/kwd080004_e.htm", "&lt;63 micron")</f>
        <v>&lt;63 micron</v>
      </c>
      <c r="L130">
        <v>-0.2</v>
      </c>
      <c r="M130">
        <v>-0.2</v>
      </c>
      <c r="N130">
        <v>8</v>
      </c>
      <c r="O130">
        <v>12</v>
      </c>
      <c r="P130">
        <v>2.1</v>
      </c>
      <c r="Q130">
        <v>112</v>
      </c>
      <c r="R130">
        <v>37</v>
      </c>
      <c r="S130">
        <v>11</v>
      </c>
      <c r="T130">
        <v>40</v>
      </c>
      <c r="U130">
        <v>-1</v>
      </c>
      <c r="V130">
        <v>33</v>
      </c>
      <c r="W130">
        <v>30</v>
      </c>
    </row>
    <row r="131" spans="1:23" hidden="1" x14ac:dyDescent="0.3">
      <c r="A131" t="s">
        <v>520</v>
      </c>
      <c r="B131" t="s">
        <v>521</v>
      </c>
      <c r="C131" s="1" t="str">
        <f t="shared" si="15"/>
        <v>13:0037</v>
      </c>
      <c r="D131" s="1" t="str">
        <f t="shared" si="13"/>
        <v>21:0037</v>
      </c>
      <c r="E131" t="s">
        <v>522</v>
      </c>
      <c r="F131" t="s">
        <v>523</v>
      </c>
      <c r="H131">
        <v>47.907332099999998</v>
      </c>
      <c r="I131">
        <v>-66.369220100000007</v>
      </c>
      <c r="J131" s="1" t="str">
        <f t="shared" si="14"/>
        <v>Till</v>
      </c>
      <c r="K131" s="1" t="str">
        <f t="shared" si="16"/>
        <v>&lt;63 micron</v>
      </c>
      <c r="L131">
        <v>0.2</v>
      </c>
      <c r="M131">
        <v>-0.2</v>
      </c>
      <c r="N131">
        <v>12</v>
      </c>
      <c r="O131">
        <v>13</v>
      </c>
      <c r="P131">
        <v>2.4</v>
      </c>
      <c r="Q131">
        <v>160</v>
      </c>
      <c r="R131">
        <v>45</v>
      </c>
      <c r="S131">
        <v>10</v>
      </c>
      <c r="T131">
        <v>55</v>
      </c>
      <c r="U131">
        <v>1</v>
      </c>
      <c r="V131">
        <v>38</v>
      </c>
      <c r="W131">
        <v>40</v>
      </c>
    </row>
    <row r="132" spans="1:23" x14ac:dyDescent="0.3">
      <c r="A132" t="s">
        <v>524</v>
      </c>
      <c r="B132" t="s">
        <v>525</v>
      </c>
      <c r="C132" s="1" t="str">
        <f t="shared" si="15"/>
        <v>13:0037</v>
      </c>
      <c r="D132" s="1" t="str">
        <f t="shared" ref="D132:D163" si="17">HYPERLINK("http://geochem.nrcan.gc.ca/cdogs/content/svy/svy130009_e.htm", "13:0009")</f>
        <v>13:0009</v>
      </c>
      <c r="E132" t="s">
        <v>526</v>
      </c>
      <c r="F132" t="s">
        <v>527</v>
      </c>
      <c r="H132">
        <v>47.762053600000002</v>
      </c>
      <c r="I132">
        <v>-66.629638900000003</v>
      </c>
      <c r="J132" s="1" t="str">
        <f t="shared" si="14"/>
        <v>Till</v>
      </c>
      <c r="K132" s="1" t="str">
        <f t="shared" si="16"/>
        <v>&lt;63 micron</v>
      </c>
      <c r="L132">
        <v>-0.2</v>
      </c>
      <c r="M132">
        <v>0.3</v>
      </c>
      <c r="N132">
        <v>8</v>
      </c>
      <c r="O132">
        <v>25</v>
      </c>
      <c r="P132">
        <v>2</v>
      </c>
      <c r="Q132">
        <v>112</v>
      </c>
      <c r="R132">
        <v>48</v>
      </c>
      <c r="S132">
        <v>18</v>
      </c>
      <c r="T132">
        <v>107</v>
      </c>
      <c r="U132">
        <v>2</v>
      </c>
      <c r="V132">
        <v>32</v>
      </c>
      <c r="W132">
        <v>80</v>
      </c>
    </row>
    <row r="133" spans="1:23" x14ac:dyDescent="0.3">
      <c r="A133" t="s">
        <v>528</v>
      </c>
      <c r="B133" t="s">
        <v>529</v>
      </c>
      <c r="C133" s="1" t="str">
        <f t="shared" si="15"/>
        <v>13:0037</v>
      </c>
      <c r="D133" s="1" t="str">
        <f t="shared" si="17"/>
        <v>13:0009</v>
      </c>
      <c r="E133" t="s">
        <v>530</v>
      </c>
      <c r="F133" t="s">
        <v>531</v>
      </c>
      <c r="H133">
        <v>47.762846099999997</v>
      </c>
      <c r="I133">
        <v>-66.628802199999996</v>
      </c>
      <c r="J133" s="1" t="str">
        <f t="shared" si="14"/>
        <v>Till</v>
      </c>
      <c r="K133" s="1" t="str">
        <f t="shared" si="16"/>
        <v>&lt;63 micron</v>
      </c>
      <c r="L133">
        <v>-0.2</v>
      </c>
      <c r="M133">
        <v>0.3</v>
      </c>
      <c r="N133">
        <v>8</v>
      </c>
      <c r="O133">
        <v>53</v>
      </c>
      <c r="P133">
        <v>2.6</v>
      </c>
      <c r="Q133">
        <v>194</v>
      </c>
      <c r="R133">
        <v>67</v>
      </c>
      <c r="S133">
        <v>49</v>
      </c>
      <c r="T133">
        <v>220</v>
      </c>
      <c r="U133">
        <v>1</v>
      </c>
      <c r="V133">
        <v>51</v>
      </c>
      <c r="W133">
        <v>100</v>
      </c>
    </row>
    <row r="134" spans="1:23" x14ac:dyDescent="0.3">
      <c r="A134" t="s">
        <v>532</v>
      </c>
      <c r="B134" t="s">
        <v>533</v>
      </c>
      <c r="C134" s="1" t="str">
        <f t="shared" si="15"/>
        <v>13:0037</v>
      </c>
      <c r="D134" s="1" t="str">
        <f t="shared" si="17"/>
        <v>13:0009</v>
      </c>
      <c r="E134" t="s">
        <v>534</v>
      </c>
      <c r="F134" t="s">
        <v>535</v>
      </c>
      <c r="H134">
        <v>47.762529200000003</v>
      </c>
      <c r="I134">
        <v>-66.626975000000002</v>
      </c>
      <c r="J134" s="1" t="str">
        <f t="shared" si="14"/>
        <v>Till</v>
      </c>
      <c r="K134" s="1" t="str">
        <f t="shared" si="16"/>
        <v>&lt;63 micron</v>
      </c>
      <c r="L134">
        <v>0.2</v>
      </c>
      <c r="M134">
        <v>0.3</v>
      </c>
      <c r="N134">
        <v>13</v>
      </c>
      <c r="O134">
        <v>119</v>
      </c>
      <c r="P134">
        <v>3.3</v>
      </c>
      <c r="Q134">
        <v>162</v>
      </c>
      <c r="R134">
        <v>57</v>
      </c>
      <c r="S134">
        <v>46</v>
      </c>
      <c r="T134">
        <v>271</v>
      </c>
      <c r="U134">
        <v>1</v>
      </c>
      <c r="V134">
        <v>45</v>
      </c>
      <c r="W134">
        <v>100</v>
      </c>
    </row>
    <row r="135" spans="1:23" x14ac:dyDescent="0.3">
      <c r="A135" t="s">
        <v>536</v>
      </c>
      <c r="B135" t="s">
        <v>537</v>
      </c>
      <c r="C135" s="1" t="str">
        <f t="shared" si="15"/>
        <v>13:0037</v>
      </c>
      <c r="D135" s="1" t="str">
        <f t="shared" si="17"/>
        <v>13:0009</v>
      </c>
      <c r="E135" t="s">
        <v>538</v>
      </c>
      <c r="F135" t="s">
        <v>539</v>
      </c>
      <c r="H135">
        <v>47.762231900000003</v>
      </c>
      <c r="I135">
        <v>-66.625653900000003</v>
      </c>
      <c r="J135" s="1" t="str">
        <f t="shared" si="14"/>
        <v>Till</v>
      </c>
      <c r="K135" s="1" t="str">
        <f t="shared" si="16"/>
        <v>&lt;63 micron</v>
      </c>
      <c r="L135">
        <v>0.2</v>
      </c>
      <c r="M135">
        <v>0.2</v>
      </c>
      <c r="N135">
        <v>9</v>
      </c>
      <c r="O135">
        <v>44</v>
      </c>
      <c r="P135">
        <v>2.9</v>
      </c>
      <c r="Q135">
        <v>137</v>
      </c>
      <c r="R135">
        <v>86</v>
      </c>
      <c r="S135">
        <v>34</v>
      </c>
      <c r="T135">
        <v>154</v>
      </c>
      <c r="U135">
        <v>-1</v>
      </c>
      <c r="V135">
        <v>53</v>
      </c>
      <c r="W135">
        <v>70</v>
      </c>
    </row>
    <row r="136" spans="1:23" x14ac:dyDescent="0.3">
      <c r="A136" t="s">
        <v>540</v>
      </c>
      <c r="B136" t="s">
        <v>541</v>
      </c>
      <c r="C136" s="1" t="str">
        <f t="shared" si="15"/>
        <v>13:0037</v>
      </c>
      <c r="D136" s="1" t="str">
        <f t="shared" si="17"/>
        <v>13:0009</v>
      </c>
      <c r="E136" t="s">
        <v>542</v>
      </c>
      <c r="F136" t="s">
        <v>543</v>
      </c>
      <c r="H136">
        <v>47.762574999999998</v>
      </c>
      <c r="I136">
        <v>-66.623529700000006</v>
      </c>
      <c r="J136" s="1" t="str">
        <f t="shared" si="14"/>
        <v>Till</v>
      </c>
      <c r="K136" s="1" t="str">
        <f t="shared" si="16"/>
        <v>&lt;63 micron</v>
      </c>
      <c r="L136">
        <v>0.2</v>
      </c>
      <c r="M136">
        <v>-0.2</v>
      </c>
      <c r="N136">
        <v>11</v>
      </c>
      <c r="O136">
        <v>20</v>
      </c>
      <c r="P136">
        <v>3.1</v>
      </c>
      <c r="Q136">
        <v>110</v>
      </c>
      <c r="R136">
        <v>56</v>
      </c>
      <c r="S136">
        <v>13</v>
      </c>
      <c r="T136">
        <v>55</v>
      </c>
      <c r="U136">
        <v>-1</v>
      </c>
      <c r="V136">
        <v>40</v>
      </c>
      <c r="W136">
        <v>20</v>
      </c>
    </row>
    <row r="137" spans="1:23" x14ac:dyDescent="0.3">
      <c r="A137" t="s">
        <v>544</v>
      </c>
      <c r="B137" t="s">
        <v>545</v>
      </c>
      <c r="C137" s="1" t="str">
        <f t="shared" si="15"/>
        <v>13:0037</v>
      </c>
      <c r="D137" s="1" t="str">
        <f t="shared" si="17"/>
        <v>13:0009</v>
      </c>
      <c r="E137" t="s">
        <v>546</v>
      </c>
      <c r="F137" t="s">
        <v>547</v>
      </c>
      <c r="H137">
        <v>47.762130599999999</v>
      </c>
      <c r="I137">
        <v>-66.620320300000003</v>
      </c>
      <c r="J137" s="1" t="str">
        <f t="shared" si="14"/>
        <v>Till</v>
      </c>
      <c r="K137" s="1" t="str">
        <f t="shared" si="16"/>
        <v>&lt;63 micron</v>
      </c>
      <c r="L137">
        <v>0.4</v>
      </c>
      <c r="M137">
        <v>0.2</v>
      </c>
      <c r="N137">
        <v>11</v>
      </c>
      <c r="O137">
        <v>30</v>
      </c>
      <c r="P137">
        <v>2.2999999999999998</v>
      </c>
      <c r="Q137">
        <v>173</v>
      </c>
      <c r="R137">
        <v>59</v>
      </c>
      <c r="S137">
        <v>11</v>
      </c>
      <c r="T137">
        <v>48</v>
      </c>
      <c r="U137">
        <v>1</v>
      </c>
      <c r="V137">
        <v>52</v>
      </c>
      <c r="W137">
        <v>60</v>
      </c>
    </row>
    <row r="138" spans="1:23" x14ac:dyDescent="0.3">
      <c r="A138" t="s">
        <v>548</v>
      </c>
      <c r="B138" t="s">
        <v>549</v>
      </c>
      <c r="C138" s="1" t="str">
        <f t="shared" si="15"/>
        <v>13:0037</v>
      </c>
      <c r="D138" s="1" t="str">
        <f t="shared" si="17"/>
        <v>13:0009</v>
      </c>
      <c r="E138" t="s">
        <v>550</v>
      </c>
      <c r="F138" t="s">
        <v>551</v>
      </c>
      <c r="H138">
        <v>47.762105300000002</v>
      </c>
      <c r="I138">
        <v>-66.617372200000005</v>
      </c>
      <c r="J138" s="1" t="str">
        <f t="shared" si="14"/>
        <v>Till</v>
      </c>
      <c r="K138" s="1" t="str">
        <f t="shared" si="16"/>
        <v>&lt;63 micron</v>
      </c>
      <c r="L138">
        <v>0.3</v>
      </c>
      <c r="M138">
        <v>0.2</v>
      </c>
      <c r="N138">
        <v>7</v>
      </c>
      <c r="O138">
        <v>23</v>
      </c>
      <c r="P138">
        <v>3.4</v>
      </c>
      <c r="Q138">
        <v>151</v>
      </c>
      <c r="R138">
        <v>72</v>
      </c>
      <c r="S138">
        <v>10</v>
      </c>
      <c r="T138">
        <v>67</v>
      </c>
      <c r="U138">
        <v>2</v>
      </c>
      <c r="V138">
        <v>74</v>
      </c>
      <c r="W138">
        <v>80</v>
      </c>
    </row>
    <row r="139" spans="1:23" x14ac:dyDescent="0.3">
      <c r="A139" t="s">
        <v>552</v>
      </c>
      <c r="B139" t="s">
        <v>553</v>
      </c>
      <c r="C139" s="1" t="str">
        <f t="shared" si="15"/>
        <v>13:0037</v>
      </c>
      <c r="D139" s="1" t="str">
        <f t="shared" si="17"/>
        <v>13:0009</v>
      </c>
      <c r="E139" t="s">
        <v>554</v>
      </c>
      <c r="F139" t="s">
        <v>555</v>
      </c>
      <c r="H139">
        <v>47.762120799999998</v>
      </c>
      <c r="I139">
        <v>-66.614221900000004</v>
      </c>
      <c r="J139" s="1" t="str">
        <f t="shared" si="14"/>
        <v>Till</v>
      </c>
      <c r="K139" s="1" t="str">
        <f t="shared" si="16"/>
        <v>&lt;63 micron</v>
      </c>
      <c r="L139">
        <v>0.2</v>
      </c>
      <c r="M139">
        <v>-0.2</v>
      </c>
      <c r="N139">
        <v>4</v>
      </c>
      <c r="O139">
        <v>46</v>
      </c>
      <c r="P139">
        <v>4.3</v>
      </c>
      <c r="Q139">
        <v>68</v>
      </c>
      <c r="R139">
        <v>40</v>
      </c>
      <c r="S139">
        <v>36</v>
      </c>
      <c r="T139">
        <v>143</v>
      </c>
      <c r="U139">
        <v>6</v>
      </c>
      <c r="V139">
        <v>77</v>
      </c>
      <c r="W139">
        <v>100</v>
      </c>
    </row>
    <row r="140" spans="1:23" x14ac:dyDescent="0.3">
      <c r="A140" t="s">
        <v>556</v>
      </c>
      <c r="B140" t="s">
        <v>557</v>
      </c>
      <c r="C140" s="1" t="str">
        <f t="shared" si="15"/>
        <v>13:0037</v>
      </c>
      <c r="D140" s="1" t="str">
        <f t="shared" si="17"/>
        <v>13:0009</v>
      </c>
      <c r="E140" t="s">
        <v>558</v>
      </c>
      <c r="F140" t="s">
        <v>559</v>
      </c>
      <c r="H140">
        <v>47.762246099999999</v>
      </c>
      <c r="I140">
        <v>-66.610733100000004</v>
      </c>
      <c r="J140" s="1" t="str">
        <f t="shared" si="14"/>
        <v>Till</v>
      </c>
      <c r="K140" s="1" t="str">
        <f t="shared" si="16"/>
        <v>&lt;63 micron</v>
      </c>
      <c r="L140">
        <v>1</v>
      </c>
      <c r="M140">
        <v>0.3</v>
      </c>
      <c r="N140">
        <v>12</v>
      </c>
      <c r="O140">
        <v>284</v>
      </c>
      <c r="P140">
        <v>3.1</v>
      </c>
      <c r="Q140">
        <v>143</v>
      </c>
      <c r="R140">
        <v>15</v>
      </c>
      <c r="S140">
        <v>14</v>
      </c>
      <c r="T140">
        <v>35</v>
      </c>
      <c r="U140">
        <v>1</v>
      </c>
      <c r="V140">
        <v>80</v>
      </c>
      <c r="W140">
        <v>90</v>
      </c>
    </row>
    <row r="141" spans="1:23" x14ac:dyDescent="0.3">
      <c r="A141" t="s">
        <v>560</v>
      </c>
      <c r="B141" t="s">
        <v>561</v>
      </c>
      <c r="C141" s="1" t="str">
        <f t="shared" si="15"/>
        <v>13:0037</v>
      </c>
      <c r="D141" s="1" t="str">
        <f t="shared" si="17"/>
        <v>13:0009</v>
      </c>
      <c r="E141" t="s">
        <v>562</v>
      </c>
      <c r="F141" t="s">
        <v>563</v>
      </c>
      <c r="H141">
        <v>47.761458900000001</v>
      </c>
      <c r="I141">
        <v>-66.631788099999994</v>
      </c>
      <c r="J141" s="1" t="str">
        <f t="shared" si="14"/>
        <v>Till</v>
      </c>
      <c r="K141" s="1" t="str">
        <f t="shared" si="16"/>
        <v>&lt;63 micron</v>
      </c>
      <c r="L141">
        <v>0.7</v>
      </c>
      <c r="M141">
        <v>0.3</v>
      </c>
      <c r="N141">
        <v>9</v>
      </c>
      <c r="O141">
        <v>58</v>
      </c>
      <c r="P141">
        <v>2.9</v>
      </c>
      <c r="Q141">
        <v>196</v>
      </c>
      <c r="R141">
        <v>87</v>
      </c>
      <c r="S141">
        <v>42</v>
      </c>
      <c r="T141">
        <v>157</v>
      </c>
      <c r="U141">
        <v>-1</v>
      </c>
      <c r="V141">
        <v>51</v>
      </c>
      <c r="W141">
        <v>70</v>
      </c>
    </row>
    <row r="142" spans="1:23" x14ac:dyDescent="0.3">
      <c r="A142" t="s">
        <v>564</v>
      </c>
      <c r="B142" t="s">
        <v>565</v>
      </c>
      <c r="C142" s="1" t="str">
        <f t="shared" si="15"/>
        <v>13:0037</v>
      </c>
      <c r="D142" s="1" t="str">
        <f t="shared" si="17"/>
        <v>13:0009</v>
      </c>
      <c r="E142" t="s">
        <v>566</v>
      </c>
      <c r="F142" t="s">
        <v>567</v>
      </c>
      <c r="H142">
        <v>47.7620486</v>
      </c>
      <c r="I142">
        <v>-66.628091100000006</v>
      </c>
      <c r="J142" s="1" t="str">
        <f t="shared" si="14"/>
        <v>Till</v>
      </c>
      <c r="K142" s="1" t="str">
        <f t="shared" si="16"/>
        <v>&lt;63 micron</v>
      </c>
      <c r="L142">
        <v>0.4</v>
      </c>
      <c r="M142">
        <v>0.9</v>
      </c>
      <c r="N142">
        <v>9</v>
      </c>
      <c r="O142">
        <v>229</v>
      </c>
      <c r="P142">
        <v>5.4</v>
      </c>
      <c r="Q142">
        <v>240</v>
      </c>
      <c r="R142">
        <v>54</v>
      </c>
      <c r="S142">
        <v>44</v>
      </c>
      <c r="T142">
        <v>326</v>
      </c>
      <c r="U142">
        <v>1</v>
      </c>
      <c r="V142">
        <v>46</v>
      </c>
      <c r="W142">
        <v>70</v>
      </c>
    </row>
    <row r="143" spans="1:23" x14ac:dyDescent="0.3">
      <c r="A143" t="s">
        <v>568</v>
      </c>
      <c r="B143" t="s">
        <v>569</v>
      </c>
      <c r="C143" s="1" t="str">
        <f t="shared" si="15"/>
        <v>13:0037</v>
      </c>
      <c r="D143" s="1" t="str">
        <f t="shared" si="17"/>
        <v>13:0009</v>
      </c>
      <c r="E143" t="s">
        <v>570</v>
      </c>
      <c r="F143" t="s">
        <v>571</v>
      </c>
      <c r="H143">
        <v>47.762055599999997</v>
      </c>
      <c r="I143">
        <v>-66.626689400000004</v>
      </c>
      <c r="J143" s="1" t="str">
        <f t="shared" si="14"/>
        <v>Till</v>
      </c>
      <c r="K143" s="1" t="str">
        <f t="shared" si="16"/>
        <v>&lt;63 micron</v>
      </c>
      <c r="L143">
        <v>0.2</v>
      </c>
      <c r="M143">
        <v>-0.2</v>
      </c>
      <c r="N143">
        <v>10</v>
      </c>
      <c r="O143">
        <v>72</v>
      </c>
      <c r="P143">
        <v>2.9</v>
      </c>
      <c r="Q143">
        <v>106</v>
      </c>
      <c r="R143">
        <v>66</v>
      </c>
      <c r="S143">
        <v>40</v>
      </c>
      <c r="T143">
        <v>347</v>
      </c>
      <c r="U143">
        <v>-1</v>
      </c>
      <c r="V143">
        <v>43</v>
      </c>
      <c r="W143">
        <v>90</v>
      </c>
    </row>
    <row r="144" spans="1:23" x14ac:dyDescent="0.3">
      <c r="A144" t="s">
        <v>572</v>
      </c>
      <c r="B144" t="s">
        <v>573</v>
      </c>
      <c r="C144" s="1" t="str">
        <f t="shared" si="15"/>
        <v>13:0037</v>
      </c>
      <c r="D144" s="1" t="str">
        <f t="shared" si="17"/>
        <v>13:0009</v>
      </c>
      <c r="E144" t="s">
        <v>574</v>
      </c>
      <c r="F144" t="s">
        <v>575</v>
      </c>
      <c r="H144">
        <v>47.762066900000001</v>
      </c>
      <c r="I144">
        <v>-66.6250742</v>
      </c>
      <c r="J144" s="1" t="str">
        <f t="shared" si="14"/>
        <v>Till</v>
      </c>
      <c r="K144" s="1" t="str">
        <f t="shared" si="16"/>
        <v>&lt;63 micron</v>
      </c>
      <c r="L144">
        <v>0.3</v>
      </c>
      <c r="M144">
        <v>0.2</v>
      </c>
      <c r="N144">
        <v>12</v>
      </c>
      <c r="O144">
        <v>28</v>
      </c>
      <c r="P144">
        <v>2.6</v>
      </c>
      <c r="Q144">
        <v>114</v>
      </c>
      <c r="R144">
        <v>65</v>
      </c>
      <c r="S144">
        <v>21</v>
      </c>
      <c r="T144">
        <v>65</v>
      </c>
      <c r="U144">
        <v>-1</v>
      </c>
      <c r="V144">
        <v>38</v>
      </c>
      <c r="W144">
        <v>70</v>
      </c>
    </row>
    <row r="145" spans="1:23" x14ac:dyDescent="0.3">
      <c r="A145" t="s">
        <v>576</v>
      </c>
      <c r="B145" t="s">
        <v>577</v>
      </c>
      <c r="C145" s="1" t="str">
        <f t="shared" si="15"/>
        <v>13:0037</v>
      </c>
      <c r="D145" s="1" t="str">
        <f t="shared" si="17"/>
        <v>13:0009</v>
      </c>
      <c r="E145" t="s">
        <v>578</v>
      </c>
      <c r="F145" t="s">
        <v>579</v>
      </c>
      <c r="H145">
        <v>47.761290799999998</v>
      </c>
      <c r="I145">
        <v>-66.624095299999993</v>
      </c>
      <c r="J145" s="1" t="str">
        <f t="shared" si="14"/>
        <v>Till</v>
      </c>
      <c r="K145" s="1" t="str">
        <f t="shared" si="16"/>
        <v>&lt;63 micron</v>
      </c>
      <c r="L145">
        <v>0.4</v>
      </c>
      <c r="M145">
        <v>0.2</v>
      </c>
      <c r="N145">
        <v>17</v>
      </c>
      <c r="O145">
        <v>29</v>
      </c>
      <c r="P145">
        <v>2.4</v>
      </c>
      <c r="Q145">
        <v>372</v>
      </c>
      <c r="R145">
        <v>66</v>
      </c>
      <c r="S145">
        <v>25</v>
      </c>
      <c r="T145">
        <v>60</v>
      </c>
      <c r="U145">
        <v>1</v>
      </c>
      <c r="V145">
        <v>40</v>
      </c>
      <c r="W145">
        <v>80</v>
      </c>
    </row>
    <row r="146" spans="1:23" x14ac:dyDescent="0.3">
      <c r="A146" t="s">
        <v>580</v>
      </c>
      <c r="B146" t="s">
        <v>581</v>
      </c>
      <c r="C146" s="1" t="str">
        <f t="shared" si="15"/>
        <v>13:0037</v>
      </c>
      <c r="D146" s="1" t="str">
        <f t="shared" si="17"/>
        <v>13:0009</v>
      </c>
      <c r="E146" t="s">
        <v>582</v>
      </c>
      <c r="F146" t="s">
        <v>583</v>
      </c>
      <c r="H146">
        <v>47.761094200000002</v>
      </c>
      <c r="I146">
        <v>-66.620247500000005</v>
      </c>
      <c r="J146" s="1" t="str">
        <f t="shared" si="14"/>
        <v>Till</v>
      </c>
      <c r="K146" s="1" t="str">
        <f t="shared" si="16"/>
        <v>&lt;63 micron</v>
      </c>
      <c r="L146">
        <v>0.3</v>
      </c>
      <c r="M146">
        <v>0.3</v>
      </c>
      <c r="N146">
        <v>11</v>
      </c>
      <c r="O146">
        <v>25</v>
      </c>
      <c r="P146">
        <v>5.5</v>
      </c>
      <c r="Q146">
        <v>155</v>
      </c>
      <c r="R146">
        <v>69</v>
      </c>
      <c r="S146">
        <v>14</v>
      </c>
      <c r="T146">
        <v>94</v>
      </c>
      <c r="U146">
        <v>2</v>
      </c>
      <c r="V146">
        <v>82</v>
      </c>
      <c r="W146">
        <v>80</v>
      </c>
    </row>
    <row r="147" spans="1:23" x14ac:dyDescent="0.3">
      <c r="A147" t="s">
        <v>584</v>
      </c>
      <c r="B147" t="s">
        <v>585</v>
      </c>
      <c r="C147" s="1" t="str">
        <f t="shared" si="15"/>
        <v>13:0037</v>
      </c>
      <c r="D147" s="1" t="str">
        <f t="shared" si="17"/>
        <v>13:0009</v>
      </c>
      <c r="E147" t="s">
        <v>586</v>
      </c>
      <c r="F147" t="s">
        <v>587</v>
      </c>
      <c r="H147">
        <v>47.761193300000002</v>
      </c>
      <c r="I147">
        <v>-66.610727800000006</v>
      </c>
      <c r="J147" s="1" t="str">
        <f t="shared" si="14"/>
        <v>Till</v>
      </c>
      <c r="K147" s="1" t="str">
        <f t="shared" si="16"/>
        <v>&lt;63 micron</v>
      </c>
      <c r="L147">
        <v>0.5</v>
      </c>
      <c r="M147">
        <v>0.5</v>
      </c>
      <c r="N147">
        <v>11</v>
      </c>
      <c r="O147">
        <v>27</v>
      </c>
      <c r="P147">
        <v>4</v>
      </c>
      <c r="Q147">
        <v>180</v>
      </c>
      <c r="R147">
        <v>71</v>
      </c>
      <c r="S147">
        <v>12</v>
      </c>
      <c r="T147">
        <v>57</v>
      </c>
      <c r="U147">
        <v>-1</v>
      </c>
      <c r="V147">
        <v>75</v>
      </c>
      <c r="W147">
        <v>120</v>
      </c>
    </row>
    <row r="148" spans="1:23" x14ac:dyDescent="0.3">
      <c r="A148" t="s">
        <v>588</v>
      </c>
      <c r="B148" t="s">
        <v>589</v>
      </c>
      <c r="C148" s="1" t="str">
        <f t="shared" si="15"/>
        <v>13:0037</v>
      </c>
      <c r="D148" s="1" t="str">
        <f t="shared" si="17"/>
        <v>13:0009</v>
      </c>
      <c r="E148" t="s">
        <v>590</v>
      </c>
      <c r="F148" t="s">
        <v>591</v>
      </c>
      <c r="H148">
        <v>47.760360300000002</v>
      </c>
      <c r="I148">
        <v>-66.631744400000002</v>
      </c>
      <c r="J148" s="1" t="str">
        <f t="shared" si="14"/>
        <v>Till</v>
      </c>
      <c r="K148" s="1" t="str">
        <f t="shared" si="16"/>
        <v>&lt;63 micron</v>
      </c>
      <c r="L148">
        <v>0.5</v>
      </c>
      <c r="M148">
        <v>0.2</v>
      </c>
      <c r="N148">
        <v>9</v>
      </c>
      <c r="O148">
        <v>78</v>
      </c>
      <c r="P148">
        <v>2.9</v>
      </c>
      <c r="Q148">
        <v>98</v>
      </c>
      <c r="R148">
        <v>87</v>
      </c>
      <c r="S148">
        <v>60</v>
      </c>
      <c r="T148">
        <v>296</v>
      </c>
      <c r="U148">
        <v>2</v>
      </c>
      <c r="V148">
        <v>39</v>
      </c>
      <c r="W148">
        <v>90</v>
      </c>
    </row>
    <row r="149" spans="1:23" x14ac:dyDescent="0.3">
      <c r="A149" t="s">
        <v>592</v>
      </c>
      <c r="B149" t="s">
        <v>593</v>
      </c>
      <c r="C149" s="1" t="str">
        <f t="shared" si="15"/>
        <v>13:0037</v>
      </c>
      <c r="D149" s="1" t="str">
        <f t="shared" si="17"/>
        <v>13:0009</v>
      </c>
      <c r="E149" t="s">
        <v>594</v>
      </c>
      <c r="F149" t="s">
        <v>595</v>
      </c>
      <c r="H149">
        <v>47.761196900000002</v>
      </c>
      <c r="I149">
        <v>-66.629998299999997</v>
      </c>
      <c r="J149" s="1" t="str">
        <f t="shared" si="14"/>
        <v>Till</v>
      </c>
      <c r="K149" s="1" t="str">
        <f t="shared" si="16"/>
        <v>&lt;63 micron</v>
      </c>
      <c r="L149">
        <v>0.9</v>
      </c>
      <c r="M149">
        <v>0.3</v>
      </c>
      <c r="N149">
        <v>7</v>
      </c>
      <c r="O149">
        <v>27</v>
      </c>
      <c r="P149">
        <v>2.4</v>
      </c>
      <c r="Q149">
        <v>154</v>
      </c>
      <c r="R149">
        <v>55</v>
      </c>
      <c r="S149">
        <v>21</v>
      </c>
      <c r="T149">
        <v>104</v>
      </c>
      <c r="U149">
        <v>2</v>
      </c>
      <c r="V149">
        <v>32</v>
      </c>
      <c r="W149">
        <v>60</v>
      </c>
    </row>
    <row r="150" spans="1:23" x14ac:dyDescent="0.3">
      <c r="A150" t="s">
        <v>596</v>
      </c>
      <c r="B150" t="s">
        <v>597</v>
      </c>
      <c r="C150" s="1" t="str">
        <f t="shared" si="15"/>
        <v>13:0037</v>
      </c>
      <c r="D150" s="1" t="str">
        <f t="shared" si="17"/>
        <v>13:0009</v>
      </c>
      <c r="E150" t="s">
        <v>598</v>
      </c>
      <c r="F150" t="s">
        <v>599</v>
      </c>
      <c r="H150">
        <v>47.761192200000004</v>
      </c>
      <c r="I150">
        <v>-66.629331100000002</v>
      </c>
      <c r="J150" s="1" t="str">
        <f t="shared" si="14"/>
        <v>Till</v>
      </c>
      <c r="K150" s="1" t="str">
        <f t="shared" si="16"/>
        <v>&lt;63 micron</v>
      </c>
      <c r="L150">
        <v>0.8</v>
      </c>
      <c r="M150">
        <v>0.8</v>
      </c>
      <c r="N150">
        <v>12</v>
      </c>
      <c r="O150">
        <v>39</v>
      </c>
      <c r="P150">
        <v>2.6</v>
      </c>
      <c r="Q150">
        <v>219</v>
      </c>
      <c r="R150">
        <v>33</v>
      </c>
      <c r="S150">
        <v>14</v>
      </c>
      <c r="T150">
        <v>234</v>
      </c>
      <c r="U150">
        <v>1</v>
      </c>
      <c r="V150">
        <v>50</v>
      </c>
      <c r="W150">
        <v>80</v>
      </c>
    </row>
    <row r="151" spans="1:23" x14ac:dyDescent="0.3">
      <c r="A151" t="s">
        <v>600</v>
      </c>
      <c r="B151" t="s">
        <v>601</v>
      </c>
      <c r="C151" s="1" t="str">
        <f t="shared" si="15"/>
        <v>13:0037</v>
      </c>
      <c r="D151" s="1" t="str">
        <f t="shared" si="17"/>
        <v>13:0009</v>
      </c>
      <c r="E151" t="s">
        <v>602</v>
      </c>
      <c r="F151" t="s">
        <v>603</v>
      </c>
      <c r="H151">
        <v>47.7611986</v>
      </c>
      <c r="I151">
        <v>-66.628330000000005</v>
      </c>
      <c r="J151" s="1" t="str">
        <f t="shared" si="14"/>
        <v>Till</v>
      </c>
      <c r="K151" s="1" t="str">
        <f t="shared" si="16"/>
        <v>&lt;63 micron</v>
      </c>
      <c r="L151">
        <v>1.5</v>
      </c>
      <c r="M151">
        <v>0.6</v>
      </c>
      <c r="N151">
        <v>14</v>
      </c>
      <c r="O151">
        <v>75</v>
      </c>
      <c r="P151">
        <v>2.7</v>
      </c>
      <c r="Q151">
        <v>183</v>
      </c>
      <c r="R151">
        <v>59</v>
      </c>
      <c r="S151">
        <v>28</v>
      </c>
      <c r="T151">
        <v>313</v>
      </c>
      <c r="U151">
        <v>4</v>
      </c>
      <c r="V151">
        <v>53</v>
      </c>
      <c r="W151">
        <v>60</v>
      </c>
    </row>
    <row r="152" spans="1:23" x14ac:dyDescent="0.3">
      <c r="A152" t="s">
        <v>604</v>
      </c>
      <c r="B152" t="s">
        <v>605</v>
      </c>
      <c r="C152" s="1" t="str">
        <f t="shared" si="15"/>
        <v>13:0037</v>
      </c>
      <c r="D152" s="1" t="str">
        <f t="shared" si="17"/>
        <v>13:0009</v>
      </c>
      <c r="E152" t="s">
        <v>606</v>
      </c>
      <c r="F152" t="s">
        <v>607</v>
      </c>
      <c r="H152">
        <v>47.760782200000001</v>
      </c>
      <c r="I152">
        <v>-66.625172800000001</v>
      </c>
      <c r="J152" s="1" t="str">
        <f t="shared" si="14"/>
        <v>Till</v>
      </c>
      <c r="K152" s="1" t="str">
        <f t="shared" si="16"/>
        <v>&lt;63 micron</v>
      </c>
      <c r="L152">
        <v>0.9</v>
      </c>
      <c r="M152">
        <v>0.4</v>
      </c>
      <c r="N152">
        <v>8</v>
      </c>
      <c r="O152">
        <v>39</v>
      </c>
      <c r="P152">
        <v>3.1</v>
      </c>
      <c r="Q152">
        <v>110</v>
      </c>
      <c r="R152">
        <v>79</v>
      </c>
      <c r="S152">
        <v>133</v>
      </c>
      <c r="T152">
        <v>105</v>
      </c>
      <c r="U152">
        <v>1</v>
      </c>
      <c r="V152">
        <v>48</v>
      </c>
      <c r="W152">
        <v>100</v>
      </c>
    </row>
    <row r="153" spans="1:23" x14ac:dyDescent="0.3">
      <c r="A153" t="s">
        <v>608</v>
      </c>
      <c r="B153" t="s">
        <v>609</v>
      </c>
      <c r="C153" s="1" t="str">
        <f t="shared" si="15"/>
        <v>13:0037</v>
      </c>
      <c r="D153" s="1" t="str">
        <f t="shared" si="17"/>
        <v>13:0009</v>
      </c>
      <c r="E153" t="s">
        <v>610</v>
      </c>
      <c r="F153" t="s">
        <v>611</v>
      </c>
      <c r="H153">
        <v>47.760342199999997</v>
      </c>
      <c r="I153">
        <v>-66.629996899999995</v>
      </c>
      <c r="J153" s="1" t="str">
        <f t="shared" si="14"/>
        <v>Till</v>
      </c>
      <c r="K153" s="1" t="str">
        <f t="shared" si="16"/>
        <v>&lt;63 micron</v>
      </c>
      <c r="L153">
        <v>0.9</v>
      </c>
      <c r="M153">
        <v>0.4</v>
      </c>
      <c r="N153">
        <v>8</v>
      </c>
      <c r="O153">
        <v>23</v>
      </c>
      <c r="P153">
        <v>2.2999999999999998</v>
      </c>
      <c r="Q153">
        <v>110</v>
      </c>
      <c r="R153">
        <v>48</v>
      </c>
      <c r="S153">
        <v>20</v>
      </c>
      <c r="T153">
        <v>96</v>
      </c>
      <c r="U153">
        <v>1</v>
      </c>
      <c r="V153">
        <v>36</v>
      </c>
      <c r="W153">
        <v>80</v>
      </c>
    </row>
    <row r="154" spans="1:23" x14ac:dyDescent="0.3">
      <c r="A154" t="s">
        <v>612</v>
      </c>
      <c r="B154" t="s">
        <v>613</v>
      </c>
      <c r="C154" s="1" t="str">
        <f t="shared" si="15"/>
        <v>13:0037</v>
      </c>
      <c r="D154" s="1" t="str">
        <f t="shared" si="17"/>
        <v>13:0009</v>
      </c>
      <c r="E154" t="s">
        <v>610</v>
      </c>
      <c r="F154" t="s">
        <v>614</v>
      </c>
      <c r="H154">
        <v>47.760342199999997</v>
      </c>
      <c r="I154">
        <v>-66.629996899999995</v>
      </c>
      <c r="J154" s="1" t="str">
        <f t="shared" si="14"/>
        <v>Till</v>
      </c>
      <c r="K154" s="1" t="str">
        <f t="shared" si="16"/>
        <v>&lt;63 micron</v>
      </c>
      <c r="L154">
        <v>1</v>
      </c>
      <c r="M154">
        <v>0.4</v>
      </c>
      <c r="N154">
        <v>9</v>
      </c>
      <c r="O154">
        <v>22</v>
      </c>
      <c r="P154">
        <v>2.2000000000000002</v>
      </c>
      <c r="Q154">
        <v>116</v>
      </c>
      <c r="R154">
        <v>49</v>
      </c>
      <c r="S154">
        <v>19</v>
      </c>
      <c r="T154">
        <v>100</v>
      </c>
      <c r="U154">
        <v>1</v>
      </c>
      <c r="V154">
        <v>34</v>
      </c>
      <c r="W154">
        <v>70</v>
      </c>
    </row>
    <row r="155" spans="1:23" x14ac:dyDescent="0.3">
      <c r="A155" t="s">
        <v>615</v>
      </c>
      <c r="B155" t="s">
        <v>616</v>
      </c>
      <c r="C155" s="1" t="str">
        <f t="shared" si="15"/>
        <v>13:0037</v>
      </c>
      <c r="D155" s="1" t="str">
        <f t="shared" si="17"/>
        <v>13:0009</v>
      </c>
      <c r="E155" t="s">
        <v>617</v>
      </c>
      <c r="F155" t="s">
        <v>618</v>
      </c>
      <c r="H155">
        <v>47.7598433</v>
      </c>
      <c r="I155">
        <v>-66.628498300000004</v>
      </c>
      <c r="J155" s="1" t="str">
        <f t="shared" si="14"/>
        <v>Till</v>
      </c>
      <c r="K155" s="1" t="str">
        <f t="shared" si="16"/>
        <v>&lt;63 micron</v>
      </c>
      <c r="L155">
        <v>0.8</v>
      </c>
      <c r="M155">
        <v>0.7</v>
      </c>
      <c r="N155">
        <v>8</v>
      </c>
      <c r="O155">
        <v>64</v>
      </c>
      <c r="P155">
        <v>4.4000000000000004</v>
      </c>
      <c r="Q155">
        <v>113</v>
      </c>
      <c r="R155">
        <v>34</v>
      </c>
      <c r="S155">
        <v>35</v>
      </c>
      <c r="T155">
        <v>266</v>
      </c>
      <c r="U155">
        <v>3</v>
      </c>
      <c r="V155">
        <v>59</v>
      </c>
      <c r="W155">
        <v>140</v>
      </c>
    </row>
    <row r="156" spans="1:23" x14ac:dyDescent="0.3">
      <c r="A156" t="s">
        <v>619</v>
      </c>
      <c r="B156" t="s">
        <v>620</v>
      </c>
      <c r="C156" s="1" t="str">
        <f t="shared" si="15"/>
        <v>13:0037</v>
      </c>
      <c r="D156" s="1" t="str">
        <f t="shared" si="17"/>
        <v>13:0009</v>
      </c>
      <c r="E156" t="s">
        <v>621</v>
      </c>
      <c r="F156" t="s">
        <v>622</v>
      </c>
      <c r="H156">
        <v>47.760180300000002</v>
      </c>
      <c r="I156">
        <v>-66.626948299999995</v>
      </c>
      <c r="J156" s="1" t="str">
        <f t="shared" si="14"/>
        <v>Till</v>
      </c>
      <c r="K156" s="1" t="str">
        <f t="shared" si="16"/>
        <v>&lt;63 micron</v>
      </c>
      <c r="L156">
        <v>0.3</v>
      </c>
      <c r="M156">
        <v>0.4</v>
      </c>
      <c r="N156">
        <v>10</v>
      </c>
      <c r="O156">
        <v>29</v>
      </c>
      <c r="P156">
        <v>3.1</v>
      </c>
      <c r="Q156">
        <v>161</v>
      </c>
      <c r="R156">
        <v>53</v>
      </c>
      <c r="S156">
        <v>20</v>
      </c>
      <c r="T156">
        <v>127</v>
      </c>
      <c r="U156">
        <v>2</v>
      </c>
      <c r="V156">
        <v>43</v>
      </c>
      <c r="W156">
        <v>80</v>
      </c>
    </row>
    <row r="157" spans="1:23" x14ac:dyDescent="0.3">
      <c r="A157" t="s">
        <v>623</v>
      </c>
      <c r="B157" t="s">
        <v>624</v>
      </c>
      <c r="C157" s="1" t="str">
        <f t="shared" si="15"/>
        <v>13:0037</v>
      </c>
      <c r="D157" s="1" t="str">
        <f t="shared" si="17"/>
        <v>13:0009</v>
      </c>
      <c r="E157" t="s">
        <v>625</v>
      </c>
      <c r="F157" t="s">
        <v>626</v>
      </c>
      <c r="H157">
        <v>47.760186099999999</v>
      </c>
      <c r="I157">
        <v>-66.625493599999999</v>
      </c>
      <c r="J157" s="1" t="str">
        <f t="shared" si="14"/>
        <v>Till</v>
      </c>
      <c r="K157" s="1" t="str">
        <f t="shared" si="16"/>
        <v>&lt;63 micron</v>
      </c>
      <c r="L157">
        <v>0.5</v>
      </c>
      <c r="M157">
        <v>-0.2</v>
      </c>
      <c r="N157">
        <v>12</v>
      </c>
      <c r="O157">
        <v>42</v>
      </c>
      <c r="P157">
        <v>2.8</v>
      </c>
      <c r="Q157">
        <v>378</v>
      </c>
      <c r="R157">
        <v>66</v>
      </c>
      <c r="S157">
        <v>21</v>
      </c>
      <c r="T157">
        <v>63</v>
      </c>
      <c r="U157">
        <v>2</v>
      </c>
      <c r="V157">
        <v>40</v>
      </c>
      <c r="W157">
        <v>40</v>
      </c>
    </row>
    <row r="158" spans="1:23" x14ac:dyDescent="0.3">
      <c r="A158" t="s">
        <v>627</v>
      </c>
      <c r="B158" t="s">
        <v>628</v>
      </c>
      <c r="C158" s="1" t="str">
        <f t="shared" si="15"/>
        <v>13:0037</v>
      </c>
      <c r="D158" s="1" t="str">
        <f t="shared" si="17"/>
        <v>13:0009</v>
      </c>
      <c r="E158" t="s">
        <v>629</v>
      </c>
      <c r="F158" t="s">
        <v>630</v>
      </c>
      <c r="H158">
        <v>47.760592199999998</v>
      </c>
      <c r="I158">
        <v>-66.623820300000006</v>
      </c>
      <c r="J158" s="1" t="str">
        <f t="shared" si="14"/>
        <v>Till</v>
      </c>
      <c r="K158" s="1" t="str">
        <f t="shared" si="16"/>
        <v>&lt;63 micron</v>
      </c>
      <c r="L158">
        <v>0.4</v>
      </c>
      <c r="M158">
        <v>-0.2</v>
      </c>
      <c r="N158">
        <v>9</v>
      </c>
      <c r="O158">
        <v>28</v>
      </c>
      <c r="P158">
        <v>2.6</v>
      </c>
      <c r="Q158">
        <v>130</v>
      </c>
      <c r="R158">
        <v>92</v>
      </c>
      <c r="S158">
        <v>75</v>
      </c>
      <c r="T158">
        <v>132</v>
      </c>
      <c r="U158">
        <v>1</v>
      </c>
      <c r="V158">
        <v>47</v>
      </c>
      <c r="W158">
        <v>100</v>
      </c>
    </row>
    <row r="159" spans="1:23" x14ac:dyDescent="0.3">
      <c r="A159" t="s">
        <v>631</v>
      </c>
      <c r="B159" t="s">
        <v>632</v>
      </c>
      <c r="C159" s="1" t="str">
        <f t="shared" si="15"/>
        <v>13:0037</v>
      </c>
      <c r="D159" s="1" t="str">
        <f t="shared" si="17"/>
        <v>13:0009</v>
      </c>
      <c r="E159" t="s">
        <v>633</v>
      </c>
      <c r="F159" t="s">
        <v>634</v>
      </c>
      <c r="H159">
        <v>47.760021899999998</v>
      </c>
      <c r="I159">
        <v>-66.620176400000005</v>
      </c>
      <c r="J159" s="1" t="str">
        <f t="shared" si="14"/>
        <v>Till</v>
      </c>
      <c r="K159" s="1" t="str">
        <f t="shared" si="16"/>
        <v>&lt;63 micron</v>
      </c>
      <c r="L159">
        <v>0.4</v>
      </c>
      <c r="M159">
        <v>-0.2</v>
      </c>
      <c r="N159">
        <v>9</v>
      </c>
      <c r="O159">
        <v>20</v>
      </c>
      <c r="P159">
        <v>2.2999999999999998</v>
      </c>
      <c r="Q159">
        <v>130</v>
      </c>
      <c r="R159">
        <v>45</v>
      </c>
      <c r="S159">
        <v>24</v>
      </c>
      <c r="T159">
        <v>72</v>
      </c>
      <c r="U159">
        <v>1</v>
      </c>
      <c r="V159">
        <v>49</v>
      </c>
      <c r="W159">
        <v>50</v>
      </c>
    </row>
    <row r="160" spans="1:23" x14ac:dyDescent="0.3">
      <c r="A160" t="s">
        <v>635</v>
      </c>
      <c r="B160" t="s">
        <v>636</v>
      </c>
      <c r="C160" s="1" t="str">
        <f t="shared" si="15"/>
        <v>13:0037</v>
      </c>
      <c r="D160" s="1" t="str">
        <f t="shared" si="17"/>
        <v>13:0009</v>
      </c>
      <c r="E160" t="s">
        <v>637</v>
      </c>
      <c r="F160" t="s">
        <v>638</v>
      </c>
      <c r="H160">
        <v>47.760069399999999</v>
      </c>
      <c r="I160">
        <v>-66.617265000000003</v>
      </c>
      <c r="J160" s="1" t="str">
        <f t="shared" si="14"/>
        <v>Till</v>
      </c>
      <c r="K160" s="1" t="str">
        <f t="shared" si="16"/>
        <v>&lt;63 micron</v>
      </c>
      <c r="L160">
        <v>0.6</v>
      </c>
      <c r="M160">
        <v>0.2</v>
      </c>
      <c r="N160">
        <v>11</v>
      </c>
      <c r="O160">
        <v>24</v>
      </c>
      <c r="P160">
        <v>3.7</v>
      </c>
      <c r="Q160">
        <v>174</v>
      </c>
      <c r="R160">
        <v>71</v>
      </c>
      <c r="S160">
        <v>10</v>
      </c>
      <c r="T160">
        <v>53</v>
      </c>
      <c r="U160">
        <v>2</v>
      </c>
      <c r="V160">
        <v>75</v>
      </c>
      <c r="W160">
        <v>70</v>
      </c>
    </row>
    <row r="161" spans="1:23" x14ac:dyDescent="0.3">
      <c r="A161" t="s">
        <v>639</v>
      </c>
      <c r="B161" t="s">
        <v>640</v>
      </c>
      <c r="C161" s="1" t="str">
        <f t="shared" si="15"/>
        <v>13:0037</v>
      </c>
      <c r="D161" s="1" t="str">
        <f t="shared" si="17"/>
        <v>13:0009</v>
      </c>
      <c r="E161" t="s">
        <v>641</v>
      </c>
      <c r="F161" t="s">
        <v>642</v>
      </c>
      <c r="H161">
        <v>47.759260300000001</v>
      </c>
      <c r="I161">
        <v>-66.630326400000001</v>
      </c>
      <c r="J161" s="1" t="str">
        <f t="shared" si="14"/>
        <v>Till</v>
      </c>
      <c r="K161" s="1" t="str">
        <f t="shared" si="16"/>
        <v>&lt;63 micron</v>
      </c>
      <c r="L161">
        <v>0.5</v>
      </c>
      <c r="M161">
        <v>0.3</v>
      </c>
      <c r="N161">
        <v>15</v>
      </c>
      <c r="O161">
        <v>62</v>
      </c>
      <c r="P161">
        <v>2.9</v>
      </c>
      <c r="Q161">
        <v>240</v>
      </c>
      <c r="R161">
        <v>60</v>
      </c>
      <c r="S161">
        <v>34</v>
      </c>
      <c r="T161">
        <v>232</v>
      </c>
      <c r="U161">
        <v>1</v>
      </c>
      <c r="V161">
        <v>56</v>
      </c>
      <c r="W161">
        <v>60</v>
      </c>
    </row>
    <row r="162" spans="1:23" x14ac:dyDescent="0.3">
      <c r="A162" t="s">
        <v>643</v>
      </c>
      <c r="B162" t="s">
        <v>644</v>
      </c>
      <c r="C162" s="1" t="str">
        <f t="shared" si="15"/>
        <v>13:0037</v>
      </c>
      <c r="D162" s="1" t="str">
        <f t="shared" si="17"/>
        <v>13:0009</v>
      </c>
      <c r="E162" t="s">
        <v>645</v>
      </c>
      <c r="F162" t="s">
        <v>646</v>
      </c>
      <c r="H162">
        <v>47.759258899999999</v>
      </c>
      <c r="I162">
        <v>-66.628524999999996</v>
      </c>
      <c r="J162" s="1" t="str">
        <f t="shared" si="14"/>
        <v>Till</v>
      </c>
      <c r="K162" s="1" t="str">
        <f t="shared" si="16"/>
        <v>&lt;63 micron</v>
      </c>
      <c r="L162">
        <v>2</v>
      </c>
      <c r="M162">
        <v>0.3</v>
      </c>
      <c r="N162">
        <v>11</v>
      </c>
      <c r="O162">
        <v>71</v>
      </c>
      <c r="P162">
        <v>3</v>
      </c>
      <c r="Q162">
        <v>133</v>
      </c>
      <c r="R162">
        <v>79</v>
      </c>
      <c r="S162">
        <v>28</v>
      </c>
      <c r="T162">
        <v>221</v>
      </c>
      <c r="U162">
        <v>1</v>
      </c>
      <c r="V162">
        <v>68</v>
      </c>
      <c r="W162">
        <v>60</v>
      </c>
    </row>
    <row r="163" spans="1:23" x14ac:dyDescent="0.3">
      <c r="A163" t="s">
        <v>647</v>
      </c>
      <c r="B163" t="s">
        <v>648</v>
      </c>
      <c r="C163" s="1" t="str">
        <f t="shared" si="15"/>
        <v>13:0037</v>
      </c>
      <c r="D163" s="1" t="str">
        <f t="shared" si="17"/>
        <v>13:0009</v>
      </c>
      <c r="E163" t="s">
        <v>649</v>
      </c>
      <c r="F163" t="s">
        <v>650</v>
      </c>
      <c r="H163">
        <v>47.756953600000003</v>
      </c>
      <c r="I163">
        <v>-66.633660599999999</v>
      </c>
      <c r="J163" s="1" t="str">
        <f t="shared" si="14"/>
        <v>Till</v>
      </c>
      <c r="K163" s="1" t="str">
        <f t="shared" si="16"/>
        <v>&lt;63 micron</v>
      </c>
      <c r="L163">
        <v>0.6</v>
      </c>
      <c r="M163">
        <v>-0.2</v>
      </c>
      <c r="N163">
        <v>12</v>
      </c>
      <c r="O163">
        <v>103</v>
      </c>
      <c r="P163">
        <v>2.8</v>
      </c>
      <c r="Q163">
        <v>169</v>
      </c>
      <c r="R163">
        <v>103</v>
      </c>
      <c r="S163">
        <v>29</v>
      </c>
      <c r="T163">
        <v>76</v>
      </c>
      <c r="U163">
        <v>4</v>
      </c>
      <c r="V163">
        <v>44</v>
      </c>
      <c r="W163">
        <v>40</v>
      </c>
    </row>
    <row r="164" spans="1:23" x14ac:dyDescent="0.3">
      <c r="A164" t="s">
        <v>651</v>
      </c>
      <c r="B164" t="s">
        <v>652</v>
      </c>
      <c r="C164" s="1" t="str">
        <f t="shared" si="15"/>
        <v>13:0037</v>
      </c>
      <c r="D164" s="1" t="str">
        <f t="shared" ref="D164:D195" si="18">HYPERLINK("http://geochem.nrcan.gc.ca/cdogs/content/svy/svy130009_e.htm", "13:0009")</f>
        <v>13:0009</v>
      </c>
      <c r="E164" t="s">
        <v>653</v>
      </c>
      <c r="F164" t="s">
        <v>654</v>
      </c>
      <c r="H164">
        <v>47.759086400000001</v>
      </c>
      <c r="I164">
        <v>-66.627571900000007</v>
      </c>
      <c r="J164" s="1" t="str">
        <f t="shared" si="14"/>
        <v>Till</v>
      </c>
      <c r="K164" s="1" t="str">
        <f t="shared" si="16"/>
        <v>&lt;63 micron</v>
      </c>
      <c r="L164">
        <v>2.6</v>
      </c>
      <c r="M164">
        <v>0.3</v>
      </c>
      <c r="N164">
        <v>11</v>
      </c>
      <c r="O164">
        <v>26</v>
      </c>
      <c r="P164">
        <v>2.7</v>
      </c>
      <c r="Q164">
        <v>141</v>
      </c>
      <c r="R164">
        <v>76</v>
      </c>
      <c r="S164">
        <v>17</v>
      </c>
      <c r="T164">
        <v>156</v>
      </c>
      <c r="U164">
        <v>1</v>
      </c>
      <c r="V164">
        <v>47</v>
      </c>
      <c r="W164">
        <v>100</v>
      </c>
    </row>
    <row r="165" spans="1:23" x14ac:dyDescent="0.3">
      <c r="A165" t="s">
        <v>655</v>
      </c>
      <c r="B165" t="s">
        <v>656</v>
      </c>
      <c r="C165" s="1" t="str">
        <f t="shared" si="15"/>
        <v>13:0037</v>
      </c>
      <c r="D165" s="1" t="str">
        <f t="shared" si="18"/>
        <v>13:0009</v>
      </c>
      <c r="E165" t="s">
        <v>657</v>
      </c>
      <c r="F165" t="s">
        <v>658</v>
      </c>
      <c r="H165">
        <v>47.758791100000003</v>
      </c>
      <c r="I165">
        <v>-66.626784700000002</v>
      </c>
      <c r="J165" s="1" t="str">
        <f t="shared" si="14"/>
        <v>Till</v>
      </c>
      <c r="K165" s="1" t="str">
        <f t="shared" si="16"/>
        <v>&lt;63 micron</v>
      </c>
      <c r="L165">
        <v>1.7</v>
      </c>
      <c r="M165">
        <v>0.4</v>
      </c>
      <c r="N165">
        <v>9</v>
      </c>
      <c r="O165">
        <v>58</v>
      </c>
      <c r="P165">
        <v>2.8</v>
      </c>
      <c r="Q165">
        <v>150</v>
      </c>
      <c r="R165">
        <v>86</v>
      </c>
      <c r="S165">
        <v>42</v>
      </c>
      <c r="T165">
        <v>139</v>
      </c>
      <c r="U165">
        <v>1</v>
      </c>
      <c r="V165">
        <v>53</v>
      </c>
      <c r="W165">
        <v>100</v>
      </c>
    </row>
    <row r="166" spans="1:23" x14ac:dyDescent="0.3">
      <c r="A166" t="s">
        <v>659</v>
      </c>
      <c r="B166" t="s">
        <v>660</v>
      </c>
      <c r="C166" s="1" t="str">
        <f t="shared" si="15"/>
        <v>13:0037</v>
      </c>
      <c r="D166" s="1" t="str">
        <f t="shared" si="18"/>
        <v>13:0009</v>
      </c>
      <c r="E166" t="s">
        <v>661</v>
      </c>
      <c r="F166" t="s">
        <v>662</v>
      </c>
      <c r="H166">
        <v>47.759365600000002</v>
      </c>
      <c r="I166">
        <v>-66.640236900000005</v>
      </c>
      <c r="J166" s="1" t="str">
        <f t="shared" si="14"/>
        <v>Till</v>
      </c>
      <c r="K166" s="1" t="str">
        <f t="shared" si="16"/>
        <v>&lt;63 micron</v>
      </c>
      <c r="L166">
        <v>0.2</v>
      </c>
      <c r="M166">
        <v>-0.2</v>
      </c>
      <c r="N166">
        <v>10</v>
      </c>
      <c r="O166">
        <v>15</v>
      </c>
      <c r="P166">
        <v>4.3</v>
      </c>
      <c r="Q166">
        <v>155</v>
      </c>
      <c r="R166">
        <v>51</v>
      </c>
      <c r="S166">
        <v>11</v>
      </c>
      <c r="T166">
        <v>125</v>
      </c>
      <c r="U166">
        <v>1</v>
      </c>
      <c r="V166">
        <v>34</v>
      </c>
      <c r="W166">
        <v>100</v>
      </c>
    </row>
    <row r="167" spans="1:23" x14ac:dyDescent="0.3">
      <c r="A167" t="s">
        <v>663</v>
      </c>
      <c r="B167" t="s">
        <v>664</v>
      </c>
      <c r="C167" s="1" t="str">
        <f t="shared" si="15"/>
        <v>13:0037</v>
      </c>
      <c r="D167" s="1" t="str">
        <f t="shared" si="18"/>
        <v>13:0009</v>
      </c>
      <c r="E167" t="s">
        <v>665</v>
      </c>
      <c r="F167" t="s">
        <v>666</v>
      </c>
      <c r="H167">
        <v>47.759415799999999</v>
      </c>
      <c r="I167">
        <v>-66.631760600000007</v>
      </c>
      <c r="J167" s="1" t="str">
        <f t="shared" si="14"/>
        <v>Till</v>
      </c>
      <c r="K167" s="1" t="str">
        <f t="shared" si="16"/>
        <v>&lt;63 micron</v>
      </c>
      <c r="L167">
        <v>0.8</v>
      </c>
      <c r="M167">
        <v>0.3</v>
      </c>
      <c r="N167">
        <v>9</v>
      </c>
      <c r="O167">
        <v>30</v>
      </c>
      <c r="P167">
        <v>2.2000000000000002</v>
      </c>
      <c r="Q167">
        <v>132</v>
      </c>
      <c r="R167">
        <v>58</v>
      </c>
      <c r="S167">
        <v>25</v>
      </c>
      <c r="T167">
        <v>90</v>
      </c>
      <c r="U167">
        <v>1</v>
      </c>
      <c r="V167">
        <v>36</v>
      </c>
      <c r="W167">
        <v>60</v>
      </c>
    </row>
    <row r="168" spans="1:23" x14ac:dyDescent="0.3">
      <c r="A168" t="s">
        <v>667</v>
      </c>
      <c r="B168" t="s">
        <v>668</v>
      </c>
      <c r="C168" s="1" t="str">
        <f t="shared" si="15"/>
        <v>13:0037</v>
      </c>
      <c r="D168" s="1" t="str">
        <f t="shared" si="18"/>
        <v>13:0009</v>
      </c>
      <c r="E168" t="s">
        <v>669</v>
      </c>
      <c r="F168" t="s">
        <v>670</v>
      </c>
      <c r="H168">
        <v>47.758170800000002</v>
      </c>
      <c r="I168">
        <v>-66.630736099999993</v>
      </c>
      <c r="J168" s="1" t="str">
        <f t="shared" si="14"/>
        <v>Till</v>
      </c>
      <c r="K168" s="1" t="str">
        <f t="shared" si="16"/>
        <v>&lt;63 micron</v>
      </c>
      <c r="L168">
        <v>0.3</v>
      </c>
      <c r="M168">
        <v>0.2</v>
      </c>
      <c r="N168">
        <v>15</v>
      </c>
      <c r="O168">
        <v>26</v>
      </c>
      <c r="P168">
        <v>2.2999999999999998</v>
      </c>
      <c r="Q168">
        <v>227</v>
      </c>
      <c r="R168">
        <v>69</v>
      </c>
      <c r="S168">
        <v>24</v>
      </c>
      <c r="T168">
        <v>169</v>
      </c>
      <c r="U168">
        <v>3</v>
      </c>
      <c r="V168">
        <v>43</v>
      </c>
      <c r="W168">
        <v>70</v>
      </c>
    </row>
    <row r="169" spans="1:23" x14ac:dyDescent="0.3">
      <c r="A169" t="s">
        <v>671</v>
      </c>
      <c r="B169" t="s">
        <v>672</v>
      </c>
      <c r="C169" s="1" t="str">
        <f t="shared" si="15"/>
        <v>13:0037</v>
      </c>
      <c r="D169" s="1" t="str">
        <f t="shared" si="18"/>
        <v>13:0009</v>
      </c>
      <c r="E169" t="s">
        <v>673</v>
      </c>
      <c r="F169" t="s">
        <v>674</v>
      </c>
      <c r="H169">
        <v>47.758221399999996</v>
      </c>
      <c r="I169">
        <v>-66.627958300000003</v>
      </c>
      <c r="J169" s="1" t="str">
        <f t="shared" si="14"/>
        <v>Till</v>
      </c>
      <c r="K169" s="1" t="str">
        <f t="shared" si="16"/>
        <v>&lt;63 micron</v>
      </c>
      <c r="L169">
        <v>1.3</v>
      </c>
      <c r="M169">
        <v>-0.2</v>
      </c>
      <c r="N169">
        <v>15</v>
      </c>
      <c r="O169">
        <v>37</v>
      </c>
      <c r="P169">
        <v>3</v>
      </c>
      <c r="Q169">
        <v>145</v>
      </c>
      <c r="R169">
        <v>89</v>
      </c>
      <c r="S169">
        <v>23</v>
      </c>
      <c r="T169">
        <v>120</v>
      </c>
      <c r="U169">
        <v>-1</v>
      </c>
      <c r="V169">
        <v>60</v>
      </c>
      <c r="W169">
        <v>70</v>
      </c>
    </row>
    <row r="170" spans="1:23" x14ac:dyDescent="0.3">
      <c r="A170" t="s">
        <v>675</v>
      </c>
      <c r="B170" t="s">
        <v>676</v>
      </c>
      <c r="C170" s="1" t="str">
        <f t="shared" si="15"/>
        <v>13:0037</v>
      </c>
      <c r="D170" s="1" t="str">
        <f t="shared" si="18"/>
        <v>13:0009</v>
      </c>
      <c r="E170" t="s">
        <v>677</v>
      </c>
      <c r="F170" t="s">
        <v>678</v>
      </c>
      <c r="H170">
        <v>47.758221399999996</v>
      </c>
      <c r="I170">
        <v>-66.625783100000007</v>
      </c>
      <c r="J170" s="1" t="str">
        <f t="shared" si="14"/>
        <v>Till</v>
      </c>
      <c r="K170" s="1" t="str">
        <f t="shared" si="16"/>
        <v>&lt;63 micron</v>
      </c>
      <c r="L170">
        <v>0.5</v>
      </c>
      <c r="M170">
        <v>-0.2</v>
      </c>
      <c r="N170">
        <v>12</v>
      </c>
      <c r="O170">
        <v>260</v>
      </c>
      <c r="P170">
        <v>3.6</v>
      </c>
      <c r="Q170">
        <v>230</v>
      </c>
      <c r="R170">
        <v>70</v>
      </c>
      <c r="S170">
        <v>81</v>
      </c>
      <c r="T170">
        <v>93</v>
      </c>
      <c r="U170">
        <v>-1</v>
      </c>
      <c r="V170">
        <v>54</v>
      </c>
      <c r="W170">
        <v>50</v>
      </c>
    </row>
    <row r="171" spans="1:23" x14ac:dyDescent="0.3">
      <c r="A171" t="s">
        <v>679</v>
      </c>
      <c r="B171" t="s">
        <v>680</v>
      </c>
      <c r="C171" s="1" t="str">
        <f t="shared" si="15"/>
        <v>13:0037</v>
      </c>
      <c r="D171" s="1" t="str">
        <f t="shared" si="18"/>
        <v>13:0009</v>
      </c>
      <c r="E171" t="s">
        <v>681</v>
      </c>
      <c r="F171" t="s">
        <v>682</v>
      </c>
      <c r="H171">
        <v>47.758279700000003</v>
      </c>
      <c r="I171">
        <v>-66.623818900000003</v>
      </c>
      <c r="J171" s="1" t="str">
        <f t="shared" si="14"/>
        <v>Till</v>
      </c>
      <c r="K171" s="1" t="str">
        <f t="shared" si="16"/>
        <v>&lt;63 micron</v>
      </c>
      <c r="L171">
        <v>0.6</v>
      </c>
      <c r="M171">
        <v>0.2</v>
      </c>
      <c r="N171">
        <v>13</v>
      </c>
      <c r="O171">
        <v>53</v>
      </c>
      <c r="P171">
        <v>2.5</v>
      </c>
      <c r="Q171">
        <v>164</v>
      </c>
      <c r="R171">
        <v>76</v>
      </c>
      <c r="S171">
        <v>17</v>
      </c>
      <c r="T171">
        <v>82</v>
      </c>
      <c r="U171">
        <v>1</v>
      </c>
      <c r="V171">
        <v>45</v>
      </c>
      <c r="W171">
        <v>60</v>
      </c>
    </row>
    <row r="172" spans="1:23" x14ac:dyDescent="0.3">
      <c r="A172" t="s">
        <v>683</v>
      </c>
      <c r="B172" t="s">
        <v>684</v>
      </c>
      <c r="C172" s="1" t="str">
        <f t="shared" si="15"/>
        <v>13:0037</v>
      </c>
      <c r="D172" s="1" t="str">
        <f t="shared" si="18"/>
        <v>13:0009</v>
      </c>
      <c r="E172" t="s">
        <v>649</v>
      </c>
      <c r="F172" t="s">
        <v>685</v>
      </c>
      <c r="H172">
        <v>47.756953600000003</v>
      </c>
      <c r="I172">
        <v>-66.633660599999999</v>
      </c>
      <c r="J172" s="1" t="str">
        <f t="shared" si="14"/>
        <v>Till</v>
      </c>
      <c r="K172" s="1" t="str">
        <f t="shared" si="16"/>
        <v>&lt;63 micron</v>
      </c>
      <c r="L172">
        <v>0.4</v>
      </c>
      <c r="M172">
        <v>0.2</v>
      </c>
      <c r="N172">
        <v>18</v>
      </c>
      <c r="O172">
        <v>104</v>
      </c>
      <c r="P172">
        <v>2.7</v>
      </c>
      <c r="Q172">
        <v>336</v>
      </c>
      <c r="R172">
        <v>101</v>
      </c>
      <c r="S172">
        <v>27</v>
      </c>
      <c r="T172">
        <v>76</v>
      </c>
      <c r="U172">
        <v>1</v>
      </c>
      <c r="V172">
        <v>42</v>
      </c>
      <c r="W172">
        <v>40</v>
      </c>
    </row>
    <row r="173" spans="1:23" x14ac:dyDescent="0.3">
      <c r="A173" t="s">
        <v>686</v>
      </c>
      <c r="B173" t="s">
        <v>687</v>
      </c>
      <c r="C173" s="1" t="str">
        <f t="shared" si="15"/>
        <v>13:0037</v>
      </c>
      <c r="D173" s="1" t="str">
        <f t="shared" si="18"/>
        <v>13:0009</v>
      </c>
      <c r="E173" t="s">
        <v>688</v>
      </c>
      <c r="F173" t="s">
        <v>689</v>
      </c>
      <c r="H173">
        <v>47.755578900000003</v>
      </c>
      <c r="I173">
        <v>-66.620285600000003</v>
      </c>
      <c r="J173" s="1" t="str">
        <f t="shared" si="14"/>
        <v>Till</v>
      </c>
      <c r="K173" s="1" t="str">
        <f t="shared" si="16"/>
        <v>&lt;63 micron</v>
      </c>
      <c r="L173">
        <v>-0.2</v>
      </c>
      <c r="M173">
        <v>-0.2</v>
      </c>
      <c r="N173">
        <v>22</v>
      </c>
      <c r="O173">
        <v>25</v>
      </c>
      <c r="P173">
        <v>3.9</v>
      </c>
      <c r="Q173">
        <v>510</v>
      </c>
      <c r="R173">
        <v>98</v>
      </c>
      <c r="S173">
        <v>26</v>
      </c>
      <c r="T173">
        <v>112</v>
      </c>
      <c r="U173">
        <v>1</v>
      </c>
      <c r="V173">
        <v>97</v>
      </c>
      <c r="W173">
        <v>50</v>
      </c>
    </row>
    <row r="174" spans="1:23" x14ac:dyDescent="0.3">
      <c r="A174" t="s">
        <v>690</v>
      </c>
      <c r="B174" t="s">
        <v>691</v>
      </c>
      <c r="C174" s="1" t="str">
        <f t="shared" si="15"/>
        <v>13:0037</v>
      </c>
      <c r="D174" s="1" t="str">
        <f t="shared" si="18"/>
        <v>13:0009</v>
      </c>
      <c r="E174" t="s">
        <v>692</v>
      </c>
      <c r="F174" t="s">
        <v>693</v>
      </c>
      <c r="H174">
        <v>47.756309199999997</v>
      </c>
      <c r="I174">
        <v>-66.640828900000002</v>
      </c>
      <c r="J174" s="1" t="str">
        <f t="shared" si="14"/>
        <v>Till</v>
      </c>
      <c r="K174" s="1" t="str">
        <f t="shared" si="16"/>
        <v>&lt;63 micron</v>
      </c>
      <c r="L174">
        <v>0.2</v>
      </c>
      <c r="M174">
        <v>-0.2</v>
      </c>
      <c r="N174">
        <v>15</v>
      </c>
      <c r="O174">
        <v>28</v>
      </c>
      <c r="P174">
        <v>4</v>
      </c>
      <c r="Q174">
        <v>241</v>
      </c>
      <c r="R174">
        <v>101</v>
      </c>
      <c r="S174">
        <v>20</v>
      </c>
      <c r="T174">
        <v>84</v>
      </c>
      <c r="U174">
        <v>5</v>
      </c>
      <c r="V174">
        <v>32</v>
      </c>
      <c r="W174">
        <v>70</v>
      </c>
    </row>
    <row r="175" spans="1:23" x14ac:dyDescent="0.3">
      <c r="A175" t="s">
        <v>694</v>
      </c>
      <c r="B175" t="s">
        <v>695</v>
      </c>
      <c r="C175" s="1" t="str">
        <f t="shared" si="15"/>
        <v>13:0037</v>
      </c>
      <c r="D175" s="1" t="str">
        <f t="shared" si="18"/>
        <v>13:0009</v>
      </c>
      <c r="E175" t="s">
        <v>696</v>
      </c>
      <c r="F175" t="s">
        <v>697</v>
      </c>
      <c r="H175">
        <v>47.752924200000002</v>
      </c>
      <c r="I175">
        <v>-66.643370300000001</v>
      </c>
      <c r="J175" s="1" t="str">
        <f t="shared" si="14"/>
        <v>Till</v>
      </c>
      <c r="K175" s="1" t="str">
        <f t="shared" si="16"/>
        <v>&lt;63 micron</v>
      </c>
      <c r="L175">
        <v>-0.2</v>
      </c>
      <c r="M175">
        <v>-0.2</v>
      </c>
      <c r="N175">
        <v>30</v>
      </c>
      <c r="O175">
        <v>41</v>
      </c>
      <c r="P175">
        <v>3.6</v>
      </c>
      <c r="Q175">
        <v>776</v>
      </c>
      <c r="R175">
        <v>82</v>
      </c>
      <c r="S175">
        <v>16</v>
      </c>
      <c r="T175">
        <v>73</v>
      </c>
      <c r="U175">
        <v>1</v>
      </c>
      <c r="V175">
        <v>62</v>
      </c>
      <c r="W175">
        <v>60</v>
      </c>
    </row>
    <row r="176" spans="1:23" x14ac:dyDescent="0.3">
      <c r="A176" t="s">
        <v>698</v>
      </c>
      <c r="B176" t="s">
        <v>699</v>
      </c>
      <c r="C176" s="1" t="str">
        <f t="shared" si="15"/>
        <v>13:0037</v>
      </c>
      <c r="D176" s="1" t="str">
        <f t="shared" si="18"/>
        <v>13:0009</v>
      </c>
      <c r="E176" t="s">
        <v>700</v>
      </c>
      <c r="F176" t="s">
        <v>701</v>
      </c>
      <c r="H176">
        <v>47.752188599999997</v>
      </c>
      <c r="I176">
        <v>-66.652703599999995</v>
      </c>
      <c r="J176" s="1" t="str">
        <f t="shared" si="14"/>
        <v>Till</v>
      </c>
      <c r="K176" s="1" t="str">
        <f t="shared" si="16"/>
        <v>&lt;63 micron</v>
      </c>
      <c r="L176">
        <v>0.4</v>
      </c>
      <c r="M176">
        <v>0.2</v>
      </c>
      <c r="N176">
        <v>8</v>
      </c>
      <c r="O176">
        <v>51</v>
      </c>
      <c r="P176">
        <v>5.4</v>
      </c>
      <c r="Q176">
        <v>123</v>
      </c>
      <c r="R176">
        <v>182</v>
      </c>
      <c r="S176">
        <v>12</v>
      </c>
      <c r="T176">
        <v>60</v>
      </c>
      <c r="U176">
        <v>2</v>
      </c>
      <c r="V176">
        <v>106</v>
      </c>
      <c r="W176">
        <v>50</v>
      </c>
    </row>
    <row r="177" spans="1:23" x14ac:dyDescent="0.3">
      <c r="A177" t="s">
        <v>702</v>
      </c>
      <c r="B177" t="s">
        <v>703</v>
      </c>
      <c r="C177" s="1" t="str">
        <f t="shared" si="15"/>
        <v>13:0037</v>
      </c>
      <c r="D177" s="1" t="str">
        <f t="shared" si="18"/>
        <v>13:0009</v>
      </c>
      <c r="E177" t="s">
        <v>704</v>
      </c>
      <c r="F177" t="s">
        <v>705</v>
      </c>
      <c r="H177">
        <v>47.7638319</v>
      </c>
      <c r="I177">
        <v>-66.632093900000001</v>
      </c>
      <c r="J177" s="1" t="str">
        <f t="shared" si="14"/>
        <v>Till</v>
      </c>
      <c r="K177" s="1" t="str">
        <f t="shared" si="16"/>
        <v>&lt;63 micron</v>
      </c>
      <c r="L177">
        <v>-0.2</v>
      </c>
      <c r="M177">
        <v>-0.2</v>
      </c>
      <c r="N177">
        <v>8</v>
      </c>
      <c r="O177">
        <v>26</v>
      </c>
      <c r="P177">
        <v>2.7</v>
      </c>
      <c r="Q177">
        <v>120</v>
      </c>
      <c r="R177">
        <v>57</v>
      </c>
      <c r="S177">
        <v>14</v>
      </c>
      <c r="T177">
        <v>101</v>
      </c>
      <c r="U177">
        <v>1</v>
      </c>
      <c r="V177">
        <v>31</v>
      </c>
      <c r="W177">
        <v>60</v>
      </c>
    </row>
    <row r="178" spans="1:23" x14ac:dyDescent="0.3">
      <c r="A178" t="s">
        <v>706</v>
      </c>
      <c r="B178" t="s">
        <v>707</v>
      </c>
      <c r="C178" s="1" t="str">
        <f t="shared" si="15"/>
        <v>13:0037</v>
      </c>
      <c r="D178" s="1" t="str">
        <f t="shared" si="18"/>
        <v>13:0009</v>
      </c>
      <c r="E178" t="s">
        <v>708</v>
      </c>
      <c r="F178" t="s">
        <v>709</v>
      </c>
      <c r="H178">
        <v>47.764014199999998</v>
      </c>
      <c r="I178">
        <v>-66.626987499999998</v>
      </c>
      <c r="J178" s="1" t="str">
        <f t="shared" si="14"/>
        <v>Till</v>
      </c>
      <c r="K178" s="1" t="str">
        <f t="shared" si="16"/>
        <v>&lt;63 micron</v>
      </c>
      <c r="L178">
        <v>0.2</v>
      </c>
      <c r="M178">
        <v>-0.2</v>
      </c>
      <c r="N178">
        <v>9</v>
      </c>
      <c r="O178">
        <v>28</v>
      </c>
      <c r="P178">
        <v>2.4</v>
      </c>
      <c r="Q178">
        <v>162</v>
      </c>
      <c r="R178">
        <v>55</v>
      </c>
      <c r="S178">
        <v>10</v>
      </c>
      <c r="T178">
        <v>59</v>
      </c>
      <c r="U178">
        <v>2</v>
      </c>
      <c r="V178">
        <v>40</v>
      </c>
      <c r="W178">
        <v>20</v>
      </c>
    </row>
    <row r="179" spans="1:23" x14ac:dyDescent="0.3">
      <c r="A179" t="s">
        <v>710</v>
      </c>
      <c r="B179" t="s">
        <v>711</v>
      </c>
      <c r="C179" s="1" t="str">
        <f t="shared" si="15"/>
        <v>13:0037</v>
      </c>
      <c r="D179" s="1" t="str">
        <f t="shared" si="18"/>
        <v>13:0009</v>
      </c>
      <c r="E179" t="s">
        <v>712</v>
      </c>
      <c r="F179" t="s">
        <v>713</v>
      </c>
      <c r="H179">
        <v>47.763969699999997</v>
      </c>
      <c r="I179">
        <v>-66.623532800000007</v>
      </c>
      <c r="J179" s="1" t="str">
        <f t="shared" ref="J179:J242" si="19">HYPERLINK("http://geochem.nrcan.gc.ca/cdogs/content/kwd/kwd020044_e.htm", "Till")</f>
        <v>Till</v>
      </c>
      <c r="K179" s="1" t="str">
        <f t="shared" si="16"/>
        <v>&lt;63 micron</v>
      </c>
      <c r="L179">
        <v>0.2</v>
      </c>
      <c r="M179">
        <v>-0.2</v>
      </c>
      <c r="N179">
        <v>13</v>
      </c>
      <c r="O179">
        <v>46</v>
      </c>
      <c r="P179">
        <v>2.4</v>
      </c>
      <c r="Q179">
        <v>214</v>
      </c>
      <c r="R179">
        <v>57</v>
      </c>
      <c r="S179">
        <v>10</v>
      </c>
      <c r="T179">
        <v>62</v>
      </c>
      <c r="U179">
        <v>1</v>
      </c>
      <c r="V179">
        <v>44</v>
      </c>
      <c r="W179">
        <v>20</v>
      </c>
    </row>
    <row r="180" spans="1:23" x14ac:dyDescent="0.3">
      <c r="A180" t="s">
        <v>714</v>
      </c>
      <c r="B180" t="s">
        <v>715</v>
      </c>
      <c r="C180" s="1" t="str">
        <f t="shared" si="15"/>
        <v>13:0037</v>
      </c>
      <c r="D180" s="1" t="str">
        <f t="shared" si="18"/>
        <v>13:0009</v>
      </c>
      <c r="E180" t="s">
        <v>716</v>
      </c>
      <c r="F180" t="s">
        <v>717</v>
      </c>
      <c r="H180">
        <v>47.763464200000001</v>
      </c>
      <c r="I180">
        <v>-66.620419699999999</v>
      </c>
      <c r="J180" s="1" t="str">
        <f t="shared" si="19"/>
        <v>Till</v>
      </c>
      <c r="K180" s="1" t="str">
        <f t="shared" si="16"/>
        <v>&lt;63 micron</v>
      </c>
      <c r="L180">
        <v>0.5</v>
      </c>
      <c r="M180">
        <v>0.2</v>
      </c>
      <c r="N180">
        <v>10</v>
      </c>
      <c r="O180">
        <v>55</v>
      </c>
      <c r="P180">
        <v>2.6</v>
      </c>
      <c r="Q180">
        <v>160</v>
      </c>
      <c r="R180">
        <v>68</v>
      </c>
      <c r="S180">
        <v>19</v>
      </c>
      <c r="T180">
        <v>53</v>
      </c>
      <c r="U180">
        <v>3</v>
      </c>
      <c r="V180">
        <v>50</v>
      </c>
      <c r="W180">
        <v>40</v>
      </c>
    </row>
    <row r="181" spans="1:23" x14ac:dyDescent="0.3">
      <c r="A181" t="s">
        <v>718</v>
      </c>
      <c r="B181" t="s">
        <v>719</v>
      </c>
      <c r="C181" s="1" t="str">
        <f t="shared" si="15"/>
        <v>13:0037</v>
      </c>
      <c r="D181" s="1" t="str">
        <f t="shared" si="18"/>
        <v>13:0009</v>
      </c>
      <c r="E181" t="s">
        <v>720</v>
      </c>
      <c r="F181" t="s">
        <v>721</v>
      </c>
      <c r="H181">
        <v>47.763141900000001</v>
      </c>
      <c r="I181">
        <v>-66.617458299999996</v>
      </c>
      <c r="J181" s="1" t="str">
        <f t="shared" si="19"/>
        <v>Till</v>
      </c>
      <c r="K181" s="1" t="str">
        <f t="shared" si="16"/>
        <v>&lt;63 micron</v>
      </c>
      <c r="L181">
        <v>0.3</v>
      </c>
      <c r="M181">
        <v>0.2</v>
      </c>
      <c r="N181">
        <v>9</v>
      </c>
      <c r="O181">
        <v>26</v>
      </c>
      <c r="P181">
        <v>3.5</v>
      </c>
      <c r="Q181">
        <v>128</v>
      </c>
      <c r="R181">
        <v>47</v>
      </c>
      <c r="S181">
        <v>18</v>
      </c>
      <c r="T181">
        <v>52</v>
      </c>
      <c r="U181">
        <v>3</v>
      </c>
      <c r="V181">
        <v>76</v>
      </c>
      <c r="W181">
        <v>100</v>
      </c>
    </row>
    <row r="182" spans="1:23" x14ac:dyDescent="0.3">
      <c r="A182" t="s">
        <v>722</v>
      </c>
      <c r="B182" t="s">
        <v>723</v>
      </c>
      <c r="C182" s="1" t="str">
        <f t="shared" si="15"/>
        <v>13:0037</v>
      </c>
      <c r="D182" s="1" t="str">
        <f t="shared" si="18"/>
        <v>13:0009</v>
      </c>
      <c r="E182" t="s">
        <v>724</v>
      </c>
      <c r="F182" t="s">
        <v>725</v>
      </c>
      <c r="H182">
        <v>47.7649914</v>
      </c>
      <c r="I182">
        <v>-66.629425299999994</v>
      </c>
      <c r="J182" s="1" t="str">
        <f t="shared" si="19"/>
        <v>Till</v>
      </c>
      <c r="K182" s="1" t="str">
        <f t="shared" si="16"/>
        <v>&lt;63 micron</v>
      </c>
      <c r="L182">
        <v>0.4</v>
      </c>
      <c r="M182">
        <v>0.3</v>
      </c>
      <c r="N182">
        <v>10</v>
      </c>
      <c r="O182">
        <v>112</v>
      </c>
      <c r="P182">
        <v>3.2</v>
      </c>
      <c r="Q182">
        <v>112</v>
      </c>
      <c r="R182">
        <v>53</v>
      </c>
      <c r="S182">
        <v>12</v>
      </c>
      <c r="T182">
        <v>92</v>
      </c>
      <c r="U182">
        <v>2</v>
      </c>
      <c r="V182">
        <v>43</v>
      </c>
      <c r="W182">
        <v>60</v>
      </c>
    </row>
    <row r="183" spans="1:23" x14ac:dyDescent="0.3">
      <c r="A183" t="s">
        <v>726</v>
      </c>
      <c r="B183" t="s">
        <v>727</v>
      </c>
      <c r="C183" s="1" t="str">
        <f t="shared" si="15"/>
        <v>13:0037</v>
      </c>
      <c r="D183" s="1" t="str">
        <f t="shared" si="18"/>
        <v>13:0009</v>
      </c>
      <c r="E183" t="s">
        <v>728</v>
      </c>
      <c r="F183" t="s">
        <v>729</v>
      </c>
      <c r="H183">
        <v>47.7661461</v>
      </c>
      <c r="I183">
        <v>-66.629559700000001</v>
      </c>
      <c r="J183" s="1" t="str">
        <f t="shared" si="19"/>
        <v>Till</v>
      </c>
      <c r="K183" s="1" t="str">
        <f t="shared" si="16"/>
        <v>&lt;63 micron</v>
      </c>
      <c r="L183">
        <v>0.5</v>
      </c>
      <c r="M183">
        <v>0.2</v>
      </c>
      <c r="N183">
        <v>11</v>
      </c>
      <c r="O183">
        <v>75</v>
      </c>
      <c r="P183">
        <v>2.7</v>
      </c>
      <c r="Q183">
        <v>217</v>
      </c>
      <c r="R183">
        <v>49</v>
      </c>
      <c r="S183">
        <v>13</v>
      </c>
      <c r="T183">
        <v>83</v>
      </c>
      <c r="U183">
        <v>2</v>
      </c>
      <c r="V183">
        <v>39</v>
      </c>
      <c r="W183">
        <v>60</v>
      </c>
    </row>
    <row r="184" spans="1:23" x14ac:dyDescent="0.3">
      <c r="A184" t="s">
        <v>730</v>
      </c>
      <c r="B184" t="s">
        <v>731</v>
      </c>
      <c r="C184" s="1" t="str">
        <f t="shared" si="15"/>
        <v>13:0037</v>
      </c>
      <c r="D184" s="1" t="str">
        <f t="shared" si="18"/>
        <v>13:0009</v>
      </c>
      <c r="E184" t="s">
        <v>732</v>
      </c>
      <c r="F184" t="s">
        <v>733</v>
      </c>
      <c r="H184">
        <v>47.764838599999997</v>
      </c>
      <c r="I184">
        <v>-66.6203036</v>
      </c>
      <c r="J184" s="1" t="str">
        <f t="shared" si="19"/>
        <v>Till</v>
      </c>
      <c r="K184" s="1" t="str">
        <f t="shared" si="16"/>
        <v>&lt;63 micron</v>
      </c>
      <c r="L184">
        <v>0.6</v>
      </c>
      <c r="M184">
        <v>-0.2</v>
      </c>
      <c r="N184">
        <v>9</v>
      </c>
      <c r="O184">
        <v>39</v>
      </c>
      <c r="P184">
        <v>4</v>
      </c>
      <c r="Q184">
        <v>190</v>
      </c>
      <c r="R184">
        <v>66</v>
      </c>
      <c r="S184">
        <v>3</v>
      </c>
      <c r="T184">
        <v>79</v>
      </c>
      <c r="U184">
        <v>6</v>
      </c>
      <c r="V184">
        <v>89</v>
      </c>
      <c r="W184">
        <v>110</v>
      </c>
    </row>
    <row r="185" spans="1:23" x14ac:dyDescent="0.3">
      <c r="A185" t="s">
        <v>734</v>
      </c>
      <c r="B185" t="s">
        <v>735</v>
      </c>
      <c r="C185" s="1" t="str">
        <f t="shared" si="15"/>
        <v>13:0037</v>
      </c>
      <c r="D185" s="1" t="str">
        <f t="shared" si="18"/>
        <v>13:0009</v>
      </c>
      <c r="E185" t="s">
        <v>736</v>
      </c>
      <c r="F185" t="s">
        <v>737</v>
      </c>
      <c r="H185">
        <v>47.7648425</v>
      </c>
      <c r="I185">
        <v>-66.617020299999993</v>
      </c>
      <c r="J185" s="1" t="str">
        <f t="shared" si="19"/>
        <v>Till</v>
      </c>
      <c r="K185" s="1" t="str">
        <f t="shared" si="16"/>
        <v>&lt;63 micron</v>
      </c>
      <c r="L185">
        <v>0.2</v>
      </c>
      <c r="M185">
        <v>0.3</v>
      </c>
      <c r="N185">
        <v>19</v>
      </c>
      <c r="O185">
        <v>66</v>
      </c>
      <c r="P185">
        <v>4.4000000000000004</v>
      </c>
      <c r="Q185">
        <v>165</v>
      </c>
      <c r="R185">
        <v>41</v>
      </c>
      <c r="S185">
        <v>4</v>
      </c>
      <c r="T185">
        <v>58</v>
      </c>
      <c r="U185">
        <v>20</v>
      </c>
      <c r="V185">
        <v>62</v>
      </c>
      <c r="W185">
        <v>150</v>
      </c>
    </row>
    <row r="186" spans="1:23" x14ac:dyDescent="0.3">
      <c r="A186" t="s">
        <v>738</v>
      </c>
      <c r="B186" t="s">
        <v>739</v>
      </c>
      <c r="C186" s="1" t="str">
        <f t="shared" si="15"/>
        <v>13:0037</v>
      </c>
      <c r="D186" s="1" t="str">
        <f t="shared" si="18"/>
        <v>13:0009</v>
      </c>
      <c r="E186" t="s">
        <v>740</v>
      </c>
      <c r="F186" t="s">
        <v>741</v>
      </c>
      <c r="H186">
        <v>47.765003900000004</v>
      </c>
      <c r="I186">
        <v>-66.613969699999998</v>
      </c>
      <c r="J186" s="1" t="str">
        <f t="shared" si="19"/>
        <v>Till</v>
      </c>
      <c r="K186" s="1" t="str">
        <f t="shared" si="16"/>
        <v>&lt;63 micron</v>
      </c>
      <c r="L186">
        <v>0.4</v>
      </c>
      <c r="M186">
        <v>0.2</v>
      </c>
      <c r="N186">
        <v>11</v>
      </c>
      <c r="O186">
        <v>277</v>
      </c>
      <c r="P186">
        <v>3.7</v>
      </c>
      <c r="Q186">
        <v>157</v>
      </c>
      <c r="R186">
        <v>83</v>
      </c>
      <c r="S186">
        <v>100</v>
      </c>
      <c r="T186">
        <v>92</v>
      </c>
      <c r="U186">
        <v>1</v>
      </c>
      <c r="V186">
        <v>80</v>
      </c>
      <c r="W186">
        <v>60</v>
      </c>
    </row>
    <row r="187" spans="1:23" x14ac:dyDescent="0.3">
      <c r="A187" t="s">
        <v>742</v>
      </c>
      <c r="B187" t="s">
        <v>743</v>
      </c>
      <c r="C187" s="1" t="str">
        <f t="shared" si="15"/>
        <v>13:0037</v>
      </c>
      <c r="D187" s="1" t="str">
        <f t="shared" si="18"/>
        <v>13:0009</v>
      </c>
      <c r="E187" t="s">
        <v>744</v>
      </c>
      <c r="F187" t="s">
        <v>745</v>
      </c>
      <c r="H187">
        <v>47.7632914</v>
      </c>
      <c r="I187">
        <v>-66.610805299999996</v>
      </c>
      <c r="J187" s="1" t="str">
        <f t="shared" si="19"/>
        <v>Till</v>
      </c>
      <c r="K187" s="1" t="str">
        <f t="shared" si="16"/>
        <v>&lt;63 micron</v>
      </c>
      <c r="L187">
        <v>3.1</v>
      </c>
      <c r="M187">
        <v>-0.2</v>
      </c>
      <c r="N187">
        <v>10</v>
      </c>
      <c r="O187">
        <v>45</v>
      </c>
      <c r="P187">
        <v>3.9</v>
      </c>
      <c r="Q187">
        <v>176</v>
      </c>
      <c r="R187">
        <v>66</v>
      </c>
      <c r="S187">
        <v>23</v>
      </c>
      <c r="T187">
        <v>87</v>
      </c>
      <c r="U187">
        <v>4</v>
      </c>
      <c r="V187">
        <v>87</v>
      </c>
      <c r="W187">
        <v>100</v>
      </c>
    </row>
    <row r="188" spans="1:23" x14ac:dyDescent="0.3">
      <c r="A188" t="s">
        <v>746</v>
      </c>
      <c r="B188" t="s">
        <v>747</v>
      </c>
      <c r="C188" s="1" t="str">
        <f t="shared" si="15"/>
        <v>13:0037</v>
      </c>
      <c r="D188" s="1" t="str">
        <f t="shared" si="18"/>
        <v>13:0009</v>
      </c>
      <c r="E188" t="s">
        <v>748</v>
      </c>
      <c r="F188" t="s">
        <v>749</v>
      </c>
      <c r="H188">
        <v>47.763636400000003</v>
      </c>
      <c r="I188">
        <v>-66.607493099999999</v>
      </c>
      <c r="J188" s="1" t="str">
        <f t="shared" si="19"/>
        <v>Till</v>
      </c>
      <c r="K188" s="1" t="str">
        <f t="shared" si="16"/>
        <v>&lt;63 micron</v>
      </c>
      <c r="L188">
        <v>0.2</v>
      </c>
      <c r="M188">
        <v>-0.2</v>
      </c>
      <c r="N188">
        <v>12</v>
      </c>
      <c r="O188">
        <v>71</v>
      </c>
      <c r="P188">
        <v>5</v>
      </c>
      <c r="Q188">
        <v>113</v>
      </c>
      <c r="R188">
        <v>50</v>
      </c>
      <c r="S188">
        <v>8</v>
      </c>
      <c r="T188">
        <v>107</v>
      </c>
      <c r="U188">
        <v>3</v>
      </c>
      <c r="V188">
        <v>130</v>
      </c>
      <c r="W188">
        <v>70</v>
      </c>
    </row>
    <row r="189" spans="1:23" x14ac:dyDescent="0.3">
      <c r="A189" t="s">
        <v>750</v>
      </c>
      <c r="B189" t="s">
        <v>751</v>
      </c>
      <c r="C189" s="1" t="str">
        <f t="shared" si="15"/>
        <v>13:0037</v>
      </c>
      <c r="D189" s="1" t="str">
        <f t="shared" si="18"/>
        <v>13:0009</v>
      </c>
      <c r="E189" t="s">
        <v>752</v>
      </c>
      <c r="F189" t="s">
        <v>753</v>
      </c>
      <c r="H189">
        <v>47.7640186</v>
      </c>
      <c r="I189">
        <v>-66.604686099999995</v>
      </c>
      <c r="J189" s="1" t="str">
        <f t="shared" si="19"/>
        <v>Till</v>
      </c>
      <c r="K189" s="1" t="str">
        <f t="shared" si="16"/>
        <v>&lt;63 micron</v>
      </c>
      <c r="L189">
        <v>0.2</v>
      </c>
      <c r="M189">
        <v>-0.2</v>
      </c>
      <c r="N189">
        <v>12</v>
      </c>
      <c r="O189">
        <v>67</v>
      </c>
      <c r="P189">
        <v>2.2000000000000002</v>
      </c>
      <c r="Q189">
        <v>113</v>
      </c>
      <c r="R189">
        <v>52</v>
      </c>
      <c r="S189">
        <v>18</v>
      </c>
      <c r="T189">
        <v>49</v>
      </c>
      <c r="U189">
        <v>3</v>
      </c>
      <c r="V189">
        <v>54</v>
      </c>
      <c r="W189">
        <v>50</v>
      </c>
    </row>
    <row r="190" spans="1:23" x14ac:dyDescent="0.3">
      <c r="A190" t="s">
        <v>754</v>
      </c>
      <c r="B190" t="s">
        <v>755</v>
      </c>
      <c r="C190" s="1" t="str">
        <f t="shared" si="15"/>
        <v>13:0037</v>
      </c>
      <c r="D190" s="1" t="str">
        <f t="shared" si="18"/>
        <v>13:0009</v>
      </c>
      <c r="E190" t="s">
        <v>752</v>
      </c>
      <c r="F190" t="s">
        <v>756</v>
      </c>
      <c r="H190">
        <v>47.7640186</v>
      </c>
      <c r="I190">
        <v>-66.604686099999995</v>
      </c>
      <c r="J190" s="1" t="str">
        <f t="shared" si="19"/>
        <v>Till</v>
      </c>
      <c r="K190" s="1" t="str">
        <f t="shared" si="16"/>
        <v>&lt;63 micron</v>
      </c>
      <c r="L190">
        <v>0.3</v>
      </c>
      <c r="M190">
        <v>-0.2</v>
      </c>
      <c r="N190">
        <v>10</v>
      </c>
      <c r="O190">
        <v>53</v>
      </c>
      <c r="P190">
        <v>2.5</v>
      </c>
      <c r="Q190">
        <v>90</v>
      </c>
      <c r="R190">
        <v>55</v>
      </c>
      <c r="S190">
        <v>14</v>
      </c>
      <c r="T190">
        <v>60</v>
      </c>
      <c r="U190">
        <v>1</v>
      </c>
      <c r="V190">
        <v>58</v>
      </c>
      <c r="W190">
        <v>70</v>
      </c>
    </row>
    <row r="191" spans="1:23" x14ac:dyDescent="0.3">
      <c r="A191" t="s">
        <v>757</v>
      </c>
      <c r="B191" t="s">
        <v>758</v>
      </c>
      <c r="C191" s="1" t="str">
        <f t="shared" si="15"/>
        <v>13:0037</v>
      </c>
      <c r="D191" s="1" t="str">
        <f t="shared" si="18"/>
        <v>13:0009</v>
      </c>
      <c r="E191" t="s">
        <v>759</v>
      </c>
      <c r="F191" t="s">
        <v>760</v>
      </c>
      <c r="H191">
        <v>47.762725600000003</v>
      </c>
      <c r="I191">
        <v>-66.597925799999999</v>
      </c>
      <c r="J191" s="1" t="str">
        <f t="shared" si="19"/>
        <v>Till</v>
      </c>
      <c r="K191" s="1" t="str">
        <f t="shared" si="16"/>
        <v>&lt;63 micron</v>
      </c>
      <c r="L191">
        <v>-0.2</v>
      </c>
      <c r="M191">
        <v>0.2</v>
      </c>
      <c r="N191">
        <v>11</v>
      </c>
      <c r="O191">
        <v>21</v>
      </c>
      <c r="P191">
        <v>2.2999999999999998</v>
      </c>
      <c r="Q191">
        <v>104</v>
      </c>
      <c r="R191">
        <v>52</v>
      </c>
      <c r="S191">
        <v>14</v>
      </c>
      <c r="T191">
        <v>54</v>
      </c>
      <c r="U191">
        <v>2</v>
      </c>
      <c r="V191">
        <v>32</v>
      </c>
      <c r="W191">
        <v>60</v>
      </c>
    </row>
    <row r="192" spans="1:23" x14ac:dyDescent="0.3">
      <c r="A192" t="s">
        <v>761</v>
      </c>
      <c r="B192" t="s">
        <v>762</v>
      </c>
      <c r="C192" s="1" t="str">
        <f t="shared" si="15"/>
        <v>13:0037</v>
      </c>
      <c r="D192" s="1" t="str">
        <f t="shared" si="18"/>
        <v>13:0009</v>
      </c>
      <c r="E192" t="s">
        <v>763</v>
      </c>
      <c r="F192" t="s">
        <v>764</v>
      </c>
      <c r="H192">
        <v>47.7608569</v>
      </c>
      <c r="I192">
        <v>-66.598078599999994</v>
      </c>
      <c r="J192" s="1" t="str">
        <f t="shared" si="19"/>
        <v>Till</v>
      </c>
      <c r="K192" s="1" t="str">
        <f t="shared" si="16"/>
        <v>&lt;63 micron</v>
      </c>
      <c r="L192">
        <v>0.7</v>
      </c>
      <c r="M192">
        <v>0.3</v>
      </c>
      <c r="N192">
        <v>10</v>
      </c>
      <c r="O192">
        <v>20</v>
      </c>
      <c r="P192">
        <v>3</v>
      </c>
      <c r="Q192">
        <v>180</v>
      </c>
      <c r="R192">
        <v>67</v>
      </c>
      <c r="S192">
        <v>16</v>
      </c>
      <c r="T192">
        <v>86</v>
      </c>
      <c r="U192">
        <v>-1</v>
      </c>
      <c r="V192">
        <v>50</v>
      </c>
      <c r="W192">
        <v>90</v>
      </c>
    </row>
    <row r="193" spans="1:23" x14ac:dyDescent="0.3">
      <c r="A193" t="s">
        <v>765</v>
      </c>
      <c r="B193" t="s">
        <v>766</v>
      </c>
      <c r="C193" s="1" t="str">
        <f t="shared" si="15"/>
        <v>13:0037</v>
      </c>
      <c r="D193" s="1" t="str">
        <f t="shared" si="18"/>
        <v>13:0009</v>
      </c>
      <c r="E193" t="s">
        <v>767</v>
      </c>
      <c r="F193" t="s">
        <v>768</v>
      </c>
      <c r="H193">
        <v>47.762898900000003</v>
      </c>
      <c r="I193">
        <v>-66.592459399999996</v>
      </c>
      <c r="J193" s="1" t="str">
        <f t="shared" si="19"/>
        <v>Till</v>
      </c>
      <c r="K193" s="1" t="str">
        <f t="shared" si="16"/>
        <v>&lt;63 micron</v>
      </c>
      <c r="L193">
        <v>-0.2</v>
      </c>
      <c r="M193">
        <v>0.2</v>
      </c>
      <c r="N193">
        <v>8</v>
      </c>
      <c r="O193">
        <v>30</v>
      </c>
      <c r="P193">
        <v>4</v>
      </c>
      <c r="Q193">
        <v>73</v>
      </c>
      <c r="R193">
        <v>54</v>
      </c>
      <c r="S193">
        <v>17</v>
      </c>
      <c r="T193">
        <v>94</v>
      </c>
      <c r="U193">
        <v>1</v>
      </c>
      <c r="V193">
        <v>62</v>
      </c>
      <c r="W193">
        <v>130</v>
      </c>
    </row>
    <row r="194" spans="1:23" x14ac:dyDescent="0.3">
      <c r="A194" t="s">
        <v>769</v>
      </c>
      <c r="B194" t="s">
        <v>770</v>
      </c>
      <c r="C194" s="1" t="str">
        <f t="shared" ref="C194:C257" si="20">HYPERLINK("http://geochem.nrcan.gc.ca/cdogs/content/bdl/bdl130037_e.htm", "13:0037")</f>
        <v>13:0037</v>
      </c>
      <c r="D194" s="1" t="str">
        <f t="shared" si="18"/>
        <v>13:0009</v>
      </c>
      <c r="E194" t="s">
        <v>771</v>
      </c>
      <c r="F194" t="s">
        <v>772</v>
      </c>
      <c r="H194">
        <v>47.761010800000001</v>
      </c>
      <c r="I194">
        <v>-66.587822500000001</v>
      </c>
      <c r="J194" s="1" t="str">
        <f t="shared" si="19"/>
        <v>Till</v>
      </c>
      <c r="K194" s="1" t="str">
        <f t="shared" ref="K194:K257" si="21">HYPERLINK("http://geochem.nrcan.gc.ca/cdogs/content/kwd/kwd080004_e.htm", "&lt;63 micron")</f>
        <v>&lt;63 micron</v>
      </c>
      <c r="L194">
        <v>0.2</v>
      </c>
      <c r="M194">
        <v>0.2</v>
      </c>
      <c r="N194">
        <v>9</v>
      </c>
      <c r="O194">
        <v>16</v>
      </c>
      <c r="P194">
        <v>1.9</v>
      </c>
      <c r="Q194">
        <v>78</v>
      </c>
      <c r="R194">
        <v>40</v>
      </c>
      <c r="S194">
        <v>10</v>
      </c>
      <c r="T194">
        <v>52</v>
      </c>
      <c r="U194">
        <v>2</v>
      </c>
      <c r="V194">
        <v>34</v>
      </c>
      <c r="W194">
        <v>60</v>
      </c>
    </row>
    <row r="195" spans="1:23" x14ac:dyDescent="0.3">
      <c r="A195" t="s">
        <v>773</v>
      </c>
      <c r="B195" t="s">
        <v>774</v>
      </c>
      <c r="C195" s="1" t="str">
        <f t="shared" si="20"/>
        <v>13:0037</v>
      </c>
      <c r="D195" s="1" t="str">
        <f t="shared" si="18"/>
        <v>13:0009</v>
      </c>
      <c r="E195" t="s">
        <v>775</v>
      </c>
      <c r="F195" t="s">
        <v>776</v>
      </c>
      <c r="H195">
        <v>47.766236900000003</v>
      </c>
      <c r="I195">
        <v>-66.613980299999994</v>
      </c>
      <c r="J195" s="1" t="str">
        <f t="shared" si="19"/>
        <v>Till</v>
      </c>
      <c r="K195" s="1" t="str">
        <f t="shared" si="21"/>
        <v>&lt;63 micron</v>
      </c>
      <c r="L195">
        <v>-0.2</v>
      </c>
      <c r="M195">
        <v>-0.2</v>
      </c>
      <c r="N195">
        <v>11</v>
      </c>
      <c r="O195">
        <v>95</v>
      </c>
      <c r="P195">
        <v>2.6</v>
      </c>
      <c r="Q195">
        <v>120</v>
      </c>
      <c r="R195">
        <v>52</v>
      </c>
      <c r="S195">
        <v>12</v>
      </c>
      <c r="T195">
        <v>46</v>
      </c>
      <c r="U195">
        <v>5</v>
      </c>
      <c r="V195">
        <v>56</v>
      </c>
      <c r="W195">
        <v>50</v>
      </c>
    </row>
    <row r="196" spans="1:23" x14ac:dyDescent="0.3">
      <c r="A196" t="s">
        <v>777</v>
      </c>
      <c r="B196" t="s">
        <v>778</v>
      </c>
      <c r="C196" s="1" t="str">
        <f t="shared" si="20"/>
        <v>13:0037</v>
      </c>
      <c r="D196" s="1" t="str">
        <f t="shared" ref="D196:D227" si="22">HYPERLINK("http://geochem.nrcan.gc.ca/cdogs/content/svy/svy130009_e.htm", "13:0009")</f>
        <v>13:0009</v>
      </c>
      <c r="E196" t="s">
        <v>779</v>
      </c>
      <c r="F196" t="s">
        <v>780</v>
      </c>
      <c r="H196">
        <v>47.7636064</v>
      </c>
      <c r="I196">
        <v>-66.575210600000005</v>
      </c>
      <c r="J196" s="1" t="str">
        <f t="shared" si="19"/>
        <v>Till</v>
      </c>
      <c r="K196" s="1" t="str">
        <f t="shared" si="21"/>
        <v>&lt;63 micron</v>
      </c>
      <c r="L196">
        <v>0.2</v>
      </c>
      <c r="M196">
        <v>0.3</v>
      </c>
      <c r="N196">
        <v>4</v>
      </c>
      <c r="O196">
        <v>17</v>
      </c>
      <c r="P196">
        <v>2.1</v>
      </c>
      <c r="Q196">
        <v>64</v>
      </c>
      <c r="R196">
        <v>45</v>
      </c>
      <c r="S196">
        <v>10</v>
      </c>
      <c r="T196">
        <v>55</v>
      </c>
      <c r="U196">
        <v>2</v>
      </c>
      <c r="V196">
        <v>38</v>
      </c>
      <c r="W196">
        <v>70</v>
      </c>
    </row>
    <row r="197" spans="1:23" x14ac:dyDescent="0.3">
      <c r="A197" t="s">
        <v>781</v>
      </c>
      <c r="B197" t="s">
        <v>782</v>
      </c>
      <c r="C197" s="1" t="str">
        <f t="shared" si="20"/>
        <v>13:0037</v>
      </c>
      <c r="D197" s="1" t="str">
        <f t="shared" si="22"/>
        <v>13:0009</v>
      </c>
      <c r="E197" t="s">
        <v>783</v>
      </c>
      <c r="F197" t="s">
        <v>784</v>
      </c>
      <c r="H197">
        <v>47.760926099999999</v>
      </c>
      <c r="I197">
        <v>-66.575268300000005</v>
      </c>
      <c r="J197" s="1" t="str">
        <f t="shared" si="19"/>
        <v>Till</v>
      </c>
      <c r="K197" s="1" t="str">
        <f t="shared" si="21"/>
        <v>&lt;63 micron</v>
      </c>
      <c r="L197">
        <v>0.2</v>
      </c>
      <c r="M197">
        <v>0.2</v>
      </c>
      <c r="N197">
        <v>8</v>
      </c>
      <c r="O197">
        <v>8</v>
      </c>
      <c r="P197">
        <v>1</v>
      </c>
      <c r="Q197">
        <v>76</v>
      </c>
      <c r="R197">
        <v>20</v>
      </c>
      <c r="S197">
        <v>12</v>
      </c>
      <c r="T197">
        <v>42</v>
      </c>
      <c r="U197">
        <v>1</v>
      </c>
      <c r="V197">
        <v>22</v>
      </c>
      <c r="W197">
        <v>50</v>
      </c>
    </row>
    <row r="198" spans="1:23" x14ac:dyDescent="0.3">
      <c r="A198" t="s">
        <v>785</v>
      </c>
      <c r="B198" t="s">
        <v>786</v>
      </c>
      <c r="C198" s="1" t="str">
        <f t="shared" si="20"/>
        <v>13:0037</v>
      </c>
      <c r="D198" s="1" t="str">
        <f t="shared" si="22"/>
        <v>13:0009</v>
      </c>
      <c r="E198" t="s">
        <v>787</v>
      </c>
      <c r="F198" t="s">
        <v>788</v>
      </c>
      <c r="H198">
        <v>47.752026700000002</v>
      </c>
      <c r="I198">
        <v>-66.562526099999999</v>
      </c>
      <c r="J198" s="1" t="str">
        <f t="shared" si="19"/>
        <v>Till</v>
      </c>
      <c r="K198" s="1" t="str">
        <f t="shared" si="21"/>
        <v>&lt;63 micron</v>
      </c>
      <c r="L198">
        <v>0.2</v>
      </c>
      <c r="M198">
        <v>-0.2</v>
      </c>
      <c r="N198">
        <v>10</v>
      </c>
      <c r="O198">
        <v>13</v>
      </c>
      <c r="P198">
        <v>2.1</v>
      </c>
      <c r="Q198">
        <v>163</v>
      </c>
      <c r="R198">
        <v>39</v>
      </c>
      <c r="S198">
        <v>10</v>
      </c>
      <c r="T198">
        <v>69</v>
      </c>
      <c r="U198">
        <v>14</v>
      </c>
      <c r="V198">
        <v>31</v>
      </c>
      <c r="W198">
        <v>60</v>
      </c>
    </row>
    <row r="199" spans="1:23" x14ac:dyDescent="0.3">
      <c r="A199" t="s">
        <v>789</v>
      </c>
      <c r="B199" t="s">
        <v>790</v>
      </c>
      <c r="C199" s="1" t="str">
        <f t="shared" si="20"/>
        <v>13:0037</v>
      </c>
      <c r="D199" s="1" t="str">
        <f t="shared" si="22"/>
        <v>13:0009</v>
      </c>
      <c r="E199" t="s">
        <v>791</v>
      </c>
      <c r="F199" t="s">
        <v>792</v>
      </c>
      <c r="H199">
        <v>47.766158599999997</v>
      </c>
      <c r="I199">
        <v>-66.617133600000003</v>
      </c>
      <c r="J199" s="1" t="str">
        <f t="shared" si="19"/>
        <v>Till</v>
      </c>
      <c r="K199" s="1" t="str">
        <f t="shared" si="21"/>
        <v>&lt;63 micron</v>
      </c>
      <c r="L199">
        <v>-0.2</v>
      </c>
      <c r="M199">
        <v>-0.2</v>
      </c>
      <c r="N199">
        <v>11</v>
      </c>
      <c r="O199">
        <v>114</v>
      </c>
      <c r="P199">
        <v>4.3</v>
      </c>
      <c r="Q199">
        <v>120</v>
      </c>
      <c r="R199">
        <v>55</v>
      </c>
      <c r="S199">
        <v>2</v>
      </c>
      <c r="T199">
        <v>40</v>
      </c>
      <c r="U199">
        <v>5</v>
      </c>
      <c r="V199">
        <v>93</v>
      </c>
      <c r="W199">
        <v>90</v>
      </c>
    </row>
    <row r="200" spans="1:23" x14ac:dyDescent="0.3">
      <c r="A200" t="s">
        <v>793</v>
      </c>
      <c r="B200" t="s">
        <v>794</v>
      </c>
      <c r="C200" s="1" t="str">
        <f t="shared" si="20"/>
        <v>13:0037</v>
      </c>
      <c r="D200" s="1" t="str">
        <f t="shared" si="22"/>
        <v>13:0009</v>
      </c>
      <c r="E200" t="s">
        <v>775</v>
      </c>
      <c r="F200" t="s">
        <v>795</v>
      </c>
      <c r="H200">
        <v>47.766236900000003</v>
      </c>
      <c r="I200">
        <v>-66.613980299999994</v>
      </c>
      <c r="J200" s="1" t="str">
        <f t="shared" si="19"/>
        <v>Till</v>
      </c>
      <c r="K200" s="1" t="str">
        <f t="shared" si="21"/>
        <v>&lt;63 micron</v>
      </c>
      <c r="L200">
        <v>0.2</v>
      </c>
      <c r="M200">
        <v>0.3</v>
      </c>
      <c r="N200">
        <v>13</v>
      </c>
      <c r="O200">
        <v>96</v>
      </c>
      <c r="P200">
        <v>2.4</v>
      </c>
      <c r="Q200">
        <v>117</v>
      </c>
      <c r="R200">
        <v>52</v>
      </c>
      <c r="S200">
        <v>12</v>
      </c>
      <c r="T200">
        <v>46</v>
      </c>
      <c r="U200">
        <v>55</v>
      </c>
      <c r="V200">
        <v>50</v>
      </c>
      <c r="W200">
        <v>60</v>
      </c>
    </row>
    <row r="201" spans="1:23" x14ac:dyDescent="0.3">
      <c r="A201" t="s">
        <v>796</v>
      </c>
      <c r="B201" t="s">
        <v>797</v>
      </c>
      <c r="C201" s="1" t="str">
        <f t="shared" si="20"/>
        <v>13:0037</v>
      </c>
      <c r="D201" s="1" t="str">
        <f t="shared" si="22"/>
        <v>13:0009</v>
      </c>
      <c r="E201" t="s">
        <v>798</v>
      </c>
      <c r="F201" t="s">
        <v>799</v>
      </c>
      <c r="H201">
        <v>47.765105599999998</v>
      </c>
      <c r="I201">
        <v>-66.611069200000003</v>
      </c>
      <c r="J201" s="1" t="str">
        <f t="shared" si="19"/>
        <v>Till</v>
      </c>
      <c r="K201" s="1" t="str">
        <f t="shared" si="21"/>
        <v>&lt;63 micron</v>
      </c>
      <c r="L201">
        <v>0.2</v>
      </c>
      <c r="M201">
        <v>0.2</v>
      </c>
      <c r="N201">
        <v>12</v>
      </c>
      <c r="O201">
        <v>630</v>
      </c>
      <c r="P201">
        <v>4.3</v>
      </c>
      <c r="Q201">
        <v>104</v>
      </c>
      <c r="R201">
        <v>60</v>
      </c>
      <c r="S201">
        <v>28</v>
      </c>
      <c r="T201">
        <v>59</v>
      </c>
      <c r="U201">
        <v>6</v>
      </c>
      <c r="V201">
        <v>72</v>
      </c>
      <c r="W201">
        <v>100</v>
      </c>
    </row>
    <row r="202" spans="1:23" x14ac:dyDescent="0.3">
      <c r="A202" t="s">
        <v>800</v>
      </c>
      <c r="B202" t="s">
        <v>801</v>
      </c>
      <c r="C202" s="1" t="str">
        <f t="shared" si="20"/>
        <v>13:0037</v>
      </c>
      <c r="D202" s="1" t="str">
        <f t="shared" si="22"/>
        <v>13:0009</v>
      </c>
      <c r="E202" t="s">
        <v>802</v>
      </c>
      <c r="F202" t="s">
        <v>803</v>
      </c>
      <c r="H202">
        <v>47.765131699999998</v>
      </c>
      <c r="I202">
        <v>-66.607571100000001</v>
      </c>
      <c r="J202" s="1" t="str">
        <f t="shared" si="19"/>
        <v>Till</v>
      </c>
      <c r="K202" s="1" t="str">
        <f t="shared" si="21"/>
        <v>&lt;63 micron</v>
      </c>
      <c r="L202">
        <v>0.9</v>
      </c>
      <c r="M202">
        <v>-0.2</v>
      </c>
      <c r="N202">
        <v>3</v>
      </c>
      <c r="O202">
        <v>179</v>
      </c>
      <c r="P202">
        <v>2.6</v>
      </c>
      <c r="Q202">
        <v>210</v>
      </c>
      <c r="R202">
        <v>65</v>
      </c>
      <c r="S202">
        <v>40</v>
      </c>
      <c r="T202">
        <v>74</v>
      </c>
      <c r="U202">
        <v>2</v>
      </c>
      <c r="V202">
        <v>68</v>
      </c>
      <c r="W202">
        <v>110</v>
      </c>
    </row>
    <row r="203" spans="1:23" x14ac:dyDescent="0.3">
      <c r="A203" t="s">
        <v>804</v>
      </c>
      <c r="B203" t="s">
        <v>805</v>
      </c>
      <c r="C203" s="1" t="str">
        <f t="shared" si="20"/>
        <v>13:0037</v>
      </c>
      <c r="D203" s="1" t="str">
        <f t="shared" si="22"/>
        <v>13:0009</v>
      </c>
      <c r="E203" t="s">
        <v>806</v>
      </c>
      <c r="F203" t="s">
        <v>807</v>
      </c>
      <c r="H203">
        <v>47.7673731</v>
      </c>
      <c r="I203">
        <v>-66.623631399999994</v>
      </c>
      <c r="J203" s="1" t="str">
        <f t="shared" si="19"/>
        <v>Till</v>
      </c>
      <c r="K203" s="1" t="str">
        <f t="shared" si="21"/>
        <v>&lt;63 micron</v>
      </c>
      <c r="L203">
        <v>0.3</v>
      </c>
      <c r="M203">
        <v>0.2</v>
      </c>
      <c r="N203">
        <v>3</v>
      </c>
      <c r="O203">
        <v>125</v>
      </c>
      <c r="P203">
        <v>3.4</v>
      </c>
      <c r="Q203">
        <v>77</v>
      </c>
      <c r="R203">
        <v>18</v>
      </c>
      <c r="S203">
        <v>5</v>
      </c>
      <c r="T203">
        <v>26</v>
      </c>
      <c r="U203">
        <v>7</v>
      </c>
      <c r="V203">
        <v>54</v>
      </c>
      <c r="W203">
        <v>90</v>
      </c>
    </row>
    <row r="204" spans="1:23" x14ac:dyDescent="0.3">
      <c r="A204" t="s">
        <v>808</v>
      </c>
      <c r="B204" t="s">
        <v>809</v>
      </c>
      <c r="C204" s="1" t="str">
        <f t="shared" si="20"/>
        <v>13:0037</v>
      </c>
      <c r="D204" s="1" t="str">
        <f t="shared" si="22"/>
        <v>13:0009</v>
      </c>
      <c r="E204" t="s">
        <v>810</v>
      </c>
      <c r="F204" t="s">
        <v>811</v>
      </c>
      <c r="H204">
        <v>47.767421400000003</v>
      </c>
      <c r="I204">
        <v>-66.620319199999997</v>
      </c>
      <c r="J204" s="1" t="str">
        <f t="shared" si="19"/>
        <v>Till</v>
      </c>
      <c r="K204" s="1" t="str">
        <f t="shared" si="21"/>
        <v>&lt;63 micron</v>
      </c>
      <c r="L204">
        <v>0.2</v>
      </c>
      <c r="M204">
        <v>-0.2</v>
      </c>
      <c r="N204">
        <v>13</v>
      </c>
      <c r="O204">
        <v>39</v>
      </c>
      <c r="P204">
        <v>2</v>
      </c>
      <c r="Q204">
        <v>121</v>
      </c>
      <c r="R204">
        <v>9</v>
      </c>
      <c r="S204">
        <v>6</v>
      </c>
      <c r="T204">
        <v>25</v>
      </c>
      <c r="U204">
        <v>20</v>
      </c>
      <c r="V204">
        <v>51</v>
      </c>
      <c r="W204">
        <v>100</v>
      </c>
    </row>
    <row r="205" spans="1:23" x14ac:dyDescent="0.3">
      <c r="A205" t="s">
        <v>812</v>
      </c>
      <c r="B205" t="s">
        <v>813</v>
      </c>
      <c r="C205" s="1" t="str">
        <f t="shared" si="20"/>
        <v>13:0037</v>
      </c>
      <c r="D205" s="1" t="str">
        <f t="shared" si="22"/>
        <v>13:0009</v>
      </c>
      <c r="E205" t="s">
        <v>814</v>
      </c>
      <c r="F205" t="s">
        <v>815</v>
      </c>
      <c r="H205">
        <v>47.767457200000003</v>
      </c>
      <c r="I205">
        <v>-66.617274399999999</v>
      </c>
      <c r="J205" s="1" t="str">
        <f t="shared" si="19"/>
        <v>Till</v>
      </c>
      <c r="K205" s="1" t="str">
        <f t="shared" si="21"/>
        <v>&lt;63 micron</v>
      </c>
      <c r="L205">
        <v>0.2</v>
      </c>
      <c r="M205">
        <v>0.3</v>
      </c>
      <c r="N205">
        <v>12</v>
      </c>
      <c r="O205">
        <v>287</v>
      </c>
      <c r="P205">
        <v>3.1</v>
      </c>
      <c r="Q205">
        <v>150</v>
      </c>
      <c r="R205">
        <v>78</v>
      </c>
      <c r="S205">
        <v>2</v>
      </c>
      <c r="T205">
        <v>40</v>
      </c>
      <c r="U205">
        <v>4</v>
      </c>
      <c r="V205">
        <v>92</v>
      </c>
      <c r="W205">
        <v>140</v>
      </c>
    </row>
    <row r="206" spans="1:23" x14ac:dyDescent="0.3">
      <c r="A206" t="s">
        <v>816</v>
      </c>
      <c r="B206" t="s">
        <v>817</v>
      </c>
      <c r="C206" s="1" t="str">
        <f t="shared" si="20"/>
        <v>13:0037</v>
      </c>
      <c r="D206" s="1" t="str">
        <f t="shared" si="22"/>
        <v>13:0009</v>
      </c>
      <c r="E206" t="s">
        <v>818</v>
      </c>
      <c r="F206" t="s">
        <v>819</v>
      </c>
      <c r="H206">
        <v>47.767631700000003</v>
      </c>
      <c r="I206">
        <v>-66.613983099999999</v>
      </c>
      <c r="J206" s="1" t="str">
        <f t="shared" si="19"/>
        <v>Till</v>
      </c>
      <c r="K206" s="1" t="str">
        <f t="shared" si="21"/>
        <v>&lt;63 micron</v>
      </c>
      <c r="L206">
        <v>0.2</v>
      </c>
      <c r="M206">
        <v>0.3</v>
      </c>
      <c r="N206">
        <v>12</v>
      </c>
      <c r="O206">
        <v>194</v>
      </c>
      <c r="P206">
        <v>2.1</v>
      </c>
      <c r="Q206">
        <v>150</v>
      </c>
      <c r="R206">
        <v>30</v>
      </c>
      <c r="S206">
        <v>7</v>
      </c>
      <c r="T206">
        <v>37</v>
      </c>
      <c r="U206">
        <v>4</v>
      </c>
      <c r="V206">
        <v>49</v>
      </c>
      <c r="W206">
        <v>70</v>
      </c>
    </row>
    <row r="207" spans="1:23" x14ac:dyDescent="0.3">
      <c r="A207" t="s">
        <v>820</v>
      </c>
      <c r="B207" t="s">
        <v>821</v>
      </c>
      <c r="C207" s="1" t="str">
        <f t="shared" si="20"/>
        <v>13:0037</v>
      </c>
      <c r="D207" s="1" t="str">
        <f t="shared" si="22"/>
        <v>13:0009</v>
      </c>
      <c r="E207" t="s">
        <v>822</v>
      </c>
      <c r="F207" t="s">
        <v>823</v>
      </c>
      <c r="H207">
        <v>47.767638099999999</v>
      </c>
      <c r="I207">
        <v>-66.610819399999997</v>
      </c>
      <c r="J207" s="1" t="str">
        <f t="shared" si="19"/>
        <v>Till</v>
      </c>
      <c r="K207" s="1" t="str">
        <f t="shared" si="21"/>
        <v>&lt;63 micron</v>
      </c>
      <c r="L207">
        <v>-0.2</v>
      </c>
      <c r="M207">
        <v>0.4</v>
      </c>
      <c r="N207">
        <v>12</v>
      </c>
      <c r="O207">
        <v>304</v>
      </c>
      <c r="P207">
        <v>3.3</v>
      </c>
      <c r="Q207">
        <v>124</v>
      </c>
      <c r="R207">
        <v>67</v>
      </c>
      <c r="S207">
        <v>15</v>
      </c>
      <c r="T207">
        <v>68</v>
      </c>
      <c r="U207">
        <v>22</v>
      </c>
      <c r="V207">
        <v>86</v>
      </c>
      <c r="W207">
        <v>60</v>
      </c>
    </row>
    <row r="208" spans="1:23" x14ac:dyDescent="0.3">
      <c r="A208" t="s">
        <v>824</v>
      </c>
      <c r="B208" t="s">
        <v>825</v>
      </c>
      <c r="C208" s="1" t="str">
        <f t="shared" si="20"/>
        <v>13:0037</v>
      </c>
      <c r="D208" s="1" t="str">
        <f t="shared" si="22"/>
        <v>13:0009</v>
      </c>
      <c r="E208" t="s">
        <v>826</v>
      </c>
      <c r="F208" t="s">
        <v>827</v>
      </c>
      <c r="H208">
        <v>47.767466400000004</v>
      </c>
      <c r="I208">
        <v>-66.607771099999994</v>
      </c>
      <c r="J208" s="1" t="str">
        <f t="shared" si="19"/>
        <v>Till</v>
      </c>
      <c r="K208" s="1" t="str">
        <f t="shared" si="21"/>
        <v>&lt;63 micron</v>
      </c>
      <c r="L208">
        <v>-0.2</v>
      </c>
      <c r="M208">
        <v>0.4</v>
      </c>
      <c r="N208">
        <v>12</v>
      </c>
      <c r="O208">
        <v>395</v>
      </c>
      <c r="P208">
        <v>2.8</v>
      </c>
      <c r="Q208">
        <v>124</v>
      </c>
      <c r="R208">
        <v>46</v>
      </c>
      <c r="S208">
        <v>21</v>
      </c>
      <c r="T208">
        <v>49</v>
      </c>
      <c r="U208">
        <v>22</v>
      </c>
      <c r="V208">
        <v>70</v>
      </c>
      <c r="W208">
        <v>60</v>
      </c>
    </row>
    <row r="209" spans="1:23" x14ac:dyDescent="0.3">
      <c r="A209" t="s">
        <v>828</v>
      </c>
      <c r="B209" t="s">
        <v>829</v>
      </c>
      <c r="C209" s="1" t="str">
        <f t="shared" si="20"/>
        <v>13:0037</v>
      </c>
      <c r="D209" s="1" t="str">
        <f t="shared" si="22"/>
        <v>13:0009</v>
      </c>
      <c r="E209" t="s">
        <v>826</v>
      </c>
      <c r="F209" t="s">
        <v>830</v>
      </c>
      <c r="H209">
        <v>47.767466400000004</v>
      </c>
      <c r="I209">
        <v>-66.607771099999994</v>
      </c>
      <c r="J209" s="1" t="str">
        <f t="shared" si="19"/>
        <v>Till</v>
      </c>
      <c r="K209" s="1" t="str">
        <f t="shared" si="21"/>
        <v>&lt;63 micron</v>
      </c>
      <c r="L209">
        <v>-0.2</v>
      </c>
      <c r="M209">
        <v>0.2</v>
      </c>
      <c r="N209">
        <v>12</v>
      </c>
      <c r="O209">
        <v>362</v>
      </c>
      <c r="P209">
        <v>2.7</v>
      </c>
      <c r="Q209">
        <v>126</v>
      </c>
      <c r="R209">
        <v>47</v>
      </c>
      <c r="S209">
        <v>19</v>
      </c>
      <c r="T209">
        <v>48</v>
      </c>
      <c r="U209">
        <v>19</v>
      </c>
      <c r="V209">
        <v>65</v>
      </c>
      <c r="W209">
        <v>70</v>
      </c>
    </row>
    <row r="210" spans="1:23" x14ac:dyDescent="0.3">
      <c r="A210" t="s">
        <v>831</v>
      </c>
      <c r="B210" t="s">
        <v>832</v>
      </c>
      <c r="C210" s="1" t="str">
        <f t="shared" si="20"/>
        <v>13:0037</v>
      </c>
      <c r="D210" s="1" t="str">
        <f t="shared" si="22"/>
        <v>13:0009</v>
      </c>
      <c r="E210" t="s">
        <v>833</v>
      </c>
      <c r="F210" t="s">
        <v>834</v>
      </c>
      <c r="H210">
        <v>47.767548300000001</v>
      </c>
      <c r="I210">
        <v>-66.605231399999994</v>
      </c>
      <c r="J210" s="1" t="str">
        <f t="shared" si="19"/>
        <v>Till</v>
      </c>
      <c r="K210" s="1" t="str">
        <f t="shared" si="21"/>
        <v>&lt;63 micron</v>
      </c>
      <c r="L210">
        <v>0.2</v>
      </c>
      <c r="M210">
        <v>0.4</v>
      </c>
      <c r="N210">
        <v>9</v>
      </c>
      <c r="O210">
        <v>111</v>
      </c>
      <c r="P210">
        <v>2.1</v>
      </c>
      <c r="Q210">
        <v>110</v>
      </c>
      <c r="R210">
        <v>46</v>
      </c>
      <c r="S210">
        <v>20</v>
      </c>
      <c r="T210">
        <v>44</v>
      </c>
      <c r="U210">
        <v>-1</v>
      </c>
      <c r="V210">
        <v>47</v>
      </c>
      <c r="W210">
        <v>80</v>
      </c>
    </row>
    <row r="211" spans="1:23" x14ac:dyDescent="0.3">
      <c r="A211" t="s">
        <v>835</v>
      </c>
      <c r="B211" t="s">
        <v>836</v>
      </c>
      <c r="C211" s="1" t="str">
        <f t="shared" si="20"/>
        <v>13:0037</v>
      </c>
      <c r="D211" s="1" t="str">
        <f t="shared" si="22"/>
        <v>13:0009</v>
      </c>
      <c r="E211" t="s">
        <v>837</v>
      </c>
      <c r="F211" t="s">
        <v>838</v>
      </c>
      <c r="H211">
        <v>47.7660622</v>
      </c>
      <c r="I211">
        <v>-66.597838899999999</v>
      </c>
      <c r="J211" s="1" t="str">
        <f t="shared" si="19"/>
        <v>Till</v>
      </c>
      <c r="K211" s="1" t="str">
        <f t="shared" si="21"/>
        <v>&lt;63 micron</v>
      </c>
      <c r="L211">
        <v>0.2</v>
      </c>
      <c r="M211">
        <v>0.3</v>
      </c>
      <c r="N211">
        <v>13</v>
      </c>
      <c r="O211">
        <v>36</v>
      </c>
      <c r="P211">
        <v>2.2000000000000002</v>
      </c>
      <c r="Q211">
        <v>307</v>
      </c>
      <c r="R211">
        <v>49</v>
      </c>
      <c r="S211">
        <v>12</v>
      </c>
      <c r="T211">
        <v>47</v>
      </c>
      <c r="U211">
        <v>6</v>
      </c>
      <c r="V211">
        <v>40</v>
      </c>
      <c r="W211">
        <v>60</v>
      </c>
    </row>
    <row r="212" spans="1:23" x14ac:dyDescent="0.3">
      <c r="A212" t="s">
        <v>839</v>
      </c>
      <c r="B212" t="s">
        <v>840</v>
      </c>
      <c r="C212" s="1" t="str">
        <f t="shared" si="20"/>
        <v>13:0037</v>
      </c>
      <c r="D212" s="1" t="str">
        <f t="shared" si="22"/>
        <v>13:0009</v>
      </c>
      <c r="E212" t="s">
        <v>841</v>
      </c>
      <c r="F212" t="s">
        <v>842</v>
      </c>
      <c r="H212">
        <v>47.765185600000002</v>
      </c>
      <c r="I212">
        <v>-66.592086899999998</v>
      </c>
      <c r="J212" s="1" t="str">
        <f t="shared" si="19"/>
        <v>Till</v>
      </c>
      <c r="K212" s="1" t="str">
        <f t="shared" si="21"/>
        <v>&lt;63 micron</v>
      </c>
      <c r="L212">
        <v>0.4</v>
      </c>
      <c r="M212">
        <v>0.2</v>
      </c>
      <c r="N212">
        <v>9</v>
      </c>
      <c r="O212">
        <v>347</v>
      </c>
      <c r="P212">
        <v>2.8</v>
      </c>
      <c r="Q212">
        <v>114</v>
      </c>
      <c r="R212">
        <v>32</v>
      </c>
      <c r="S212">
        <v>15</v>
      </c>
      <c r="T212">
        <v>45</v>
      </c>
      <c r="U212">
        <v>2</v>
      </c>
      <c r="V212">
        <v>54</v>
      </c>
      <c r="W212">
        <v>60</v>
      </c>
    </row>
    <row r="213" spans="1:23" x14ac:dyDescent="0.3">
      <c r="A213" t="s">
        <v>843</v>
      </c>
      <c r="B213" t="s">
        <v>844</v>
      </c>
      <c r="C213" s="1" t="str">
        <f t="shared" si="20"/>
        <v>13:0037</v>
      </c>
      <c r="D213" s="1" t="str">
        <f t="shared" si="22"/>
        <v>13:0009</v>
      </c>
      <c r="E213" t="s">
        <v>845</v>
      </c>
      <c r="F213" t="s">
        <v>846</v>
      </c>
      <c r="H213">
        <v>47.764746700000003</v>
      </c>
      <c r="I213">
        <v>-66.575090799999998</v>
      </c>
      <c r="J213" s="1" t="str">
        <f t="shared" si="19"/>
        <v>Till</v>
      </c>
      <c r="K213" s="1" t="str">
        <f t="shared" si="21"/>
        <v>&lt;63 micron</v>
      </c>
      <c r="L213">
        <v>0.3</v>
      </c>
      <c r="M213">
        <v>0.3</v>
      </c>
      <c r="N213">
        <v>10</v>
      </c>
      <c r="O213">
        <v>118</v>
      </c>
      <c r="P213">
        <v>2.7</v>
      </c>
      <c r="Q213">
        <v>108</v>
      </c>
      <c r="R213">
        <v>52</v>
      </c>
      <c r="S213">
        <v>16</v>
      </c>
      <c r="T213">
        <v>61</v>
      </c>
      <c r="U213">
        <v>30</v>
      </c>
      <c r="V213">
        <v>51</v>
      </c>
      <c r="W213">
        <v>110</v>
      </c>
    </row>
    <row r="214" spans="1:23" x14ac:dyDescent="0.3">
      <c r="A214" t="s">
        <v>847</v>
      </c>
      <c r="B214" t="s">
        <v>848</v>
      </c>
      <c r="C214" s="1" t="str">
        <f t="shared" si="20"/>
        <v>13:0037</v>
      </c>
      <c r="D214" s="1" t="str">
        <f t="shared" si="22"/>
        <v>13:0009</v>
      </c>
      <c r="E214" t="s">
        <v>849</v>
      </c>
      <c r="F214" t="s">
        <v>850</v>
      </c>
      <c r="H214">
        <v>47.768771100000002</v>
      </c>
      <c r="I214">
        <v>-66.6172811</v>
      </c>
      <c r="J214" s="1" t="str">
        <f t="shared" si="19"/>
        <v>Till</v>
      </c>
      <c r="K214" s="1" t="str">
        <f t="shared" si="21"/>
        <v>&lt;63 micron</v>
      </c>
      <c r="L214">
        <v>0.3</v>
      </c>
      <c r="M214">
        <v>-0.2</v>
      </c>
      <c r="N214">
        <v>7</v>
      </c>
      <c r="O214">
        <v>347</v>
      </c>
      <c r="P214">
        <v>2.9</v>
      </c>
      <c r="Q214">
        <v>90</v>
      </c>
      <c r="R214">
        <v>53</v>
      </c>
      <c r="S214">
        <v>14</v>
      </c>
      <c r="T214">
        <v>49</v>
      </c>
      <c r="U214">
        <v>12</v>
      </c>
      <c r="V214">
        <v>50</v>
      </c>
      <c r="W214">
        <v>110</v>
      </c>
    </row>
    <row r="215" spans="1:23" x14ac:dyDescent="0.3">
      <c r="A215" t="s">
        <v>851</v>
      </c>
      <c r="B215" t="s">
        <v>852</v>
      </c>
      <c r="C215" s="1" t="str">
        <f t="shared" si="20"/>
        <v>13:0037</v>
      </c>
      <c r="D215" s="1" t="str">
        <f t="shared" si="22"/>
        <v>13:0009</v>
      </c>
      <c r="E215" t="s">
        <v>853</v>
      </c>
      <c r="F215" t="s">
        <v>854</v>
      </c>
      <c r="H215">
        <v>47.768936400000001</v>
      </c>
      <c r="I215">
        <v>-66.613976699999995</v>
      </c>
      <c r="J215" s="1" t="str">
        <f t="shared" si="19"/>
        <v>Till</v>
      </c>
      <c r="K215" s="1" t="str">
        <f t="shared" si="21"/>
        <v>&lt;63 micron</v>
      </c>
      <c r="L215">
        <v>0.2</v>
      </c>
      <c r="M215">
        <v>0.2</v>
      </c>
      <c r="N215">
        <v>11</v>
      </c>
      <c r="O215">
        <v>214</v>
      </c>
      <c r="P215">
        <v>5</v>
      </c>
      <c r="Q215">
        <v>102</v>
      </c>
      <c r="R215">
        <v>39</v>
      </c>
      <c r="S215">
        <v>7</v>
      </c>
      <c r="T215">
        <v>23</v>
      </c>
      <c r="U215">
        <v>5</v>
      </c>
      <c r="V215">
        <v>99</v>
      </c>
      <c r="W215">
        <v>90</v>
      </c>
    </row>
    <row r="216" spans="1:23" x14ac:dyDescent="0.3">
      <c r="A216" t="s">
        <v>855</v>
      </c>
      <c r="B216" t="s">
        <v>856</v>
      </c>
      <c r="C216" s="1" t="str">
        <f t="shared" si="20"/>
        <v>13:0037</v>
      </c>
      <c r="D216" s="1" t="str">
        <f t="shared" si="22"/>
        <v>13:0009</v>
      </c>
      <c r="E216" t="s">
        <v>857</v>
      </c>
      <c r="F216" t="s">
        <v>858</v>
      </c>
      <c r="H216">
        <v>47.768774200000003</v>
      </c>
      <c r="I216">
        <v>-66.610941100000005</v>
      </c>
      <c r="J216" s="1" t="str">
        <f t="shared" si="19"/>
        <v>Till</v>
      </c>
      <c r="K216" s="1" t="str">
        <f t="shared" si="21"/>
        <v>&lt;63 micron</v>
      </c>
      <c r="L216">
        <v>0.2</v>
      </c>
      <c r="M216">
        <v>1.9</v>
      </c>
      <c r="N216">
        <v>9</v>
      </c>
      <c r="O216">
        <v>191</v>
      </c>
      <c r="P216">
        <v>2.2999999999999998</v>
      </c>
      <c r="Q216">
        <v>420</v>
      </c>
      <c r="R216">
        <v>48</v>
      </c>
      <c r="S216">
        <v>14</v>
      </c>
      <c r="T216">
        <v>41</v>
      </c>
      <c r="U216">
        <v>2</v>
      </c>
      <c r="V216">
        <v>52</v>
      </c>
      <c r="W216">
        <v>80</v>
      </c>
    </row>
    <row r="217" spans="1:23" x14ac:dyDescent="0.3">
      <c r="A217" t="s">
        <v>859</v>
      </c>
      <c r="B217" t="s">
        <v>860</v>
      </c>
      <c r="C217" s="1" t="str">
        <f t="shared" si="20"/>
        <v>13:0037</v>
      </c>
      <c r="D217" s="1" t="str">
        <f t="shared" si="22"/>
        <v>13:0009</v>
      </c>
      <c r="E217" t="s">
        <v>861</v>
      </c>
      <c r="F217" t="s">
        <v>862</v>
      </c>
      <c r="H217">
        <v>47.768857500000003</v>
      </c>
      <c r="I217">
        <v>-66.608027500000006</v>
      </c>
      <c r="J217" s="1" t="str">
        <f t="shared" si="19"/>
        <v>Till</v>
      </c>
      <c r="K217" s="1" t="str">
        <f t="shared" si="21"/>
        <v>&lt;63 micron</v>
      </c>
      <c r="L217">
        <v>0.2</v>
      </c>
      <c r="M217">
        <v>0.2</v>
      </c>
      <c r="N217">
        <v>10</v>
      </c>
      <c r="O217">
        <v>276</v>
      </c>
      <c r="P217">
        <v>2.2000000000000002</v>
      </c>
      <c r="Q217">
        <v>108</v>
      </c>
      <c r="R217">
        <v>39</v>
      </c>
      <c r="S217">
        <v>18</v>
      </c>
      <c r="T217">
        <v>40</v>
      </c>
      <c r="U217">
        <v>8</v>
      </c>
      <c r="V217">
        <v>52</v>
      </c>
      <c r="W217">
        <v>70</v>
      </c>
    </row>
    <row r="218" spans="1:23" x14ac:dyDescent="0.3">
      <c r="A218" t="s">
        <v>863</v>
      </c>
      <c r="B218" t="s">
        <v>864</v>
      </c>
      <c r="C218" s="1" t="str">
        <f t="shared" si="20"/>
        <v>13:0037</v>
      </c>
      <c r="D218" s="1" t="str">
        <f t="shared" si="22"/>
        <v>13:0009</v>
      </c>
      <c r="E218" t="s">
        <v>865</v>
      </c>
      <c r="F218" t="s">
        <v>866</v>
      </c>
      <c r="H218">
        <v>47.764710299999997</v>
      </c>
      <c r="I218">
        <v>-66.587878099999998</v>
      </c>
      <c r="J218" s="1" t="str">
        <f t="shared" si="19"/>
        <v>Till</v>
      </c>
      <c r="K218" s="1" t="str">
        <f t="shared" si="21"/>
        <v>&lt;63 micron</v>
      </c>
      <c r="L218">
        <v>1</v>
      </c>
      <c r="M218">
        <v>-0.2</v>
      </c>
      <c r="N218">
        <v>9</v>
      </c>
      <c r="O218">
        <v>41</v>
      </c>
      <c r="P218">
        <v>6.1</v>
      </c>
      <c r="Q218">
        <v>185</v>
      </c>
      <c r="R218">
        <v>57</v>
      </c>
      <c r="S218">
        <v>11</v>
      </c>
      <c r="T218">
        <v>82</v>
      </c>
      <c r="U218">
        <v>5</v>
      </c>
      <c r="V218">
        <v>60</v>
      </c>
      <c r="W218">
        <v>140</v>
      </c>
    </row>
    <row r="219" spans="1:23" x14ac:dyDescent="0.3">
      <c r="A219" t="s">
        <v>867</v>
      </c>
      <c r="B219" t="s">
        <v>868</v>
      </c>
      <c r="C219" s="1" t="str">
        <f t="shared" si="20"/>
        <v>13:0037</v>
      </c>
      <c r="D219" s="1" t="str">
        <f t="shared" si="22"/>
        <v>13:0009</v>
      </c>
      <c r="E219" t="s">
        <v>869</v>
      </c>
      <c r="F219" t="s">
        <v>870</v>
      </c>
      <c r="H219">
        <v>47.770155600000002</v>
      </c>
      <c r="I219">
        <v>-66.623718100000005</v>
      </c>
      <c r="J219" s="1" t="str">
        <f t="shared" si="19"/>
        <v>Till</v>
      </c>
      <c r="K219" s="1" t="str">
        <f t="shared" si="21"/>
        <v>&lt;63 micron</v>
      </c>
      <c r="L219">
        <v>0.2</v>
      </c>
      <c r="M219">
        <v>0.2</v>
      </c>
      <c r="N219">
        <v>5</v>
      </c>
      <c r="O219">
        <v>28</v>
      </c>
      <c r="P219">
        <v>2.1</v>
      </c>
      <c r="Q219">
        <v>90</v>
      </c>
      <c r="R219">
        <v>26</v>
      </c>
      <c r="S219">
        <v>9</v>
      </c>
      <c r="T219">
        <v>45</v>
      </c>
      <c r="U219">
        <v>1</v>
      </c>
      <c r="V219">
        <v>44</v>
      </c>
      <c r="W219">
        <v>100</v>
      </c>
    </row>
    <row r="220" spans="1:23" x14ac:dyDescent="0.3">
      <c r="A220" t="s">
        <v>871</v>
      </c>
      <c r="B220" t="s">
        <v>872</v>
      </c>
      <c r="C220" s="1" t="str">
        <f t="shared" si="20"/>
        <v>13:0037</v>
      </c>
      <c r="D220" s="1" t="str">
        <f t="shared" si="22"/>
        <v>13:0009</v>
      </c>
      <c r="E220" t="s">
        <v>873</v>
      </c>
      <c r="F220" t="s">
        <v>874</v>
      </c>
      <c r="H220">
        <v>47.770162200000001</v>
      </c>
      <c r="I220">
        <v>-66.620567800000003</v>
      </c>
      <c r="J220" s="1" t="str">
        <f t="shared" si="19"/>
        <v>Till</v>
      </c>
      <c r="K220" s="1" t="str">
        <f t="shared" si="21"/>
        <v>&lt;63 micron</v>
      </c>
      <c r="L220">
        <v>1.4</v>
      </c>
      <c r="M220">
        <v>-0.2</v>
      </c>
      <c r="N220">
        <v>6</v>
      </c>
      <c r="O220">
        <v>53</v>
      </c>
      <c r="P220">
        <v>2.6</v>
      </c>
      <c r="Q220">
        <v>121</v>
      </c>
      <c r="R220">
        <v>27</v>
      </c>
      <c r="S220">
        <v>13</v>
      </c>
      <c r="T220">
        <v>37</v>
      </c>
      <c r="U220">
        <v>2</v>
      </c>
      <c r="V220">
        <v>51</v>
      </c>
      <c r="W220">
        <v>140</v>
      </c>
    </row>
    <row r="221" spans="1:23" x14ac:dyDescent="0.3">
      <c r="A221" t="s">
        <v>875</v>
      </c>
      <c r="B221" t="s">
        <v>876</v>
      </c>
      <c r="C221" s="1" t="str">
        <f t="shared" si="20"/>
        <v>13:0037</v>
      </c>
      <c r="D221" s="1" t="str">
        <f t="shared" si="22"/>
        <v>13:0009</v>
      </c>
      <c r="E221" t="s">
        <v>877</v>
      </c>
      <c r="F221" t="s">
        <v>878</v>
      </c>
      <c r="H221">
        <v>47.770165800000001</v>
      </c>
      <c r="I221">
        <v>-66.6172842</v>
      </c>
      <c r="J221" s="1" t="str">
        <f t="shared" si="19"/>
        <v>Till</v>
      </c>
      <c r="K221" s="1" t="str">
        <f t="shared" si="21"/>
        <v>&lt;63 micron</v>
      </c>
      <c r="L221">
        <v>0.8</v>
      </c>
      <c r="M221">
        <v>0.3</v>
      </c>
      <c r="N221">
        <v>10</v>
      </c>
      <c r="O221">
        <v>120</v>
      </c>
      <c r="P221">
        <v>3.7</v>
      </c>
      <c r="Q221">
        <v>134</v>
      </c>
      <c r="R221">
        <v>53</v>
      </c>
      <c r="S221">
        <v>17</v>
      </c>
      <c r="T221">
        <v>62</v>
      </c>
      <c r="U221">
        <v>8</v>
      </c>
      <c r="V221">
        <v>57</v>
      </c>
      <c r="W221">
        <v>80</v>
      </c>
    </row>
    <row r="222" spans="1:23" x14ac:dyDescent="0.3">
      <c r="A222" t="s">
        <v>879</v>
      </c>
      <c r="B222" t="s">
        <v>880</v>
      </c>
      <c r="C222" s="1" t="str">
        <f t="shared" si="20"/>
        <v>13:0037</v>
      </c>
      <c r="D222" s="1" t="str">
        <f t="shared" si="22"/>
        <v>13:0009</v>
      </c>
      <c r="E222" t="s">
        <v>881</v>
      </c>
      <c r="F222" t="s">
        <v>882</v>
      </c>
      <c r="H222">
        <v>47.7701669</v>
      </c>
      <c r="I222">
        <v>-66.613866900000005</v>
      </c>
      <c r="J222" s="1" t="str">
        <f t="shared" si="19"/>
        <v>Till</v>
      </c>
      <c r="K222" s="1" t="str">
        <f t="shared" si="21"/>
        <v>&lt;63 micron</v>
      </c>
      <c r="L222">
        <v>0.2</v>
      </c>
      <c r="M222">
        <v>0.2</v>
      </c>
      <c r="N222">
        <v>11</v>
      </c>
      <c r="O222">
        <v>435</v>
      </c>
      <c r="P222">
        <v>3</v>
      </c>
      <c r="Q222">
        <v>127</v>
      </c>
      <c r="R222">
        <v>48</v>
      </c>
      <c r="S222">
        <v>6</v>
      </c>
      <c r="T222">
        <v>39</v>
      </c>
      <c r="U222">
        <v>9</v>
      </c>
      <c r="V222">
        <v>75</v>
      </c>
      <c r="W222">
        <v>40</v>
      </c>
    </row>
    <row r="223" spans="1:23" x14ac:dyDescent="0.3">
      <c r="A223" t="s">
        <v>883</v>
      </c>
      <c r="B223" t="s">
        <v>884</v>
      </c>
      <c r="C223" s="1" t="str">
        <f t="shared" si="20"/>
        <v>13:0037</v>
      </c>
      <c r="D223" s="1" t="str">
        <f t="shared" si="22"/>
        <v>13:0009</v>
      </c>
      <c r="E223" t="s">
        <v>885</v>
      </c>
      <c r="F223" t="s">
        <v>886</v>
      </c>
      <c r="H223">
        <v>47.770169199999998</v>
      </c>
      <c r="I223">
        <v>-66.610943899999995</v>
      </c>
      <c r="J223" s="1" t="str">
        <f t="shared" si="19"/>
        <v>Till</v>
      </c>
      <c r="K223" s="1" t="str">
        <f t="shared" si="21"/>
        <v>&lt;63 micron</v>
      </c>
      <c r="L223">
        <v>-0.2</v>
      </c>
      <c r="M223">
        <v>0.2</v>
      </c>
      <c r="N223">
        <v>9</v>
      </c>
      <c r="O223">
        <v>116</v>
      </c>
      <c r="P223">
        <v>2.4</v>
      </c>
      <c r="Q223">
        <v>98</v>
      </c>
      <c r="R223">
        <v>47</v>
      </c>
      <c r="S223">
        <v>11</v>
      </c>
      <c r="T223">
        <v>38</v>
      </c>
      <c r="U223">
        <v>5</v>
      </c>
      <c r="V223">
        <v>40</v>
      </c>
      <c r="W223">
        <v>60</v>
      </c>
    </row>
    <row r="224" spans="1:23" x14ac:dyDescent="0.3">
      <c r="A224" t="s">
        <v>887</v>
      </c>
      <c r="B224" t="s">
        <v>888</v>
      </c>
      <c r="C224" s="1" t="str">
        <f t="shared" si="20"/>
        <v>13:0037</v>
      </c>
      <c r="D224" s="1" t="str">
        <f t="shared" si="22"/>
        <v>13:0009</v>
      </c>
      <c r="E224" t="s">
        <v>889</v>
      </c>
      <c r="F224" t="s">
        <v>890</v>
      </c>
      <c r="H224">
        <v>47.770254700000002</v>
      </c>
      <c r="I224">
        <v>-66.608150300000005</v>
      </c>
      <c r="J224" s="1" t="str">
        <f t="shared" si="19"/>
        <v>Till</v>
      </c>
      <c r="K224" s="1" t="str">
        <f t="shared" si="21"/>
        <v>&lt;63 micron</v>
      </c>
      <c r="L224">
        <v>1.3</v>
      </c>
      <c r="M224">
        <v>0.3</v>
      </c>
      <c r="N224">
        <v>9</v>
      </c>
      <c r="O224">
        <v>213</v>
      </c>
      <c r="P224">
        <v>2.6</v>
      </c>
      <c r="Q224">
        <v>110</v>
      </c>
      <c r="R224">
        <v>43</v>
      </c>
      <c r="S224">
        <v>17</v>
      </c>
      <c r="T224">
        <v>59</v>
      </c>
      <c r="U224">
        <v>4</v>
      </c>
      <c r="V224">
        <v>63</v>
      </c>
      <c r="W224">
        <v>110</v>
      </c>
    </row>
    <row r="225" spans="1:23" x14ac:dyDescent="0.3">
      <c r="A225" t="s">
        <v>891</v>
      </c>
      <c r="B225" t="s">
        <v>892</v>
      </c>
      <c r="C225" s="1" t="str">
        <f t="shared" si="20"/>
        <v>13:0037</v>
      </c>
      <c r="D225" s="1" t="str">
        <f t="shared" si="22"/>
        <v>13:0009</v>
      </c>
      <c r="E225" t="s">
        <v>893</v>
      </c>
      <c r="F225" t="s">
        <v>894</v>
      </c>
      <c r="H225">
        <v>47.770339399999997</v>
      </c>
      <c r="I225">
        <v>-66.604876099999998</v>
      </c>
      <c r="J225" s="1" t="str">
        <f t="shared" si="19"/>
        <v>Till</v>
      </c>
      <c r="K225" s="1" t="str">
        <f t="shared" si="21"/>
        <v>&lt;63 micron</v>
      </c>
      <c r="L225">
        <v>0.4</v>
      </c>
      <c r="M225">
        <v>0.2</v>
      </c>
      <c r="N225">
        <v>10</v>
      </c>
      <c r="O225">
        <v>97</v>
      </c>
      <c r="P225">
        <v>1.9</v>
      </c>
      <c r="Q225">
        <v>93</v>
      </c>
      <c r="R225">
        <v>44</v>
      </c>
      <c r="S225">
        <v>11</v>
      </c>
      <c r="T225">
        <v>34</v>
      </c>
      <c r="U225">
        <v>2</v>
      </c>
      <c r="V225">
        <v>29</v>
      </c>
      <c r="W225">
        <v>60</v>
      </c>
    </row>
    <row r="226" spans="1:23" x14ac:dyDescent="0.3">
      <c r="A226" t="s">
        <v>895</v>
      </c>
      <c r="B226" t="s">
        <v>896</v>
      </c>
      <c r="C226" s="1" t="str">
        <f t="shared" si="20"/>
        <v>13:0037</v>
      </c>
      <c r="D226" s="1" t="str">
        <f t="shared" si="22"/>
        <v>13:0009</v>
      </c>
      <c r="E226" t="s">
        <v>897</v>
      </c>
      <c r="F226" t="s">
        <v>898</v>
      </c>
      <c r="H226">
        <v>47.770877200000001</v>
      </c>
      <c r="I226">
        <v>-66.596602500000003</v>
      </c>
      <c r="J226" s="1" t="str">
        <f t="shared" si="19"/>
        <v>Till</v>
      </c>
      <c r="K226" s="1" t="str">
        <f t="shared" si="21"/>
        <v>&lt;63 micron</v>
      </c>
      <c r="L226">
        <v>0.4</v>
      </c>
      <c r="M226">
        <v>-0.2</v>
      </c>
      <c r="N226">
        <v>9</v>
      </c>
      <c r="O226">
        <v>92</v>
      </c>
      <c r="P226">
        <v>2.6</v>
      </c>
      <c r="Q226">
        <v>106</v>
      </c>
      <c r="R226">
        <v>48</v>
      </c>
      <c r="S226">
        <v>10</v>
      </c>
      <c r="T226">
        <v>45</v>
      </c>
      <c r="U226">
        <v>5</v>
      </c>
      <c r="V226">
        <v>42</v>
      </c>
      <c r="W226">
        <v>90</v>
      </c>
    </row>
    <row r="227" spans="1:23" x14ac:dyDescent="0.3">
      <c r="A227" t="s">
        <v>899</v>
      </c>
      <c r="B227" t="s">
        <v>900</v>
      </c>
      <c r="C227" s="1" t="str">
        <f t="shared" si="20"/>
        <v>13:0037</v>
      </c>
      <c r="D227" s="1" t="str">
        <f t="shared" si="22"/>
        <v>13:0009</v>
      </c>
      <c r="E227" t="s">
        <v>901</v>
      </c>
      <c r="F227" t="s">
        <v>902</v>
      </c>
      <c r="H227">
        <v>47.7710911</v>
      </c>
      <c r="I227">
        <v>-66.590919999999997</v>
      </c>
      <c r="J227" s="1" t="str">
        <f t="shared" si="19"/>
        <v>Till</v>
      </c>
      <c r="K227" s="1" t="str">
        <f t="shared" si="21"/>
        <v>&lt;63 micron</v>
      </c>
      <c r="L227">
        <v>-0.2</v>
      </c>
      <c r="M227">
        <v>-0.2</v>
      </c>
      <c r="N227">
        <v>8</v>
      </c>
      <c r="O227">
        <v>66</v>
      </c>
      <c r="P227">
        <v>2.5</v>
      </c>
      <c r="Q227">
        <v>110</v>
      </c>
      <c r="R227">
        <v>49</v>
      </c>
      <c r="S227">
        <v>9</v>
      </c>
      <c r="T227">
        <v>54</v>
      </c>
      <c r="U227">
        <v>4</v>
      </c>
      <c r="V227">
        <v>44</v>
      </c>
      <c r="W227">
        <v>100</v>
      </c>
    </row>
    <row r="228" spans="1:23" x14ac:dyDescent="0.3">
      <c r="A228" t="s">
        <v>903</v>
      </c>
      <c r="B228" t="s">
        <v>904</v>
      </c>
      <c r="C228" s="1" t="str">
        <f t="shared" si="20"/>
        <v>13:0037</v>
      </c>
      <c r="D228" s="1" t="str">
        <f t="shared" ref="D228:D259" si="23">HYPERLINK("http://geochem.nrcan.gc.ca/cdogs/content/svy/svy130009_e.htm", "13:0009")</f>
        <v>13:0009</v>
      </c>
      <c r="E228" t="s">
        <v>905</v>
      </c>
      <c r="F228" t="s">
        <v>906</v>
      </c>
      <c r="H228">
        <v>47.766174399999997</v>
      </c>
      <c r="I228">
        <v>-66.574957800000007</v>
      </c>
      <c r="J228" s="1" t="str">
        <f t="shared" si="19"/>
        <v>Till</v>
      </c>
      <c r="K228" s="1" t="str">
        <f t="shared" si="21"/>
        <v>&lt;63 micron</v>
      </c>
      <c r="L228">
        <v>0.3</v>
      </c>
      <c r="M228">
        <v>0.2</v>
      </c>
      <c r="N228">
        <v>15</v>
      </c>
      <c r="O228">
        <v>240</v>
      </c>
      <c r="P228">
        <v>2.7</v>
      </c>
      <c r="Q228">
        <v>144</v>
      </c>
      <c r="R228">
        <v>53</v>
      </c>
      <c r="S228">
        <v>18</v>
      </c>
      <c r="T228">
        <v>54</v>
      </c>
      <c r="U228">
        <v>7</v>
      </c>
      <c r="V228">
        <v>40</v>
      </c>
      <c r="W228">
        <v>100</v>
      </c>
    </row>
    <row r="229" spans="1:23" x14ac:dyDescent="0.3">
      <c r="A229" t="s">
        <v>907</v>
      </c>
      <c r="B229" t="s">
        <v>908</v>
      </c>
      <c r="C229" s="1" t="str">
        <f t="shared" si="20"/>
        <v>13:0037</v>
      </c>
      <c r="D229" s="1" t="str">
        <f t="shared" si="23"/>
        <v>13:0009</v>
      </c>
      <c r="E229" t="s">
        <v>909</v>
      </c>
      <c r="F229" t="s">
        <v>910</v>
      </c>
      <c r="H229">
        <v>47.764061699999999</v>
      </c>
      <c r="I229">
        <v>-66.564419200000003</v>
      </c>
      <c r="J229" s="1" t="str">
        <f t="shared" si="19"/>
        <v>Till</v>
      </c>
      <c r="K229" s="1" t="str">
        <f t="shared" si="21"/>
        <v>&lt;63 micron</v>
      </c>
      <c r="L229">
        <v>0.2</v>
      </c>
      <c r="M229">
        <v>-0.2</v>
      </c>
      <c r="N229">
        <v>14</v>
      </c>
      <c r="O229">
        <v>48</v>
      </c>
      <c r="P229">
        <v>2.7</v>
      </c>
      <c r="Q229">
        <v>180</v>
      </c>
      <c r="R229">
        <v>60</v>
      </c>
      <c r="S229">
        <v>20</v>
      </c>
      <c r="T229">
        <v>65</v>
      </c>
      <c r="U229">
        <v>2</v>
      </c>
      <c r="V229">
        <v>47</v>
      </c>
      <c r="W229">
        <v>60</v>
      </c>
    </row>
    <row r="230" spans="1:23" x14ac:dyDescent="0.3">
      <c r="A230" t="s">
        <v>911</v>
      </c>
      <c r="B230" t="s">
        <v>912</v>
      </c>
      <c r="C230" s="1" t="str">
        <f t="shared" si="20"/>
        <v>13:0037</v>
      </c>
      <c r="D230" s="1" t="str">
        <f t="shared" si="23"/>
        <v>13:0009</v>
      </c>
      <c r="E230" t="s">
        <v>913</v>
      </c>
      <c r="F230" t="s">
        <v>914</v>
      </c>
      <c r="H230">
        <v>47.771974399999998</v>
      </c>
      <c r="I230">
        <v>-66.617281399999996</v>
      </c>
      <c r="J230" s="1" t="str">
        <f t="shared" si="19"/>
        <v>Till</v>
      </c>
      <c r="K230" s="1" t="str">
        <f t="shared" si="21"/>
        <v>&lt;63 micron</v>
      </c>
      <c r="L230">
        <v>0.5</v>
      </c>
      <c r="M230">
        <v>0.3</v>
      </c>
      <c r="N230">
        <v>12</v>
      </c>
      <c r="O230">
        <v>107</v>
      </c>
      <c r="P230">
        <v>3.2</v>
      </c>
      <c r="Q230">
        <v>103</v>
      </c>
      <c r="R230">
        <v>66</v>
      </c>
      <c r="S230">
        <v>12</v>
      </c>
      <c r="T230">
        <v>61</v>
      </c>
      <c r="U230">
        <v>6</v>
      </c>
      <c r="V230">
        <v>73</v>
      </c>
      <c r="W230">
        <v>70</v>
      </c>
    </row>
    <row r="231" spans="1:23" x14ac:dyDescent="0.3">
      <c r="A231" t="s">
        <v>915</v>
      </c>
      <c r="B231" t="s">
        <v>916</v>
      </c>
      <c r="C231" s="1" t="str">
        <f t="shared" si="20"/>
        <v>13:0037</v>
      </c>
      <c r="D231" s="1" t="str">
        <f t="shared" si="23"/>
        <v>13:0009</v>
      </c>
      <c r="E231" t="s">
        <v>917</v>
      </c>
      <c r="F231" t="s">
        <v>918</v>
      </c>
      <c r="H231">
        <v>47.773472499999997</v>
      </c>
      <c r="I231">
        <v>-66.617052799999996</v>
      </c>
      <c r="J231" s="1" t="str">
        <f t="shared" si="19"/>
        <v>Till</v>
      </c>
      <c r="K231" s="1" t="str">
        <f t="shared" si="21"/>
        <v>&lt;63 micron</v>
      </c>
      <c r="L231">
        <v>0.2</v>
      </c>
      <c r="M231">
        <v>0.2</v>
      </c>
      <c r="N231">
        <v>10</v>
      </c>
      <c r="O231">
        <v>54</v>
      </c>
      <c r="P231">
        <v>2.8</v>
      </c>
      <c r="Q231">
        <v>96</v>
      </c>
      <c r="R231">
        <v>50</v>
      </c>
      <c r="S231">
        <v>11</v>
      </c>
      <c r="T231">
        <v>35</v>
      </c>
      <c r="U231">
        <v>5</v>
      </c>
      <c r="V231">
        <v>48</v>
      </c>
      <c r="W231">
        <v>60</v>
      </c>
    </row>
    <row r="232" spans="1:23" x14ac:dyDescent="0.3">
      <c r="A232" t="s">
        <v>919</v>
      </c>
      <c r="B232" t="s">
        <v>920</v>
      </c>
      <c r="C232" s="1" t="str">
        <f t="shared" si="20"/>
        <v>13:0037</v>
      </c>
      <c r="D232" s="1" t="str">
        <f t="shared" si="23"/>
        <v>13:0009</v>
      </c>
      <c r="E232" t="s">
        <v>921</v>
      </c>
      <c r="F232" t="s">
        <v>922</v>
      </c>
      <c r="H232">
        <v>47.773520599999998</v>
      </c>
      <c r="I232">
        <v>-66.613740300000003</v>
      </c>
      <c r="J232" s="1" t="str">
        <f t="shared" si="19"/>
        <v>Till</v>
      </c>
      <c r="K232" s="1" t="str">
        <f t="shared" si="21"/>
        <v>&lt;63 micron</v>
      </c>
      <c r="L232">
        <v>-0.2</v>
      </c>
      <c r="M232">
        <v>0.2</v>
      </c>
      <c r="N232">
        <v>12</v>
      </c>
      <c r="O232">
        <v>127</v>
      </c>
      <c r="P232">
        <v>3.2</v>
      </c>
      <c r="Q232">
        <v>112</v>
      </c>
      <c r="R232">
        <v>67</v>
      </c>
      <c r="S232">
        <v>13</v>
      </c>
      <c r="T232">
        <v>44</v>
      </c>
      <c r="U232">
        <v>10</v>
      </c>
      <c r="V232">
        <v>66</v>
      </c>
      <c r="W232">
        <v>90</v>
      </c>
    </row>
    <row r="233" spans="1:23" x14ac:dyDescent="0.3">
      <c r="A233" t="s">
        <v>923</v>
      </c>
      <c r="B233" t="s">
        <v>924</v>
      </c>
      <c r="C233" s="1" t="str">
        <f t="shared" si="20"/>
        <v>13:0037</v>
      </c>
      <c r="D233" s="1" t="str">
        <f t="shared" si="23"/>
        <v>13:0009</v>
      </c>
      <c r="E233" t="s">
        <v>925</v>
      </c>
      <c r="F233" t="s">
        <v>926</v>
      </c>
      <c r="H233">
        <v>47.773477499999998</v>
      </c>
      <c r="I233">
        <v>-66.610378299999994</v>
      </c>
      <c r="J233" s="1" t="str">
        <f t="shared" si="19"/>
        <v>Till</v>
      </c>
      <c r="K233" s="1" t="str">
        <f t="shared" si="21"/>
        <v>&lt;63 micron</v>
      </c>
      <c r="L233">
        <v>0.2</v>
      </c>
      <c r="M233">
        <v>-0.2</v>
      </c>
      <c r="N233">
        <v>11</v>
      </c>
      <c r="O233">
        <v>93</v>
      </c>
      <c r="P233">
        <v>3</v>
      </c>
      <c r="Q233">
        <v>125</v>
      </c>
      <c r="R233">
        <v>62</v>
      </c>
      <c r="S233">
        <v>11</v>
      </c>
      <c r="T233">
        <v>49</v>
      </c>
      <c r="U233">
        <v>4</v>
      </c>
      <c r="V233">
        <v>54</v>
      </c>
      <c r="W233">
        <v>70</v>
      </c>
    </row>
    <row r="234" spans="1:23" x14ac:dyDescent="0.3">
      <c r="A234" t="s">
        <v>927</v>
      </c>
      <c r="B234" t="s">
        <v>928</v>
      </c>
      <c r="C234" s="1" t="str">
        <f t="shared" si="20"/>
        <v>13:0037</v>
      </c>
      <c r="D234" s="1" t="str">
        <f t="shared" si="23"/>
        <v>13:0009</v>
      </c>
      <c r="E234" t="s">
        <v>929</v>
      </c>
      <c r="F234" t="s">
        <v>930</v>
      </c>
      <c r="H234">
        <v>47.773479700000003</v>
      </c>
      <c r="I234">
        <v>-66.607882200000006</v>
      </c>
      <c r="J234" s="1" t="str">
        <f t="shared" si="19"/>
        <v>Till</v>
      </c>
      <c r="K234" s="1" t="str">
        <f t="shared" si="21"/>
        <v>&lt;63 micron</v>
      </c>
      <c r="L234">
        <v>-0.2</v>
      </c>
      <c r="M234">
        <v>-0.2</v>
      </c>
      <c r="N234">
        <v>12</v>
      </c>
      <c r="O234">
        <v>180</v>
      </c>
      <c r="P234">
        <v>2.7</v>
      </c>
      <c r="Q234">
        <v>109</v>
      </c>
      <c r="R234">
        <v>49</v>
      </c>
      <c r="S234">
        <v>12</v>
      </c>
      <c r="T234">
        <v>35</v>
      </c>
      <c r="U234">
        <v>9</v>
      </c>
      <c r="V234">
        <v>69</v>
      </c>
      <c r="W234">
        <v>90</v>
      </c>
    </row>
    <row r="235" spans="1:23" x14ac:dyDescent="0.3">
      <c r="A235" t="s">
        <v>931</v>
      </c>
      <c r="B235" t="s">
        <v>932</v>
      </c>
      <c r="C235" s="1" t="str">
        <f t="shared" si="20"/>
        <v>13:0037</v>
      </c>
      <c r="D235" s="1" t="str">
        <f t="shared" si="23"/>
        <v>13:0009</v>
      </c>
      <c r="E235" t="s">
        <v>933</v>
      </c>
      <c r="F235" t="s">
        <v>934</v>
      </c>
      <c r="H235">
        <v>47.773532799999998</v>
      </c>
      <c r="I235">
        <v>-66.604823100000004</v>
      </c>
      <c r="J235" s="1" t="str">
        <f t="shared" si="19"/>
        <v>Till</v>
      </c>
      <c r="K235" s="1" t="str">
        <f t="shared" si="21"/>
        <v>&lt;63 micron</v>
      </c>
      <c r="L235">
        <v>-0.2</v>
      </c>
      <c r="M235">
        <v>0.2</v>
      </c>
      <c r="N235">
        <v>8</v>
      </c>
      <c r="O235">
        <v>45</v>
      </c>
      <c r="P235">
        <v>2.2999999999999998</v>
      </c>
      <c r="Q235">
        <v>77</v>
      </c>
      <c r="R235">
        <v>40</v>
      </c>
      <c r="S235">
        <v>8</v>
      </c>
      <c r="T235">
        <v>35</v>
      </c>
      <c r="U235">
        <v>2</v>
      </c>
      <c r="V235">
        <v>40</v>
      </c>
      <c r="W235">
        <v>40</v>
      </c>
    </row>
    <row r="236" spans="1:23" x14ac:dyDescent="0.3">
      <c r="A236" t="s">
        <v>935</v>
      </c>
      <c r="B236" t="s">
        <v>936</v>
      </c>
      <c r="C236" s="1" t="str">
        <f t="shared" si="20"/>
        <v>13:0037</v>
      </c>
      <c r="D236" s="1" t="str">
        <f t="shared" si="23"/>
        <v>13:0009</v>
      </c>
      <c r="E236" t="s">
        <v>937</v>
      </c>
      <c r="F236" t="s">
        <v>938</v>
      </c>
      <c r="H236">
        <v>47.773364700000002</v>
      </c>
      <c r="I236">
        <v>-66.596354399999996</v>
      </c>
      <c r="J236" s="1" t="str">
        <f t="shared" si="19"/>
        <v>Till</v>
      </c>
      <c r="K236" s="1" t="str">
        <f t="shared" si="21"/>
        <v>&lt;63 micron</v>
      </c>
      <c r="L236">
        <v>0.2</v>
      </c>
      <c r="M236">
        <v>0.2</v>
      </c>
      <c r="N236">
        <v>10</v>
      </c>
      <c r="O236">
        <v>69</v>
      </c>
      <c r="P236">
        <v>2.9</v>
      </c>
      <c r="Q236">
        <v>142</v>
      </c>
      <c r="R236">
        <v>51</v>
      </c>
      <c r="S236">
        <v>9</v>
      </c>
      <c r="T236">
        <v>73</v>
      </c>
      <c r="U236">
        <v>4</v>
      </c>
      <c r="V236">
        <v>58</v>
      </c>
      <c r="W236">
        <v>100</v>
      </c>
    </row>
    <row r="237" spans="1:23" x14ac:dyDescent="0.3">
      <c r="A237" t="s">
        <v>939</v>
      </c>
      <c r="B237" t="s">
        <v>940</v>
      </c>
      <c r="C237" s="1" t="str">
        <f t="shared" si="20"/>
        <v>13:0037</v>
      </c>
      <c r="D237" s="1" t="str">
        <f t="shared" si="23"/>
        <v>13:0009</v>
      </c>
      <c r="E237" t="s">
        <v>941</v>
      </c>
      <c r="F237" t="s">
        <v>942</v>
      </c>
      <c r="H237">
        <v>47.774318899999997</v>
      </c>
      <c r="I237">
        <v>-66.575419699999998</v>
      </c>
      <c r="J237" s="1" t="str">
        <f t="shared" si="19"/>
        <v>Till</v>
      </c>
      <c r="K237" s="1" t="str">
        <f t="shared" si="21"/>
        <v>&lt;63 micron</v>
      </c>
      <c r="L237">
        <v>0.2</v>
      </c>
      <c r="M237">
        <v>-0.2</v>
      </c>
      <c r="N237">
        <v>10</v>
      </c>
      <c r="O237">
        <v>48</v>
      </c>
      <c r="P237">
        <v>2.5</v>
      </c>
      <c r="Q237">
        <v>120</v>
      </c>
      <c r="R237">
        <v>56</v>
      </c>
      <c r="S237">
        <v>12</v>
      </c>
      <c r="T237">
        <v>48</v>
      </c>
      <c r="U237">
        <v>2</v>
      </c>
      <c r="V237">
        <v>47</v>
      </c>
      <c r="W237">
        <v>80</v>
      </c>
    </row>
    <row r="238" spans="1:23" x14ac:dyDescent="0.3">
      <c r="A238" t="s">
        <v>943</v>
      </c>
      <c r="B238" t="s">
        <v>944</v>
      </c>
      <c r="C238" s="1" t="str">
        <f t="shared" si="20"/>
        <v>13:0037</v>
      </c>
      <c r="D238" s="1" t="str">
        <f t="shared" si="23"/>
        <v>13:0009</v>
      </c>
      <c r="E238" t="s">
        <v>945</v>
      </c>
      <c r="F238" t="s">
        <v>946</v>
      </c>
      <c r="H238">
        <v>47.773313899999998</v>
      </c>
      <c r="I238">
        <v>-66.591364400000003</v>
      </c>
      <c r="J238" s="1" t="str">
        <f t="shared" si="19"/>
        <v>Till</v>
      </c>
      <c r="K238" s="1" t="str">
        <f t="shared" si="21"/>
        <v>&lt;63 micron</v>
      </c>
      <c r="L238">
        <v>0.5</v>
      </c>
      <c r="M238">
        <v>-0.2</v>
      </c>
      <c r="N238">
        <v>12</v>
      </c>
      <c r="O238">
        <v>78</v>
      </c>
      <c r="P238">
        <v>4.0999999999999996</v>
      </c>
      <c r="Q238">
        <v>156</v>
      </c>
      <c r="R238">
        <v>72</v>
      </c>
      <c r="S238">
        <v>12</v>
      </c>
      <c r="T238">
        <v>61</v>
      </c>
      <c r="U238">
        <v>4</v>
      </c>
      <c r="V238">
        <v>80</v>
      </c>
      <c r="W238">
        <v>70</v>
      </c>
    </row>
    <row r="239" spans="1:23" x14ac:dyDescent="0.3">
      <c r="A239" t="s">
        <v>947</v>
      </c>
      <c r="B239" t="s">
        <v>948</v>
      </c>
      <c r="C239" s="1" t="str">
        <f t="shared" si="20"/>
        <v>13:0037</v>
      </c>
      <c r="D239" s="1" t="str">
        <f t="shared" si="23"/>
        <v>13:0009</v>
      </c>
      <c r="E239" t="s">
        <v>949</v>
      </c>
      <c r="F239" t="s">
        <v>950</v>
      </c>
      <c r="H239">
        <v>47.773070300000001</v>
      </c>
      <c r="I239">
        <v>-66.586196700000002</v>
      </c>
      <c r="J239" s="1" t="str">
        <f t="shared" si="19"/>
        <v>Till</v>
      </c>
      <c r="K239" s="1" t="str">
        <f t="shared" si="21"/>
        <v>&lt;63 micron</v>
      </c>
      <c r="L239">
        <v>0.4</v>
      </c>
      <c r="M239">
        <v>-0.2</v>
      </c>
      <c r="N239">
        <v>10</v>
      </c>
      <c r="O239">
        <v>76</v>
      </c>
      <c r="P239">
        <v>2.6</v>
      </c>
      <c r="Q239">
        <v>97</v>
      </c>
      <c r="R239">
        <v>48</v>
      </c>
      <c r="S239">
        <v>11</v>
      </c>
      <c r="T239">
        <v>45</v>
      </c>
      <c r="U239">
        <v>2</v>
      </c>
      <c r="V239">
        <v>43</v>
      </c>
      <c r="W239">
        <v>90</v>
      </c>
    </row>
    <row r="240" spans="1:23" x14ac:dyDescent="0.3">
      <c r="A240" t="s">
        <v>951</v>
      </c>
      <c r="B240" t="s">
        <v>952</v>
      </c>
      <c r="C240" s="1" t="str">
        <f t="shared" si="20"/>
        <v>13:0037</v>
      </c>
      <c r="D240" s="1" t="str">
        <f t="shared" si="23"/>
        <v>13:0009</v>
      </c>
      <c r="E240" t="s">
        <v>953</v>
      </c>
      <c r="F240" t="s">
        <v>954</v>
      </c>
      <c r="H240">
        <v>47.771092500000002</v>
      </c>
      <c r="I240">
        <v>-66.573914700000003</v>
      </c>
      <c r="J240" s="1" t="str">
        <f t="shared" si="19"/>
        <v>Till</v>
      </c>
      <c r="K240" s="1" t="str">
        <f t="shared" si="21"/>
        <v>&lt;63 micron</v>
      </c>
      <c r="L240">
        <v>1.2</v>
      </c>
      <c r="M240">
        <v>0.5</v>
      </c>
      <c r="N240">
        <v>6</v>
      </c>
      <c r="O240">
        <v>55</v>
      </c>
      <c r="P240">
        <v>3.9</v>
      </c>
      <c r="Q240">
        <v>123</v>
      </c>
      <c r="R240">
        <v>29</v>
      </c>
      <c r="S240">
        <v>9</v>
      </c>
      <c r="T240">
        <v>39</v>
      </c>
      <c r="U240">
        <v>3</v>
      </c>
      <c r="V240">
        <v>61</v>
      </c>
      <c r="W240">
        <v>130</v>
      </c>
    </row>
    <row r="241" spans="1:23" x14ac:dyDescent="0.3">
      <c r="A241" t="s">
        <v>955</v>
      </c>
      <c r="B241" t="s">
        <v>956</v>
      </c>
      <c r="C241" s="1" t="str">
        <f t="shared" si="20"/>
        <v>13:0037</v>
      </c>
      <c r="D241" s="1" t="str">
        <f t="shared" si="23"/>
        <v>13:0009</v>
      </c>
      <c r="E241" t="s">
        <v>957</v>
      </c>
      <c r="F241" t="s">
        <v>958</v>
      </c>
      <c r="H241">
        <v>47.7757158</v>
      </c>
      <c r="I241">
        <v>-66.586194199999994</v>
      </c>
      <c r="J241" s="1" t="str">
        <f t="shared" si="19"/>
        <v>Till</v>
      </c>
      <c r="K241" s="1" t="str">
        <f t="shared" si="21"/>
        <v>&lt;63 micron</v>
      </c>
      <c r="L241">
        <v>0.2</v>
      </c>
      <c r="M241">
        <v>0.3</v>
      </c>
      <c r="N241">
        <v>10</v>
      </c>
      <c r="O241">
        <v>54</v>
      </c>
      <c r="P241">
        <v>3.6</v>
      </c>
      <c r="Q241">
        <v>110</v>
      </c>
      <c r="R241">
        <v>53</v>
      </c>
      <c r="S241">
        <v>13</v>
      </c>
      <c r="T241">
        <v>38</v>
      </c>
      <c r="U241">
        <v>-1</v>
      </c>
      <c r="V241">
        <v>52</v>
      </c>
      <c r="W241">
        <v>80</v>
      </c>
    </row>
    <row r="242" spans="1:23" x14ac:dyDescent="0.3">
      <c r="A242" t="s">
        <v>959</v>
      </c>
      <c r="B242" t="s">
        <v>960</v>
      </c>
      <c r="C242" s="1" t="str">
        <f t="shared" si="20"/>
        <v>13:0037</v>
      </c>
      <c r="D242" s="1" t="str">
        <f t="shared" si="23"/>
        <v>13:0009</v>
      </c>
      <c r="E242" t="s">
        <v>941</v>
      </c>
      <c r="F242" t="s">
        <v>961</v>
      </c>
      <c r="H242">
        <v>47.774318899999997</v>
      </c>
      <c r="I242">
        <v>-66.575419699999998</v>
      </c>
      <c r="J242" s="1" t="str">
        <f t="shared" si="19"/>
        <v>Till</v>
      </c>
      <c r="K242" s="1" t="str">
        <f t="shared" si="21"/>
        <v>&lt;63 micron</v>
      </c>
      <c r="L242">
        <v>-0.2</v>
      </c>
      <c r="M242">
        <v>0.3</v>
      </c>
      <c r="N242">
        <v>10</v>
      </c>
      <c r="O242">
        <v>47</v>
      </c>
      <c r="P242">
        <v>2.4</v>
      </c>
      <c r="Q242">
        <v>119</v>
      </c>
      <c r="R242">
        <v>55</v>
      </c>
      <c r="S242">
        <v>11</v>
      </c>
      <c r="T242">
        <v>43</v>
      </c>
      <c r="U242">
        <v>1</v>
      </c>
      <c r="V242">
        <v>49</v>
      </c>
      <c r="W242">
        <v>80</v>
      </c>
    </row>
    <row r="243" spans="1:23" x14ac:dyDescent="0.3">
      <c r="A243" t="s">
        <v>962</v>
      </c>
      <c r="B243" t="s">
        <v>963</v>
      </c>
      <c r="C243" s="1" t="str">
        <f t="shared" si="20"/>
        <v>13:0037</v>
      </c>
      <c r="D243" s="1" t="str">
        <f t="shared" si="23"/>
        <v>13:0009</v>
      </c>
      <c r="E243" t="s">
        <v>964</v>
      </c>
      <c r="F243" t="s">
        <v>965</v>
      </c>
      <c r="H243">
        <v>47.781080600000003</v>
      </c>
      <c r="I243">
        <v>-66.573062500000006</v>
      </c>
      <c r="J243" s="1" t="str">
        <f t="shared" ref="J243:J306" si="24">HYPERLINK("http://geochem.nrcan.gc.ca/cdogs/content/kwd/kwd020044_e.htm", "Till")</f>
        <v>Till</v>
      </c>
      <c r="K243" s="1" t="str">
        <f t="shared" si="21"/>
        <v>&lt;63 micron</v>
      </c>
      <c r="L243">
        <v>-0.2</v>
      </c>
      <c r="M243">
        <v>-0.2</v>
      </c>
      <c r="N243">
        <v>12</v>
      </c>
      <c r="O243">
        <v>57</v>
      </c>
      <c r="P243">
        <v>2.2999999999999998</v>
      </c>
      <c r="Q243">
        <v>132</v>
      </c>
      <c r="R243">
        <v>54</v>
      </c>
      <c r="S243">
        <v>10</v>
      </c>
      <c r="T243">
        <v>42</v>
      </c>
      <c r="U243">
        <v>1</v>
      </c>
      <c r="V243">
        <v>54</v>
      </c>
      <c r="W243">
        <v>30</v>
      </c>
    </row>
    <row r="244" spans="1:23" x14ac:dyDescent="0.3">
      <c r="A244" t="s">
        <v>966</v>
      </c>
      <c r="B244" t="s">
        <v>967</v>
      </c>
      <c r="C244" s="1" t="str">
        <f t="shared" si="20"/>
        <v>13:0037</v>
      </c>
      <c r="D244" s="1" t="str">
        <f t="shared" si="23"/>
        <v>13:0009</v>
      </c>
      <c r="E244" t="s">
        <v>968</v>
      </c>
      <c r="F244" t="s">
        <v>969</v>
      </c>
      <c r="H244">
        <v>47.7849881</v>
      </c>
      <c r="I244">
        <v>-66.5744428</v>
      </c>
      <c r="J244" s="1" t="str">
        <f t="shared" si="24"/>
        <v>Till</v>
      </c>
      <c r="K244" s="1" t="str">
        <f t="shared" si="21"/>
        <v>&lt;63 micron</v>
      </c>
      <c r="L244">
        <v>-0.2</v>
      </c>
      <c r="M244">
        <v>0.2</v>
      </c>
      <c r="N244">
        <v>74</v>
      </c>
      <c r="O244">
        <v>14</v>
      </c>
      <c r="P244">
        <v>1.3</v>
      </c>
      <c r="Q244">
        <v>64</v>
      </c>
      <c r="R244">
        <v>18</v>
      </c>
      <c r="S244">
        <v>6</v>
      </c>
      <c r="T244">
        <v>28</v>
      </c>
      <c r="U244">
        <v>1</v>
      </c>
      <c r="V244">
        <v>36</v>
      </c>
      <c r="W244">
        <v>30</v>
      </c>
    </row>
    <row r="245" spans="1:23" x14ac:dyDescent="0.3">
      <c r="A245" t="s">
        <v>970</v>
      </c>
      <c r="B245" t="s">
        <v>971</v>
      </c>
      <c r="C245" s="1" t="str">
        <f t="shared" si="20"/>
        <v>13:0037</v>
      </c>
      <c r="D245" s="1" t="str">
        <f t="shared" si="23"/>
        <v>13:0009</v>
      </c>
      <c r="E245" t="s">
        <v>972</v>
      </c>
      <c r="F245" t="s">
        <v>973</v>
      </c>
      <c r="H245">
        <v>47.776233300000001</v>
      </c>
      <c r="I245">
        <v>-66.556655300000003</v>
      </c>
      <c r="J245" s="1" t="str">
        <f t="shared" si="24"/>
        <v>Till</v>
      </c>
      <c r="K245" s="1" t="str">
        <f t="shared" si="21"/>
        <v>&lt;63 micron</v>
      </c>
      <c r="L245">
        <v>-0.2</v>
      </c>
      <c r="M245">
        <v>-0.2</v>
      </c>
      <c r="N245">
        <v>12</v>
      </c>
      <c r="O245">
        <v>21</v>
      </c>
      <c r="P245">
        <v>3.7</v>
      </c>
      <c r="Q245">
        <v>120</v>
      </c>
      <c r="R245">
        <v>76</v>
      </c>
      <c r="S245">
        <v>14</v>
      </c>
      <c r="T245">
        <v>61</v>
      </c>
      <c r="U245">
        <v>2</v>
      </c>
      <c r="V245">
        <v>38</v>
      </c>
      <c r="W245">
        <v>60</v>
      </c>
    </row>
    <row r="246" spans="1:23" x14ac:dyDescent="0.3">
      <c r="A246" t="s">
        <v>974</v>
      </c>
      <c r="B246" t="s">
        <v>975</v>
      </c>
      <c r="C246" s="1" t="str">
        <f t="shared" si="20"/>
        <v>13:0037</v>
      </c>
      <c r="D246" s="1" t="str">
        <f t="shared" si="23"/>
        <v>13:0009</v>
      </c>
      <c r="E246" t="s">
        <v>976</v>
      </c>
      <c r="F246" t="s">
        <v>977</v>
      </c>
      <c r="H246">
        <v>47.769363599999998</v>
      </c>
      <c r="I246">
        <v>-66.644228900000002</v>
      </c>
      <c r="J246" s="1" t="str">
        <f t="shared" si="24"/>
        <v>Till</v>
      </c>
      <c r="K246" s="1" t="str">
        <f t="shared" si="21"/>
        <v>&lt;63 micron</v>
      </c>
      <c r="L246">
        <v>-0.2</v>
      </c>
      <c r="M246">
        <v>-0.2</v>
      </c>
      <c r="N246">
        <v>16</v>
      </c>
      <c r="O246">
        <v>24</v>
      </c>
      <c r="P246">
        <v>3.6</v>
      </c>
      <c r="Q246">
        <v>285</v>
      </c>
      <c r="R246">
        <v>85</v>
      </c>
      <c r="S246">
        <v>13</v>
      </c>
      <c r="T246">
        <v>76</v>
      </c>
      <c r="U246">
        <v>-1</v>
      </c>
      <c r="V246">
        <v>39</v>
      </c>
      <c r="W246">
        <v>40</v>
      </c>
    </row>
    <row r="247" spans="1:23" x14ac:dyDescent="0.3">
      <c r="A247" t="s">
        <v>978</v>
      </c>
      <c r="B247" t="s">
        <v>979</v>
      </c>
      <c r="C247" s="1" t="str">
        <f t="shared" si="20"/>
        <v>13:0037</v>
      </c>
      <c r="D247" s="1" t="str">
        <f t="shared" si="23"/>
        <v>13:0009</v>
      </c>
      <c r="E247" t="s">
        <v>980</v>
      </c>
      <c r="F247" t="s">
        <v>981</v>
      </c>
      <c r="H247">
        <v>47.7631181</v>
      </c>
      <c r="I247">
        <v>-66.587898300000006</v>
      </c>
      <c r="J247" s="1" t="str">
        <f t="shared" si="24"/>
        <v>Till</v>
      </c>
      <c r="K247" s="1" t="str">
        <f t="shared" si="21"/>
        <v>&lt;63 micron</v>
      </c>
      <c r="L247">
        <v>0.5</v>
      </c>
      <c r="M247">
        <v>0.4</v>
      </c>
      <c r="N247">
        <v>19</v>
      </c>
      <c r="O247">
        <v>24</v>
      </c>
      <c r="P247">
        <v>5.7</v>
      </c>
      <c r="Q247">
        <v>263</v>
      </c>
      <c r="R247">
        <v>46</v>
      </c>
      <c r="S247">
        <v>18</v>
      </c>
      <c r="T247">
        <v>100</v>
      </c>
      <c r="U247">
        <v>4</v>
      </c>
      <c r="V247">
        <v>200</v>
      </c>
      <c r="W247">
        <v>120</v>
      </c>
    </row>
    <row r="248" spans="1:23" x14ac:dyDescent="0.3">
      <c r="A248" t="s">
        <v>982</v>
      </c>
      <c r="B248" t="s">
        <v>983</v>
      </c>
      <c r="C248" s="1" t="str">
        <f t="shared" si="20"/>
        <v>13:0037</v>
      </c>
      <c r="D248" s="1" t="str">
        <f t="shared" si="23"/>
        <v>13:0009</v>
      </c>
      <c r="E248" t="s">
        <v>530</v>
      </c>
      <c r="F248" t="s">
        <v>984</v>
      </c>
      <c r="H248">
        <v>47.762846099999997</v>
      </c>
      <c r="I248">
        <v>-66.628802199999996</v>
      </c>
      <c r="J248" s="1" t="str">
        <f t="shared" si="24"/>
        <v>Till</v>
      </c>
      <c r="K248" s="1" t="str">
        <f t="shared" si="21"/>
        <v>&lt;63 micron</v>
      </c>
      <c r="L248">
        <v>0.4</v>
      </c>
      <c r="M248">
        <v>0.5</v>
      </c>
      <c r="N248">
        <v>10</v>
      </c>
      <c r="O248">
        <v>50</v>
      </c>
      <c r="P248">
        <v>2.8</v>
      </c>
      <c r="Q248">
        <v>174</v>
      </c>
      <c r="R248">
        <v>68</v>
      </c>
      <c r="S248">
        <v>47</v>
      </c>
      <c r="T248">
        <v>189</v>
      </c>
      <c r="U248">
        <v>2</v>
      </c>
      <c r="V248">
        <v>42</v>
      </c>
      <c r="W248">
        <v>100</v>
      </c>
    </row>
    <row r="249" spans="1:23" x14ac:dyDescent="0.3">
      <c r="A249" t="s">
        <v>985</v>
      </c>
      <c r="B249" t="s">
        <v>986</v>
      </c>
      <c r="C249" s="1" t="str">
        <f t="shared" si="20"/>
        <v>13:0037</v>
      </c>
      <c r="D249" s="1" t="str">
        <f t="shared" si="23"/>
        <v>13:0009</v>
      </c>
      <c r="E249" t="s">
        <v>633</v>
      </c>
      <c r="F249" t="s">
        <v>987</v>
      </c>
      <c r="H249">
        <v>47.760021899999998</v>
      </c>
      <c r="I249">
        <v>-66.620176400000005</v>
      </c>
      <c r="J249" s="1" t="str">
        <f t="shared" si="24"/>
        <v>Till</v>
      </c>
      <c r="K249" s="1" t="str">
        <f t="shared" si="21"/>
        <v>&lt;63 micron</v>
      </c>
      <c r="L249">
        <v>0.2</v>
      </c>
      <c r="M249">
        <v>0.3</v>
      </c>
      <c r="N249">
        <v>9</v>
      </c>
      <c r="O249">
        <v>20</v>
      </c>
      <c r="P249">
        <v>2.5</v>
      </c>
      <c r="Q249">
        <v>116</v>
      </c>
      <c r="R249">
        <v>50</v>
      </c>
      <c r="S249">
        <v>24</v>
      </c>
      <c r="T249">
        <v>76</v>
      </c>
      <c r="U249">
        <v>1</v>
      </c>
      <c r="V249">
        <v>45</v>
      </c>
      <c r="W249">
        <v>60</v>
      </c>
    </row>
    <row r="250" spans="1:23" x14ac:dyDescent="0.3">
      <c r="A250" t="s">
        <v>988</v>
      </c>
      <c r="B250" t="s">
        <v>989</v>
      </c>
      <c r="C250" s="1" t="str">
        <f t="shared" si="20"/>
        <v>13:0037</v>
      </c>
      <c r="D250" s="1" t="str">
        <f t="shared" si="23"/>
        <v>13:0009</v>
      </c>
      <c r="E250" t="s">
        <v>759</v>
      </c>
      <c r="F250" t="s">
        <v>990</v>
      </c>
      <c r="H250">
        <v>47.762725600000003</v>
      </c>
      <c r="I250">
        <v>-66.597925799999999</v>
      </c>
      <c r="J250" s="1" t="str">
        <f t="shared" si="24"/>
        <v>Till</v>
      </c>
      <c r="K250" s="1" t="str">
        <f t="shared" si="21"/>
        <v>&lt;63 micron</v>
      </c>
      <c r="L250">
        <v>0.2</v>
      </c>
      <c r="M250">
        <v>0.2</v>
      </c>
      <c r="N250">
        <v>11</v>
      </c>
      <c r="O250">
        <v>25</v>
      </c>
      <c r="P250">
        <v>2.5</v>
      </c>
      <c r="Q250">
        <v>128</v>
      </c>
      <c r="R250">
        <v>64</v>
      </c>
      <c r="S250">
        <v>16</v>
      </c>
      <c r="T250">
        <v>58</v>
      </c>
      <c r="U250">
        <v>-1</v>
      </c>
      <c r="V250">
        <v>36</v>
      </c>
      <c r="W250">
        <v>70</v>
      </c>
    </row>
    <row r="251" spans="1:23" x14ac:dyDescent="0.3">
      <c r="A251" t="s">
        <v>991</v>
      </c>
      <c r="B251" t="s">
        <v>992</v>
      </c>
      <c r="C251" s="1" t="str">
        <f t="shared" si="20"/>
        <v>13:0037</v>
      </c>
      <c r="D251" s="1" t="str">
        <f t="shared" si="23"/>
        <v>13:0009</v>
      </c>
      <c r="E251" t="s">
        <v>818</v>
      </c>
      <c r="F251" t="s">
        <v>993</v>
      </c>
      <c r="H251">
        <v>47.767631700000003</v>
      </c>
      <c r="I251">
        <v>-66.613983099999999</v>
      </c>
      <c r="J251" s="1" t="str">
        <f t="shared" si="24"/>
        <v>Till</v>
      </c>
      <c r="K251" s="1" t="str">
        <f t="shared" si="21"/>
        <v>&lt;63 micron</v>
      </c>
      <c r="L251">
        <v>0.2</v>
      </c>
      <c r="M251">
        <v>0.2</v>
      </c>
      <c r="N251">
        <v>12</v>
      </c>
      <c r="O251">
        <v>221</v>
      </c>
      <c r="P251">
        <v>2.2999999999999998</v>
      </c>
      <c r="Q251">
        <v>166</v>
      </c>
      <c r="R251">
        <v>36</v>
      </c>
      <c r="S251">
        <v>6</v>
      </c>
      <c r="T251">
        <v>36</v>
      </c>
      <c r="U251">
        <v>4</v>
      </c>
      <c r="V251">
        <v>53</v>
      </c>
      <c r="W251">
        <v>60</v>
      </c>
    </row>
    <row r="252" spans="1:23" x14ac:dyDescent="0.3">
      <c r="A252" t="s">
        <v>994</v>
      </c>
      <c r="B252" t="s">
        <v>995</v>
      </c>
      <c r="C252" s="1" t="str">
        <f t="shared" si="20"/>
        <v>13:0037</v>
      </c>
      <c r="D252" s="1" t="str">
        <f t="shared" si="23"/>
        <v>13:0009</v>
      </c>
      <c r="E252" t="s">
        <v>996</v>
      </c>
      <c r="F252" t="s">
        <v>997</v>
      </c>
      <c r="H252">
        <v>47.952386699999998</v>
      </c>
      <c r="I252">
        <v>-66.490962199999998</v>
      </c>
      <c r="J252" s="1" t="str">
        <f t="shared" si="24"/>
        <v>Till</v>
      </c>
      <c r="K252" s="1" t="str">
        <f t="shared" si="21"/>
        <v>&lt;63 micron</v>
      </c>
      <c r="L252">
        <v>0.2</v>
      </c>
      <c r="M252">
        <v>-0.2</v>
      </c>
      <c r="N252">
        <v>13</v>
      </c>
      <c r="O252">
        <v>21</v>
      </c>
      <c r="P252">
        <v>4.8</v>
      </c>
      <c r="Q252">
        <v>121</v>
      </c>
      <c r="R252">
        <v>46</v>
      </c>
      <c r="S252">
        <v>7</v>
      </c>
      <c r="T252">
        <v>96</v>
      </c>
      <c r="U252">
        <v>-1</v>
      </c>
      <c r="V252">
        <v>48</v>
      </c>
      <c r="W252">
        <v>80</v>
      </c>
    </row>
    <row r="253" spans="1:23" x14ac:dyDescent="0.3">
      <c r="A253" t="s">
        <v>998</v>
      </c>
      <c r="B253" t="s">
        <v>999</v>
      </c>
      <c r="C253" s="1" t="str">
        <f t="shared" si="20"/>
        <v>13:0037</v>
      </c>
      <c r="D253" s="1" t="str">
        <f t="shared" si="23"/>
        <v>13:0009</v>
      </c>
      <c r="E253" t="s">
        <v>1000</v>
      </c>
      <c r="F253" t="s">
        <v>1001</v>
      </c>
      <c r="H253">
        <v>47.923076100000003</v>
      </c>
      <c r="I253">
        <v>-66.483813100000006</v>
      </c>
      <c r="J253" s="1" t="str">
        <f t="shared" si="24"/>
        <v>Till</v>
      </c>
      <c r="K253" s="1" t="str">
        <f t="shared" si="21"/>
        <v>&lt;63 micron</v>
      </c>
      <c r="L253">
        <v>0.4</v>
      </c>
      <c r="M253">
        <v>-0.2</v>
      </c>
      <c r="N253">
        <v>10</v>
      </c>
      <c r="O253">
        <v>13</v>
      </c>
      <c r="P253">
        <v>4</v>
      </c>
      <c r="Q253">
        <v>113</v>
      </c>
      <c r="R253">
        <v>38</v>
      </c>
      <c r="S253">
        <v>8</v>
      </c>
      <c r="T253">
        <v>77</v>
      </c>
      <c r="U253">
        <v>1</v>
      </c>
      <c r="V253">
        <v>45</v>
      </c>
      <c r="W253">
        <v>70</v>
      </c>
    </row>
    <row r="254" spans="1:23" x14ac:dyDescent="0.3">
      <c r="A254" t="s">
        <v>1002</v>
      </c>
      <c r="B254" t="s">
        <v>1003</v>
      </c>
      <c r="C254" s="1" t="str">
        <f t="shared" si="20"/>
        <v>13:0037</v>
      </c>
      <c r="D254" s="1" t="str">
        <f t="shared" si="23"/>
        <v>13:0009</v>
      </c>
      <c r="E254" t="s">
        <v>1004</v>
      </c>
      <c r="F254" t="s">
        <v>1005</v>
      </c>
      <c r="H254">
        <v>47.904880800000001</v>
      </c>
      <c r="I254">
        <v>-66.483772200000004</v>
      </c>
      <c r="J254" s="1" t="str">
        <f t="shared" si="24"/>
        <v>Till</v>
      </c>
      <c r="K254" s="1" t="str">
        <f t="shared" si="21"/>
        <v>&lt;63 micron</v>
      </c>
      <c r="L254">
        <v>0.2</v>
      </c>
      <c r="M254">
        <v>0.2</v>
      </c>
      <c r="N254">
        <v>31</v>
      </c>
      <c r="O254">
        <v>47</v>
      </c>
      <c r="P254">
        <v>4.5999999999999996</v>
      </c>
      <c r="Q254">
        <v>920</v>
      </c>
      <c r="R254">
        <v>114</v>
      </c>
      <c r="S254">
        <v>45</v>
      </c>
      <c r="T254">
        <v>160</v>
      </c>
      <c r="U254">
        <v>1</v>
      </c>
      <c r="V254">
        <v>73</v>
      </c>
      <c r="W254">
        <v>100</v>
      </c>
    </row>
    <row r="255" spans="1:23" x14ac:dyDescent="0.3">
      <c r="A255" t="s">
        <v>1006</v>
      </c>
      <c r="B255" t="s">
        <v>1007</v>
      </c>
      <c r="C255" s="1" t="str">
        <f t="shared" si="20"/>
        <v>13:0037</v>
      </c>
      <c r="D255" s="1" t="str">
        <f t="shared" si="23"/>
        <v>13:0009</v>
      </c>
      <c r="E255" t="s">
        <v>1008</v>
      </c>
      <c r="F255" t="s">
        <v>1009</v>
      </c>
      <c r="H255">
        <v>47.8510019</v>
      </c>
      <c r="I255">
        <v>-66.483065800000006</v>
      </c>
      <c r="J255" s="1" t="str">
        <f t="shared" si="24"/>
        <v>Till</v>
      </c>
      <c r="K255" s="1" t="str">
        <f t="shared" si="21"/>
        <v>&lt;63 micron</v>
      </c>
      <c r="L255">
        <v>0.3</v>
      </c>
      <c r="M255">
        <v>-0.2</v>
      </c>
      <c r="N255">
        <v>10</v>
      </c>
      <c r="O255">
        <v>15</v>
      </c>
      <c r="P255">
        <v>3.6</v>
      </c>
      <c r="Q255">
        <v>131</v>
      </c>
      <c r="R255">
        <v>43</v>
      </c>
      <c r="S255">
        <v>15</v>
      </c>
      <c r="T255">
        <v>75</v>
      </c>
      <c r="U255">
        <v>-1</v>
      </c>
      <c r="V255">
        <v>52</v>
      </c>
      <c r="W255">
        <v>100</v>
      </c>
    </row>
    <row r="256" spans="1:23" x14ac:dyDescent="0.3">
      <c r="A256" t="s">
        <v>1010</v>
      </c>
      <c r="B256" t="s">
        <v>1011</v>
      </c>
      <c r="C256" s="1" t="str">
        <f t="shared" si="20"/>
        <v>13:0037</v>
      </c>
      <c r="D256" s="1" t="str">
        <f t="shared" si="23"/>
        <v>13:0009</v>
      </c>
      <c r="E256" t="s">
        <v>1012</v>
      </c>
      <c r="F256" t="s">
        <v>1013</v>
      </c>
      <c r="H256">
        <v>47.832387199999999</v>
      </c>
      <c r="I256">
        <v>-66.482777200000001</v>
      </c>
      <c r="J256" s="1" t="str">
        <f t="shared" si="24"/>
        <v>Till</v>
      </c>
      <c r="K256" s="1" t="str">
        <f t="shared" si="21"/>
        <v>&lt;63 micron</v>
      </c>
      <c r="L256">
        <v>-0.2</v>
      </c>
      <c r="M256">
        <v>-0.2</v>
      </c>
      <c r="N256">
        <v>7</v>
      </c>
      <c r="O256">
        <v>12</v>
      </c>
      <c r="P256">
        <v>1.8</v>
      </c>
      <c r="Q256">
        <v>63</v>
      </c>
      <c r="R256">
        <v>31</v>
      </c>
      <c r="S256">
        <v>6</v>
      </c>
      <c r="T256">
        <v>41</v>
      </c>
      <c r="U256">
        <v>-1</v>
      </c>
      <c r="V256">
        <v>26</v>
      </c>
      <c r="W256">
        <v>40</v>
      </c>
    </row>
    <row r="257" spans="1:23" x14ac:dyDescent="0.3">
      <c r="A257" t="s">
        <v>1014</v>
      </c>
      <c r="B257" t="s">
        <v>1015</v>
      </c>
      <c r="C257" s="1" t="str">
        <f t="shared" si="20"/>
        <v>13:0037</v>
      </c>
      <c r="D257" s="1" t="str">
        <f t="shared" si="23"/>
        <v>13:0009</v>
      </c>
      <c r="E257" t="s">
        <v>1016</v>
      </c>
      <c r="F257" t="s">
        <v>1017</v>
      </c>
      <c r="H257">
        <v>47.761199699999999</v>
      </c>
      <c r="I257">
        <v>-66.4839336</v>
      </c>
      <c r="J257" s="1" t="str">
        <f t="shared" si="24"/>
        <v>Till</v>
      </c>
      <c r="K257" s="1" t="str">
        <f t="shared" si="21"/>
        <v>&lt;63 micron</v>
      </c>
      <c r="L257">
        <v>0.2</v>
      </c>
      <c r="M257">
        <v>-0.2</v>
      </c>
      <c r="N257">
        <v>7</v>
      </c>
      <c r="O257">
        <v>11</v>
      </c>
      <c r="P257">
        <v>1.9</v>
      </c>
      <c r="Q257">
        <v>98</v>
      </c>
      <c r="R257">
        <v>26</v>
      </c>
      <c r="S257">
        <v>12</v>
      </c>
      <c r="T257">
        <v>45</v>
      </c>
      <c r="U257">
        <v>-1</v>
      </c>
      <c r="V257">
        <v>30</v>
      </c>
      <c r="W257">
        <v>70</v>
      </c>
    </row>
    <row r="258" spans="1:23" x14ac:dyDescent="0.3">
      <c r="A258" t="s">
        <v>1018</v>
      </c>
      <c r="B258" t="s">
        <v>1019</v>
      </c>
      <c r="C258" s="1" t="str">
        <f t="shared" ref="C258:C321" si="25">HYPERLINK("http://geochem.nrcan.gc.ca/cdogs/content/bdl/bdl130037_e.htm", "13:0037")</f>
        <v>13:0037</v>
      </c>
      <c r="D258" s="1" t="str">
        <f t="shared" si="23"/>
        <v>13:0009</v>
      </c>
      <c r="E258" t="s">
        <v>1020</v>
      </c>
      <c r="F258" t="s">
        <v>1021</v>
      </c>
      <c r="H258">
        <v>47.941259199999998</v>
      </c>
      <c r="I258">
        <v>-66.442594200000002</v>
      </c>
      <c r="J258" s="1" t="str">
        <f t="shared" si="24"/>
        <v>Till</v>
      </c>
      <c r="K258" s="1" t="str">
        <f t="shared" ref="K258:K321" si="26">HYPERLINK("http://geochem.nrcan.gc.ca/cdogs/content/kwd/kwd080004_e.htm", "&lt;63 micron")</f>
        <v>&lt;63 micron</v>
      </c>
      <c r="L258">
        <v>0.2</v>
      </c>
      <c r="M258">
        <v>0.2</v>
      </c>
      <c r="N258">
        <v>11</v>
      </c>
      <c r="O258">
        <v>17</v>
      </c>
      <c r="P258">
        <v>2.6</v>
      </c>
      <c r="Q258">
        <v>164</v>
      </c>
      <c r="R258">
        <v>32</v>
      </c>
      <c r="S258">
        <v>7</v>
      </c>
      <c r="T258">
        <v>54</v>
      </c>
      <c r="U258">
        <v>1</v>
      </c>
      <c r="V258">
        <v>39</v>
      </c>
      <c r="W258">
        <v>60</v>
      </c>
    </row>
    <row r="259" spans="1:23" x14ac:dyDescent="0.3">
      <c r="A259" t="s">
        <v>1022</v>
      </c>
      <c r="B259" t="s">
        <v>1023</v>
      </c>
      <c r="C259" s="1" t="str">
        <f t="shared" si="25"/>
        <v>13:0037</v>
      </c>
      <c r="D259" s="1" t="str">
        <f t="shared" si="23"/>
        <v>13:0009</v>
      </c>
      <c r="E259" t="s">
        <v>1024</v>
      </c>
      <c r="F259" t="s">
        <v>1025</v>
      </c>
      <c r="H259">
        <v>47.923073100000003</v>
      </c>
      <c r="I259">
        <v>-66.456731099999999</v>
      </c>
      <c r="J259" s="1" t="str">
        <f t="shared" si="24"/>
        <v>Till</v>
      </c>
      <c r="K259" s="1" t="str">
        <f t="shared" si="26"/>
        <v>&lt;63 micron</v>
      </c>
      <c r="L259">
        <v>0.2</v>
      </c>
      <c r="M259">
        <v>0.5</v>
      </c>
      <c r="N259">
        <v>14</v>
      </c>
      <c r="O259">
        <v>21</v>
      </c>
      <c r="P259">
        <v>3.6</v>
      </c>
      <c r="Q259">
        <v>160</v>
      </c>
      <c r="R259">
        <v>59</v>
      </c>
      <c r="S259">
        <v>19</v>
      </c>
      <c r="T259">
        <v>150</v>
      </c>
      <c r="U259">
        <v>1</v>
      </c>
      <c r="V259">
        <v>50</v>
      </c>
      <c r="W259">
        <v>70</v>
      </c>
    </row>
    <row r="260" spans="1:23" x14ac:dyDescent="0.3">
      <c r="A260" t="s">
        <v>1026</v>
      </c>
      <c r="B260" t="s">
        <v>1027</v>
      </c>
      <c r="C260" s="1" t="str">
        <f t="shared" si="25"/>
        <v>13:0037</v>
      </c>
      <c r="D260" s="1" t="str">
        <f t="shared" ref="D260:D291" si="27">HYPERLINK("http://geochem.nrcan.gc.ca/cdogs/content/svy/svy130009_e.htm", "13:0009")</f>
        <v>13:0009</v>
      </c>
      <c r="E260" t="s">
        <v>1028</v>
      </c>
      <c r="F260" t="s">
        <v>1029</v>
      </c>
      <c r="H260">
        <v>47.861661400000003</v>
      </c>
      <c r="I260">
        <v>-66.427727500000003</v>
      </c>
      <c r="J260" s="1" t="str">
        <f t="shared" si="24"/>
        <v>Till</v>
      </c>
      <c r="K260" s="1" t="str">
        <f t="shared" si="26"/>
        <v>&lt;63 micron</v>
      </c>
      <c r="L260">
        <v>-0.2</v>
      </c>
      <c r="M260">
        <v>-0.2</v>
      </c>
      <c r="N260">
        <v>8</v>
      </c>
      <c r="O260">
        <v>11</v>
      </c>
      <c r="P260">
        <v>1.9</v>
      </c>
      <c r="Q260">
        <v>86</v>
      </c>
      <c r="R260">
        <v>34</v>
      </c>
      <c r="S260">
        <v>9</v>
      </c>
      <c r="T260">
        <v>41</v>
      </c>
      <c r="U260">
        <v>1</v>
      </c>
      <c r="V260">
        <v>26</v>
      </c>
      <c r="W260">
        <v>30</v>
      </c>
    </row>
    <row r="261" spans="1:23" x14ac:dyDescent="0.3">
      <c r="A261" t="s">
        <v>1030</v>
      </c>
      <c r="B261" t="s">
        <v>1031</v>
      </c>
      <c r="C261" s="1" t="str">
        <f t="shared" si="25"/>
        <v>13:0037</v>
      </c>
      <c r="D261" s="1" t="str">
        <f t="shared" si="27"/>
        <v>13:0009</v>
      </c>
      <c r="E261" t="s">
        <v>1032</v>
      </c>
      <c r="F261" t="s">
        <v>1033</v>
      </c>
      <c r="H261">
        <v>47.842864400000003</v>
      </c>
      <c r="I261">
        <v>-66.429352800000004</v>
      </c>
      <c r="J261" s="1" t="str">
        <f t="shared" si="24"/>
        <v>Till</v>
      </c>
      <c r="K261" s="1" t="str">
        <f t="shared" si="26"/>
        <v>&lt;63 micron</v>
      </c>
      <c r="L261">
        <v>0.2</v>
      </c>
      <c r="M261">
        <v>0.2</v>
      </c>
      <c r="N261">
        <v>9</v>
      </c>
      <c r="O261">
        <v>13</v>
      </c>
      <c r="P261">
        <v>3.7</v>
      </c>
      <c r="Q261">
        <v>159</v>
      </c>
      <c r="R261">
        <v>31</v>
      </c>
      <c r="S261">
        <v>17</v>
      </c>
      <c r="T261">
        <v>72</v>
      </c>
      <c r="U261">
        <v>-1</v>
      </c>
      <c r="V261">
        <v>43</v>
      </c>
      <c r="W261">
        <v>90</v>
      </c>
    </row>
    <row r="262" spans="1:23" x14ac:dyDescent="0.3">
      <c r="A262" t="s">
        <v>1034</v>
      </c>
      <c r="B262" t="s">
        <v>1035</v>
      </c>
      <c r="C262" s="1" t="str">
        <f t="shared" si="25"/>
        <v>13:0037</v>
      </c>
      <c r="D262" s="1" t="str">
        <f t="shared" si="27"/>
        <v>13:0009</v>
      </c>
      <c r="E262" t="s">
        <v>1036</v>
      </c>
      <c r="F262" t="s">
        <v>1037</v>
      </c>
      <c r="H262">
        <v>47.795982500000001</v>
      </c>
      <c r="I262">
        <v>-66.458402800000002</v>
      </c>
      <c r="J262" s="1" t="str">
        <f t="shared" si="24"/>
        <v>Till</v>
      </c>
      <c r="K262" s="1" t="str">
        <f t="shared" si="26"/>
        <v>&lt;63 micron</v>
      </c>
      <c r="L262">
        <v>0.2</v>
      </c>
      <c r="M262">
        <v>-0.2</v>
      </c>
      <c r="N262">
        <v>11</v>
      </c>
      <c r="O262">
        <v>15</v>
      </c>
      <c r="P262">
        <v>2.2999999999999998</v>
      </c>
      <c r="Q262">
        <v>133</v>
      </c>
      <c r="R262">
        <v>25</v>
      </c>
      <c r="S262">
        <v>8</v>
      </c>
      <c r="T262">
        <v>39</v>
      </c>
      <c r="U262">
        <v>-1</v>
      </c>
      <c r="V262">
        <v>35</v>
      </c>
      <c r="W262">
        <v>60</v>
      </c>
    </row>
    <row r="263" spans="1:23" x14ac:dyDescent="0.3">
      <c r="A263" t="s">
        <v>1038</v>
      </c>
      <c r="B263" t="s">
        <v>1039</v>
      </c>
      <c r="C263" s="1" t="str">
        <f t="shared" si="25"/>
        <v>13:0037</v>
      </c>
      <c r="D263" s="1" t="str">
        <f t="shared" si="27"/>
        <v>13:0009</v>
      </c>
      <c r="E263" t="s">
        <v>1040</v>
      </c>
      <c r="F263" t="s">
        <v>1041</v>
      </c>
      <c r="H263">
        <v>47.761109699999999</v>
      </c>
      <c r="I263">
        <v>-66.456606399999998</v>
      </c>
      <c r="J263" s="1" t="str">
        <f t="shared" si="24"/>
        <v>Till</v>
      </c>
      <c r="K263" s="1" t="str">
        <f t="shared" si="26"/>
        <v>&lt;63 micron</v>
      </c>
      <c r="L263">
        <v>-0.2</v>
      </c>
      <c r="M263">
        <v>0.2</v>
      </c>
      <c r="N263">
        <v>8</v>
      </c>
      <c r="O263">
        <v>11</v>
      </c>
      <c r="P263">
        <v>2</v>
      </c>
      <c r="Q263">
        <v>99</v>
      </c>
      <c r="R263">
        <v>24</v>
      </c>
      <c r="S263">
        <v>10</v>
      </c>
      <c r="T263">
        <v>65</v>
      </c>
      <c r="U263">
        <v>-1</v>
      </c>
      <c r="V263">
        <v>27</v>
      </c>
      <c r="W263">
        <v>60</v>
      </c>
    </row>
    <row r="264" spans="1:23" x14ac:dyDescent="0.3">
      <c r="A264" t="s">
        <v>1042</v>
      </c>
      <c r="B264" t="s">
        <v>1043</v>
      </c>
      <c r="C264" s="1" t="str">
        <f t="shared" si="25"/>
        <v>13:0037</v>
      </c>
      <c r="D264" s="1" t="str">
        <f t="shared" si="27"/>
        <v>13:0009</v>
      </c>
      <c r="E264" t="s">
        <v>1044</v>
      </c>
      <c r="F264" t="s">
        <v>1045</v>
      </c>
      <c r="H264">
        <v>47.7614558</v>
      </c>
      <c r="I264">
        <v>-66.429338099999995</v>
      </c>
      <c r="J264" s="1" t="str">
        <f t="shared" si="24"/>
        <v>Till</v>
      </c>
      <c r="K264" s="1" t="str">
        <f t="shared" si="26"/>
        <v>&lt;63 micron</v>
      </c>
      <c r="L264">
        <v>0.3</v>
      </c>
      <c r="M264">
        <v>0.2</v>
      </c>
      <c r="N264">
        <v>8</v>
      </c>
      <c r="O264">
        <v>14</v>
      </c>
      <c r="P264">
        <v>4.0999999999999996</v>
      </c>
      <c r="Q264">
        <v>192</v>
      </c>
      <c r="R264">
        <v>24</v>
      </c>
      <c r="S264">
        <v>10</v>
      </c>
      <c r="T264">
        <v>58</v>
      </c>
      <c r="U264">
        <v>2</v>
      </c>
      <c r="V264">
        <v>35</v>
      </c>
      <c r="W264">
        <v>130</v>
      </c>
    </row>
    <row r="265" spans="1:23" x14ac:dyDescent="0.3">
      <c r="A265" t="s">
        <v>1046</v>
      </c>
      <c r="B265" t="s">
        <v>1047</v>
      </c>
      <c r="C265" s="1" t="str">
        <f t="shared" si="25"/>
        <v>13:0037</v>
      </c>
      <c r="D265" s="1" t="str">
        <f t="shared" si="27"/>
        <v>13:0009</v>
      </c>
      <c r="E265" t="s">
        <v>1048</v>
      </c>
      <c r="F265" t="s">
        <v>1049</v>
      </c>
      <c r="H265">
        <v>47.905243599999999</v>
      </c>
      <c r="I265">
        <v>-66.3228431</v>
      </c>
      <c r="J265" s="1" t="str">
        <f t="shared" si="24"/>
        <v>Till</v>
      </c>
      <c r="K265" s="1" t="str">
        <f t="shared" si="26"/>
        <v>&lt;63 micron</v>
      </c>
      <c r="L265">
        <v>0.2</v>
      </c>
      <c r="M265">
        <v>0.2</v>
      </c>
      <c r="N265">
        <v>15</v>
      </c>
      <c r="O265">
        <v>11</v>
      </c>
      <c r="P265">
        <v>2.9</v>
      </c>
      <c r="Q265">
        <v>30</v>
      </c>
      <c r="R265">
        <v>1</v>
      </c>
      <c r="S265">
        <v>39</v>
      </c>
      <c r="T265">
        <v>43</v>
      </c>
      <c r="U265">
        <v>170</v>
      </c>
      <c r="V265">
        <v>11</v>
      </c>
      <c r="W265">
        <v>45</v>
      </c>
    </row>
    <row r="266" spans="1:23" x14ac:dyDescent="0.3">
      <c r="A266" t="s">
        <v>1050</v>
      </c>
      <c r="B266" t="s">
        <v>1051</v>
      </c>
      <c r="C266" s="1" t="str">
        <f t="shared" si="25"/>
        <v>13:0037</v>
      </c>
      <c r="D266" s="1" t="str">
        <f t="shared" si="27"/>
        <v>13:0009</v>
      </c>
      <c r="E266" t="s">
        <v>1052</v>
      </c>
      <c r="F266" t="s">
        <v>1053</v>
      </c>
      <c r="H266">
        <v>47.956142200000002</v>
      </c>
      <c r="I266">
        <v>-66.419274200000004</v>
      </c>
      <c r="J266" s="1" t="str">
        <f t="shared" si="24"/>
        <v>Till</v>
      </c>
      <c r="K266" s="1" t="str">
        <f t="shared" si="26"/>
        <v>&lt;63 micron</v>
      </c>
      <c r="L266">
        <v>0.2</v>
      </c>
      <c r="M266">
        <v>-0.2</v>
      </c>
      <c r="N266">
        <v>19</v>
      </c>
      <c r="O266">
        <v>25</v>
      </c>
      <c r="P266">
        <v>3.4</v>
      </c>
      <c r="Q266">
        <v>296</v>
      </c>
      <c r="R266">
        <v>71</v>
      </c>
      <c r="S266">
        <v>15</v>
      </c>
      <c r="T266">
        <v>78</v>
      </c>
      <c r="U266">
        <v>-1</v>
      </c>
      <c r="V266">
        <v>42</v>
      </c>
      <c r="W266">
        <v>60</v>
      </c>
    </row>
    <row r="267" spans="1:23" x14ac:dyDescent="0.3">
      <c r="A267" t="s">
        <v>1054</v>
      </c>
      <c r="B267" t="s">
        <v>1055</v>
      </c>
      <c r="C267" s="1" t="str">
        <f t="shared" si="25"/>
        <v>13:0037</v>
      </c>
      <c r="D267" s="1" t="str">
        <f t="shared" si="27"/>
        <v>13:0009</v>
      </c>
      <c r="E267" t="s">
        <v>1056</v>
      </c>
      <c r="F267" t="s">
        <v>1057</v>
      </c>
      <c r="H267">
        <v>47.905106400000001</v>
      </c>
      <c r="I267">
        <v>-66.403413099999995</v>
      </c>
      <c r="J267" s="1" t="str">
        <f t="shared" si="24"/>
        <v>Till</v>
      </c>
      <c r="K267" s="1" t="str">
        <f t="shared" si="26"/>
        <v>&lt;63 micron</v>
      </c>
      <c r="L267">
        <v>0.3</v>
      </c>
      <c r="M267">
        <v>0.2</v>
      </c>
      <c r="N267">
        <v>10</v>
      </c>
      <c r="O267">
        <v>14</v>
      </c>
      <c r="P267">
        <v>4.7</v>
      </c>
      <c r="Q267">
        <v>143</v>
      </c>
      <c r="R267">
        <v>37</v>
      </c>
      <c r="S267">
        <v>10</v>
      </c>
      <c r="T267">
        <v>47</v>
      </c>
      <c r="U267">
        <v>1</v>
      </c>
      <c r="V267">
        <v>49</v>
      </c>
      <c r="W267">
        <v>130</v>
      </c>
    </row>
    <row r="268" spans="1:23" x14ac:dyDescent="0.3">
      <c r="A268" t="s">
        <v>1058</v>
      </c>
      <c r="B268" t="s">
        <v>1059</v>
      </c>
      <c r="C268" s="1" t="str">
        <f t="shared" si="25"/>
        <v>13:0037</v>
      </c>
      <c r="D268" s="1" t="str">
        <f t="shared" si="27"/>
        <v>13:0009</v>
      </c>
      <c r="E268" t="s">
        <v>1060</v>
      </c>
      <c r="F268" t="s">
        <v>1061</v>
      </c>
      <c r="H268">
        <v>47.869073100000001</v>
      </c>
      <c r="I268">
        <v>-66.402834200000001</v>
      </c>
      <c r="J268" s="1" t="str">
        <f t="shared" si="24"/>
        <v>Till</v>
      </c>
      <c r="K268" s="1" t="str">
        <f t="shared" si="26"/>
        <v>&lt;63 micron</v>
      </c>
      <c r="L268">
        <v>-0.2</v>
      </c>
      <c r="M268">
        <v>0.2</v>
      </c>
      <c r="N268">
        <v>14</v>
      </c>
      <c r="O268">
        <v>18</v>
      </c>
      <c r="P268">
        <v>2.6</v>
      </c>
      <c r="Q268">
        <v>131</v>
      </c>
      <c r="R268">
        <v>50</v>
      </c>
      <c r="S268">
        <v>16</v>
      </c>
      <c r="T268">
        <v>56</v>
      </c>
      <c r="U268">
        <v>-1</v>
      </c>
      <c r="V268">
        <v>38</v>
      </c>
      <c r="W268">
        <v>70</v>
      </c>
    </row>
    <row r="269" spans="1:23" x14ac:dyDescent="0.3">
      <c r="A269" t="s">
        <v>1062</v>
      </c>
      <c r="B269" t="s">
        <v>1063</v>
      </c>
      <c r="C269" s="1" t="str">
        <f t="shared" si="25"/>
        <v>13:0037</v>
      </c>
      <c r="D269" s="1" t="str">
        <f t="shared" si="27"/>
        <v>13:0009</v>
      </c>
      <c r="E269" t="s">
        <v>1064</v>
      </c>
      <c r="F269" t="s">
        <v>1065</v>
      </c>
      <c r="H269">
        <v>47.842730299999999</v>
      </c>
      <c r="I269">
        <v>-66.403414999999995</v>
      </c>
      <c r="J269" s="1" t="str">
        <f t="shared" si="24"/>
        <v>Till</v>
      </c>
      <c r="K269" s="1" t="str">
        <f t="shared" si="26"/>
        <v>&lt;63 micron</v>
      </c>
      <c r="L269">
        <v>0.2</v>
      </c>
      <c r="M269">
        <v>0.2</v>
      </c>
      <c r="N269">
        <v>8</v>
      </c>
      <c r="O269">
        <v>20</v>
      </c>
      <c r="P269">
        <v>2.7</v>
      </c>
      <c r="Q269">
        <v>153</v>
      </c>
      <c r="R269">
        <v>24</v>
      </c>
      <c r="S269">
        <v>9</v>
      </c>
      <c r="T269">
        <v>63</v>
      </c>
      <c r="U269">
        <v>1</v>
      </c>
      <c r="V269">
        <v>32</v>
      </c>
      <c r="W269">
        <v>100</v>
      </c>
    </row>
    <row r="270" spans="1:23" x14ac:dyDescent="0.3">
      <c r="A270" t="s">
        <v>1066</v>
      </c>
      <c r="B270" t="s">
        <v>1067</v>
      </c>
      <c r="C270" s="1" t="str">
        <f t="shared" si="25"/>
        <v>13:0037</v>
      </c>
      <c r="D270" s="1" t="str">
        <f t="shared" si="27"/>
        <v>13:0009</v>
      </c>
      <c r="E270" t="s">
        <v>1068</v>
      </c>
      <c r="F270" t="s">
        <v>1069</v>
      </c>
      <c r="H270">
        <v>47.804673100000002</v>
      </c>
      <c r="I270">
        <v>-66.389005299999994</v>
      </c>
      <c r="J270" s="1" t="str">
        <f t="shared" si="24"/>
        <v>Till</v>
      </c>
      <c r="K270" s="1" t="str">
        <f t="shared" si="26"/>
        <v>&lt;63 micron</v>
      </c>
      <c r="L270">
        <v>1</v>
      </c>
      <c r="M270">
        <v>0.5</v>
      </c>
      <c r="N270">
        <v>6</v>
      </c>
      <c r="O270">
        <v>16</v>
      </c>
      <c r="P270">
        <v>3.6</v>
      </c>
      <c r="Q270">
        <v>309</v>
      </c>
      <c r="R270">
        <v>8</v>
      </c>
      <c r="S270">
        <v>11</v>
      </c>
      <c r="T270">
        <v>55</v>
      </c>
      <c r="U270">
        <v>2</v>
      </c>
      <c r="V270">
        <v>37</v>
      </c>
      <c r="W270">
        <v>140</v>
      </c>
    </row>
    <row r="271" spans="1:23" x14ac:dyDescent="0.3">
      <c r="A271" t="s">
        <v>1070</v>
      </c>
      <c r="B271" t="s">
        <v>1071</v>
      </c>
      <c r="C271" s="1" t="str">
        <f t="shared" si="25"/>
        <v>13:0037</v>
      </c>
      <c r="D271" s="1" t="str">
        <f t="shared" si="27"/>
        <v>13:0009</v>
      </c>
      <c r="E271" t="s">
        <v>1072</v>
      </c>
      <c r="F271" t="s">
        <v>1073</v>
      </c>
      <c r="H271">
        <v>47.994993100000002</v>
      </c>
      <c r="I271">
        <v>-66.401584400000004</v>
      </c>
      <c r="J271" s="1" t="str">
        <f t="shared" si="24"/>
        <v>Till</v>
      </c>
      <c r="K271" s="1" t="str">
        <f t="shared" si="26"/>
        <v>&lt;63 micron</v>
      </c>
      <c r="L271">
        <v>-0.2</v>
      </c>
      <c r="M271">
        <v>-0.2</v>
      </c>
      <c r="N271">
        <v>12</v>
      </c>
      <c r="O271">
        <v>14</v>
      </c>
      <c r="P271">
        <v>3</v>
      </c>
      <c r="Q271">
        <v>221</v>
      </c>
      <c r="R271">
        <v>59</v>
      </c>
      <c r="S271">
        <v>7</v>
      </c>
      <c r="T271">
        <v>54</v>
      </c>
      <c r="U271">
        <v>-1</v>
      </c>
      <c r="V271">
        <v>39</v>
      </c>
      <c r="W271">
        <v>50</v>
      </c>
    </row>
    <row r="272" spans="1:23" x14ac:dyDescent="0.3">
      <c r="A272" t="s">
        <v>1074</v>
      </c>
      <c r="B272" t="s">
        <v>1075</v>
      </c>
      <c r="C272" s="1" t="str">
        <f t="shared" si="25"/>
        <v>13:0037</v>
      </c>
      <c r="D272" s="1" t="str">
        <f t="shared" si="27"/>
        <v>13:0009</v>
      </c>
      <c r="E272" t="s">
        <v>1076</v>
      </c>
      <c r="F272" t="s">
        <v>1077</v>
      </c>
      <c r="H272">
        <v>47.995043600000002</v>
      </c>
      <c r="I272">
        <v>-66.374931399999994</v>
      </c>
      <c r="J272" s="1" t="str">
        <f t="shared" si="24"/>
        <v>Till</v>
      </c>
      <c r="K272" s="1" t="str">
        <f t="shared" si="26"/>
        <v>&lt;63 micron</v>
      </c>
      <c r="L272">
        <v>0.2</v>
      </c>
      <c r="M272">
        <v>-0.2</v>
      </c>
      <c r="N272">
        <v>16</v>
      </c>
      <c r="O272">
        <v>23</v>
      </c>
      <c r="P272">
        <v>3.6</v>
      </c>
      <c r="Q272">
        <v>328</v>
      </c>
      <c r="R272">
        <v>64</v>
      </c>
      <c r="S272">
        <v>14</v>
      </c>
      <c r="T272">
        <v>69</v>
      </c>
      <c r="U272">
        <v>-1</v>
      </c>
      <c r="V272">
        <v>48</v>
      </c>
      <c r="W272">
        <v>80</v>
      </c>
    </row>
    <row r="273" spans="1:23" x14ac:dyDescent="0.3">
      <c r="A273" t="s">
        <v>1078</v>
      </c>
      <c r="B273" t="s">
        <v>1079</v>
      </c>
      <c r="C273" s="1" t="str">
        <f t="shared" si="25"/>
        <v>13:0037</v>
      </c>
      <c r="D273" s="1" t="str">
        <f t="shared" si="27"/>
        <v>13:0009</v>
      </c>
      <c r="E273" t="s">
        <v>1080</v>
      </c>
      <c r="F273" t="s">
        <v>1081</v>
      </c>
      <c r="H273">
        <v>47.977237500000001</v>
      </c>
      <c r="I273">
        <v>-66.375378900000001</v>
      </c>
      <c r="J273" s="1" t="str">
        <f t="shared" si="24"/>
        <v>Till</v>
      </c>
      <c r="K273" s="1" t="str">
        <f t="shared" si="26"/>
        <v>&lt;63 micron</v>
      </c>
      <c r="L273">
        <v>0.2</v>
      </c>
      <c r="M273">
        <v>-0.2</v>
      </c>
      <c r="N273">
        <v>9</v>
      </c>
      <c r="O273">
        <v>17</v>
      </c>
      <c r="P273">
        <v>4.5</v>
      </c>
      <c r="Q273">
        <v>174</v>
      </c>
      <c r="R273">
        <v>42</v>
      </c>
      <c r="S273">
        <v>18</v>
      </c>
      <c r="T273">
        <v>116</v>
      </c>
      <c r="U273">
        <v>-1</v>
      </c>
      <c r="V273">
        <v>45</v>
      </c>
      <c r="W273">
        <v>70</v>
      </c>
    </row>
    <row r="274" spans="1:23" x14ac:dyDescent="0.3">
      <c r="A274" t="s">
        <v>1082</v>
      </c>
      <c r="B274" t="s">
        <v>1083</v>
      </c>
      <c r="C274" s="1" t="str">
        <f t="shared" si="25"/>
        <v>13:0037</v>
      </c>
      <c r="D274" s="1" t="str">
        <f t="shared" si="27"/>
        <v>13:0009</v>
      </c>
      <c r="E274" t="s">
        <v>1084</v>
      </c>
      <c r="F274" t="s">
        <v>1085</v>
      </c>
      <c r="H274">
        <v>47.963530300000002</v>
      </c>
      <c r="I274">
        <v>-66.3717197</v>
      </c>
      <c r="J274" s="1" t="str">
        <f t="shared" si="24"/>
        <v>Till</v>
      </c>
      <c r="K274" s="1" t="str">
        <f t="shared" si="26"/>
        <v>&lt;63 micron</v>
      </c>
      <c r="L274">
        <v>-0.2</v>
      </c>
      <c r="M274">
        <v>-0.2</v>
      </c>
      <c r="N274">
        <v>11</v>
      </c>
      <c r="O274">
        <v>21</v>
      </c>
      <c r="P274">
        <v>2.9</v>
      </c>
      <c r="Q274">
        <v>299</v>
      </c>
      <c r="R274">
        <v>37</v>
      </c>
      <c r="S274">
        <v>14</v>
      </c>
      <c r="T274">
        <v>50</v>
      </c>
      <c r="U274">
        <v>1</v>
      </c>
      <c r="V274">
        <v>47</v>
      </c>
      <c r="W274">
        <v>60</v>
      </c>
    </row>
    <row r="275" spans="1:23" x14ac:dyDescent="0.3">
      <c r="A275" t="s">
        <v>1086</v>
      </c>
      <c r="B275" t="s">
        <v>1087</v>
      </c>
      <c r="C275" s="1" t="str">
        <f t="shared" si="25"/>
        <v>13:0037</v>
      </c>
      <c r="D275" s="1" t="str">
        <f t="shared" si="27"/>
        <v>13:0009</v>
      </c>
      <c r="E275" t="s">
        <v>1088</v>
      </c>
      <c r="F275" t="s">
        <v>1089</v>
      </c>
      <c r="H275">
        <v>47.941173599999999</v>
      </c>
      <c r="I275">
        <v>-66.376215299999998</v>
      </c>
      <c r="J275" s="1" t="str">
        <f t="shared" si="24"/>
        <v>Till</v>
      </c>
      <c r="K275" s="1" t="str">
        <f t="shared" si="26"/>
        <v>&lt;63 micron</v>
      </c>
      <c r="L275">
        <v>0.2</v>
      </c>
      <c r="M275">
        <v>0.2</v>
      </c>
      <c r="N275">
        <v>9</v>
      </c>
      <c r="O275">
        <v>12</v>
      </c>
      <c r="P275">
        <v>1.9</v>
      </c>
      <c r="Q275">
        <v>193</v>
      </c>
      <c r="R275">
        <v>46</v>
      </c>
      <c r="S275">
        <v>10</v>
      </c>
      <c r="T275">
        <v>45</v>
      </c>
      <c r="U275">
        <v>-1</v>
      </c>
      <c r="V275">
        <v>34</v>
      </c>
      <c r="W275">
        <v>30</v>
      </c>
    </row>
    <row r="276" spans="1:23" x14ac:dyDescent="0.3">
      <c r="A276" t="s">
        <v>1090</v>
      </c>
      <c r="B276" t="s">
        <v>1091</v>
      </c>
      <c r="C276" s="1" t="str">
        <f t="shared" si="25"/>
        <v>13:0037</v>
      </c>
      <c r="D276" s="1" t="str">
        <f t="shared" si="27"/>
        <v>13:0009</v>
      </c>
      <c r="E276" t="s">
        <v>1092</v>
      </c>
      <c r="F276" t="s">
        <v>1093</v>
      </c>
      <c r="H276">
        <v>47.923070299999999</v>
      </c>
      <c r="I276">
        <v>-66.362526099999997</v>
      </c>
      <c r="J276" s="1" t="str">
        <f t="shared" si="24"/>
        <v>Till</v>
      </c>
      <c r="K276" s="1" t="str">
        <f t="shared" si="26"/>
        <v>&lt;63 micron</v>
      </c>
      <c r="L276">
        <v>-0.2</v>
      </c>
      <c r="M276">
        <v>0.2</v>
      </c>
      <c r="N276">
        <v>13</v>
      </c>
      <c r="O276">
        <v>18</v>
      </c>
      <c r="P276">
        <v>3.2</v>
      </c>
      <c r="Q276">
        <v>176</v>
      </c>
      <c r="R276">
        <v>47</v>
      </c>
      <c r="S276">
        <v>9</v>
      </c>
      <c r="T276">
        <v>49</v>
      </c>
      <c r="U276">
        <v>1</v>
      </c>
      <c r="V276">
        <v>43</v>
      </c>
      <c r="W276">
        <v>60</v>
      </c>
    </row>
    <row r="277" spans="1:23" x14ac:dyDescent="0.3">
      <c r="A277" t="s">
        <v>1094</v>
      </c>
      <c r="B277" t="s">
        <v>1095</v>
      </c>
      <c r="C277" s="1" t="str">
        <f t="shared" si="25"/>
        <v>13:0037</v>
      </c>
      <c r="D277" s="1" t="str">
        <f t="shared" si="27"/>
        <v>13:0009</v>
      </c>
      <c r="E277" t="s">
        <v>1096</v>
      </c>
      <c r="F277" t="s">
        <v>1097</v>
      </c>
      <c r="H277">
        <v>47.886963100000003</v>
      </c>
      <c r="I277">
        <v>-66.349377799999999</v>
      </c>
      <c r="J277" s="1" t="str">
        <f t="shared" si="24"/>
        <v>Till</v>
      </c>
      <c r="K277" s="1" t="str">
        <f t="shared" si="26"/>
        <v>&lt;63 micron</v>
      </c>
      <c r="L277">
        <v>0.2</v>
      </c>
      <c r="M277">
        <v>0.3</v>
      </c>
      <c r="N277">
        <v>10</v>
      </c>
      <c r="O277">
        <v>20</v>
      </c>
      <c r="P277">
        <v>3</v>
      </c>
      <c r="Q277">
        <v>175</v>
      </c>
      <c r="R277">
        <v>25</v>
      </c>
      <c r="S277">
        <v>7</v>
      </c>
      <c r="T277">
        <v>73</v>
      </c>
      <c r="U277">
        <v>1</v>
      </c>
      <c r="V277">
        <v>40</v>
      </c>
      <c r="W277">
        <v>100</v>
      </c>
    </row>
    <row r="278" spans="1:23" x14ac:dyDescent="0.3">
      <c r="A278" t="s">
        <v>1098</v>
      </c>
      <c r="B278" t="s">
        <v>1099</v>
      </c>
      <c r="C278" s="1" t="str">
        <f t="shared" si="25"/>
        <v>13:0037</v>
      </c>
      <c r="D278" s="1" t="str">
        <f t="shared" si="27"/>
        <v>13:0009</v>
      </c>
      <c r="E278" t="s">
        <v>1100</v>
      </c>
      <c r="F278" t="s">
        <v>1101</v>
      </c>
      <c r="H278">
        <v>47.863546100000001</v>
      </c>
      <c r="I278">
        <v>-66.350011100000003</v>
      </c>
      <c r="J278" s="1" t="str">
        <f t="shared" si="24"/>
        <v>Till</v>
      </c>
      <c r="K278" s="1" t="str">
        <f t="shared" si="26"/>
        <v>&lt;63 micron</v>
      </c>
      <c r="L278">
        <v>0.2</v>
      </c>
      <c r="M278">
        <v>-0.2</v>
      </c>
      <c r="N278">
        <v>13</v>
      </c>
      <c r="O278">
        <v>23</v>
      </c>
      <c r="P278">
        <v>2.8</v>
      </c>
      <c r="Q278">
        <v>168</v>
      </c>
      <c r="R278">
        <v>36</v>
      </c>
      <c r="S278">
        <v>5</v>
      </c>
      <c r="T278">
        <v>56</v>
      </c>
      <c r="U278">
        <v>2</v>
      </c>
      <c r="V278">
        <v>59</v>
      </c>
      <c r="W278">
        <v>60</v>
      </c>
    </row>
    <row r="279" spans="1:23" x14ac:dyDescent="0.3">
      <c r="A279" t="s">
        <v>1102</v>
      </c>
      <c r="B279" t="s">
        <v>1103</v>
      </c>
      <c r="C279" s="1" t="str">
        <f t="shared" si="25"/>
        <v>13:0037</v>
      </c>
      <c r="D279" s="1" t="str">
        <f t="shared" si="27"/>
        <v>13:0009</v>
      </c>
      <c r="E279" t="s">
        <v>1104</v>
      </c>
      <c r="F279" t="s">
        <v>1105</v>
      </c>
      <c r="H279">
        <v>47.854453300000003</v>
      </c>
      <c r="I279">
        <v>-66.376050599999999</v>
      </c>
      <c r="J279" s="1" t="str">
        <f t="shared" si="24"/>
        <v>Till</v>
      </c>
      <c r="K279" s="1" t="str">
        <f t="shared" si="26"/>
        <v>&lt;63 micron</v>
      </c>
      <c r="L279">
        <v>-0.2</v>
      </c>
      <c r="M279">
        <v>0.2</v>
      </c>
      <c r="N279">
        <v>10</v>
      </c>
      <c r="O279">
        <v>22</v>
      </c>
      <c r="P279">
        <v>2.7</v>
      </c>
      <c r="Q279">
        <v>205</v>
      </c>
      <c r="R279">
        <v>25</v>
      </c>
      <c r="S279">
        <v>8</v>
      </c>
      <c r="T279">
        <v>57</v>
      </c>
      <c r="U279">
        <v>1</v>
      </c>
      <c r="V279">
        <v>45</v>
      </c>
      <c r="W279">
        <v>60</v>
      </c>
    </row>
    <row r="280" spans="1:23" x14ac:dyDescent="0.3">
      <c r="A280" t="s">
        <v>1106</v>
      </c>
      <c r="B280" t="s">
        <v>1107</v>
      </c>
      <c r="C280" s="1" t="str">
        <f t="shared" si="25"/>
        <v>13:0037</v>
      </c>
      <c r="D280" s="1" t="str">
        <f t="shared" si="27"/>
        <v>13:0009</v>
      </c>
      <c r="E280" t="s">
        <v>1108</v>
      </c>
      <c r="F280" t="s">
        <v>1109</v>
      </c>
      <c r="H280">
        <v>47.7782889</v>
      </c>
      <c r="I280">
        <v>-66.372425000000007</v>
      </c>
      <c r="J280" s="1" t="str">
        <f t="shared" si="24"/>
        <v>Till</v>
      </c>
      <c r="K280" s="1" t="str">
        <f t="shared" si="26"/>
        <v>&lt;63 micron</v>
      </c>
      <c r="L280">
        <v>0.2</v>
      </c>
      <c r="M280">
        <v>0.3</v>
      </c>
      <c r="N280">
        <v>6</v>
      </c>
      <c r="O280">
        <v>12</v>
      </c>
      <c r="P280">
        <v>1.6</v>
      </c>
      <c r="Q280">
        <v>60</v>
      </c>
      <c r="R280">
        <v>-1</v>
      </c>
      <c r="S280">
        <v>22</v>
      </c>
      <c r="T280">
        <v>30</v>
      </c>
      <c r="U280">
        <v>64</v>
      </c>
      <c r="V280">
        <v>14</v>
      </c>
      <c r="W280">
        <v>80</v>
      </c>
    </row>
    <row r="281" spans="1:23" x14ac:dyDescent="0.3">
      <c r="A281" t="s">
        <v>1110</v>
      </c>
      <c r="B281" t="s">
        <v>1111</v>
      </c>
      <c r="C281" s="1" t="str">
        <f t="shared" si="25"/>
        <v>13:0037</v>
      </c>
      <c r="D281" s="1" t="str">
        <f t="shared" si="27"/>
        <v>13:0009</v>
      </c>
      <c r="E281" t="s">
        <v>1112</v>
      </c>
      <c r="F281" t="s">
        <v>1113</v>
      </c>
      <c r="H281">
        <v>47.761006100000003</v>
      </c>
      <c r="I281">
        <v>-66.350275300000007</v>
      </c>
      <c r="J281" s="1" t="str">
        <f t="shared" si="24"/>
        <v>Till</v>
      </c>
      <c r="K281" s="1" t="str">
        <f t="shared" si="26"/>
        <v>&lt;63 micron</v>
      </c>
      <c r="L281">
        <v>0.2</v>
      </c>
      <c r="M281">
        <v>0.4</v>
      </c>
      <c r="N281">
        <v>4</v>
      </c>
      <c r="O281">
        <v>8</v>
      </c>
      <c r="P281">
        <v>2.5</v>
      </c>
      <c r="Q281">
        <v>234</v>
      </c>
      <c r="R281">
        <v>10</v>
      </c>
      <c r="S281">
        <v>7</v>
      </c>
      <c r="T281">
        <v>56</v>
      </c>
      <c r="U281">
        <v>-1</v>
      </c>
      <c r="V281">
        <v>64</v>
      </c>
      <c r="W281">
        <v>170</v>
      </c>
    </row>
    <row r="282" spans="1:23" x14ac:dyDescent="0.3">
      <c r="A282" t="s">
        <v>1114</v>
      </c>
      <c r="B282" t="s">
        <v>1115</v>
      </c>
      <c r="C282" s="1" t="str">
        <f t="shared" si="25"/>
        <v>13:0037</v>
      </c>
      <c r="D282" s="1" t="str">
        <f t="shared" si="27"/>
        <v>13:0009</v>
      </c>
      <c r="E282" t="s">
        <v>1108</v>
      </c>
      <c r="F282" t="s">
        <v>1116</v>
      </c>
      <c r="H282">
        <v>47.7782889</v>
      </c>
      <c r="I282">
        <v>-66.372425000000007</v>
      </c>
      <c r="J282" s="1" t="str">
        <f t="shared" si="24"/>
        <v>Till</v>
      </c>
      <c r="K282" s="1" t="str">
        <f t="shared" si="26"/>
        <v>&lt;63 micron</v>
      </c>
      <c r="L282">
        <v>-0.2</v>
      </c>
      <c r="M282">
        <v>0.2</v>
      </c>
      <c r="N282">
        <v>8</v>
      </c>
      <c r="O282">
        <v>13</v>
      </c>
      <c r="P282">
        <v>1.8</v>
      </c>
      <c r="Q282">
        <v>30</v>
      </c>
      <c r="R282">
        <v>2</v>
      </c>
      <c r="S282">
        <v>23</v>
      </c>
      <c r="T282">
        <v>33</v>
      </c>
      <c r="U282">
        <v>71</v>
      </c>
      <c r="V282">
        <v>15</v>
      </c>
      <c r="W282">
        <v>85</v>
      </c>
    </row>
    <row r="283" spans="1:23" x14ac:dyDescent="0.3">
      <c r="A283" t="s">
        <v>1117</v>
      </c>
      <c r="B283" t="s">
        <v>1118</v>
      </c>
      <c r="C283" s="1" t="str">
        <f t="shared" si="25"/>
        <v>13:0037</v>
      </c>
      <c r="D283" s="1" t="str">
        <f t="shared" si="27"/>
        <v>13:0009</v>
      </c>
      <c r="E283" t="s">
        <v>1119</v>
      </c>
      <c r="F283" t="s">
        <v>1120</v>
      </c>
      <c r="H283">
        <v>47.9772356</v>
      </c>
      <c r="I283">
        <v>-66.348670600000005</v>
      </c>
      <c r="J283" s="1" t="str">
        <f t="shared" si="24"/>
        <v>Till</v>
      </c>
      <c r="K283" s="1" t="str">
        <f t="shared" si="26"/>
        <v>&lt;63 micron</v>
      </c>
      <c r="L283">
        <v>0.2</v>
      </c>
      <c r="M283">
        <v>0.2</v>
      </c>
      <c r="N283">
        <v>10</v>
      </c>
      <c r="O283">
        <v>14</v>
      </c>
      <c r="P283">
        <v>3.6</v>
      </c>
      <c r="Q283">
        <v>197</v>
      </c>
      <c r="R283">
        <v>37</v>
      </c>
      <c r="S283">
        <v>8</v>
      </c>
      <c r="T283">
        <v>82</v>
      </c>
      <c r="U283">
        <v>2</v>
      </c>
      <c r="V283">
        <v>37</v>
      </c>
      <c r="W283">
        <v>60</v>
      </c>
    </row>
    <row r="284" spans="1:23" x14ac:dyDescent="0.3">
      <c r="A284" t="s">
        <v>1121</v>
      </c>
      <c r="B284" t="s">
        <v>1122</v>
      </c>
      <c r="C284" s="1" t="str">
        <f t="shared" si="25"/>
        <v>13:0037</v>
      </c>
      <c r="D284" s="1" t="str">
        <f t="shared" si="27"/>
        <v>13:0009</v>
      </c>
      <c r="E284" t="s">
        <v>1123</v>
      </c>
      <c r="F284" t="s">
        <v>1124</v>
      </c>
      <c r="H284">
        <v>47.958228099999999</v>
      </c>
      <c r="I284">
        <v>-66.347755000000006</v>
      </c>
      <c r="J284" s="1" t="str">
        <f t="shared" si="24"/>
        <v>Till</v>
      </c>
      <c r="K284" s="1" t="str">
        <f t="shared" si="26"/>
        <v>&lt;63 micron</v>
      </c>
      <c r="L284">
        <v>0.2</v>
      </c>
      <c r="M284">
        <v>-0.2</v>
      </c>
      <c r="N284">
        <v>13</v>
      </c>
      <c r="O284">
        <v>22</v>
      </c>
      <c r="P284">
        <v>3.2</v>
      </c>
      <c r="Q284">
        <v>132</v>
      </c>
      <c r="R284">
        <v>39</v>
      </c>
      <c r="S284">
        <v>8</v>
      </c>
      <c r="T284">
        <v>47</v>
      </c>
      <c r="U284">
        <v>-1</v>
      </c>
      <c r="V284">
        <v>45</v>
      </c>
      <c r="W284">
        <v>50</v>
      </c>
    </row>
    <row r="285" spans="1:23" x14ac:dyDescent="0.3">
      <c r="A285" t="s">
        <v>1125</v>
      </c>
      <c r="B285" t="s">
        <v>1126</v>
      </c>
      <c r="C285" s="1" t="str">
        <f t="shared" si="25"/>
        <v>13:0037</v>
      </c>
      <c r="D285" s="1" t="str">
        <f t="shared" si="27"/>
        <v>13:0009</v>
      </c>
      <c r="E285" t="s">
        <v>1127</v>
      </c>
      <c r="F285" t="s">
        <v>1128</v>
      </c>
      <c r="H285">
        <v>47.940943099999998</v>
      </c>
      <c r="I285">
        <v>-66.349336100000002</v>
      </c>
      <c r="J285" s="1" t="str">
        <f t="shared" si="24"/>
        <v>Till</v>
      </c>
      <c r="K285" s="1" t="str">
        <f t="shared" si="26"/>
        <v>&lt;63 micron</v>
      </c>
      <c r="L285">
        <v>0.3</v>
      </c>
      <c r="M285">
        <v>0.2</v>
      </c>
      <c r="N285">
        <v>16</v>
      </c>
      <c r="O285">
        <v>18</v>
      </c>
      <c r="P285">
        <v>3</v>
      </c>
      <c r="Q285">
        <v>361</v>
      </c>
      <c r="R285">
        <v>33</v>
      </c>
      <c r="S285">
        <v>9</v>
      </c>
      <c r="T285">
        <v>53</v>
      </c>
      <c r="U285">
        <v>1</v>
      </c>
      <c r="V285">
        <v>62</v>
      </c>
      <c r="W285">
        <v>60</v>
      </c>
    </row>
    <row r="286" spans="1:23" x14ac:dyDescent="0.3">
      <c r="A286" t="s">
        <v>1129</v>
      </c>
      <c r="B286" t="s">
        <v>1130</v>
      </c>
      <c r="C286" s="1" t="str">
        <f t="shared" si="25"/>
        <v>13:0037</v>
      </c>
      <c r="D286" s="1" t="str">
        <f t="shared" si="27"/>
        <v>13:0009</v>
      </c>
      <c r="E286" t="s">
        <v>1048</v>
      </c>
      <c r="F286" t="s">
        <v>1131</v>
      </c>
      <c r="H286">
        <v>47.905243599999999</v>
      </c>
      <c r="I286">
        <v>-66.3228431</v>
      </c>
      <c r="J286" s="1" t="str">
        <f t="shared" si="24"/>
        <v>Till</v>
      </c>
      <c r="K286" s="1" t="str">
        <f t="shared" si="26"/>
        <v>&lt;63 micron</v>
      </c>
      <c r="L286">
        <v>0.3</v>
      </c>
      <c r="M286">
        <v>0.2</v>
      </c>
      <c r="N286">
        <v>14</v>
      </c>
      <c r="O286">
        <v>12</v>
      </c>
      <c r="P286">
        <v>3</v>
      </c>
      <c r="Q286">
        <v>20</v>
      </c>
      <c r="R286">
        <v>1</v>
      </c>
      <c r="S286">
        <v>40</v>
      </c>
      <c r="T286">
        <v>47</v>
      </c>
      <c r="U286">
        <v>170</v>
      </c>
      <c r="V286">
        <v>10</v>
      </c>
      <c r="W286">
        <v>46</v>
      </c>
    </row>
    <row r="287" spans="1:23" x14ac:dyDescent="0.3">
      <c r="A287" t="s">
        <v>1132</v>
      </c>
      <c r="B287" t="s">
        <v>1133</v>
      </c>
      <c r="C287" s="1" t="str">
        <f t="shared" si="25"/>
        <v>13:0037</v>
      </c>
      <c r="D287" s="1" t="str">
        <f t="shared" si="27"/>
        <v>13:0009</v>
      </c>
      <c r="E287" t="s">
        <v>1134</v>
      </c>
      <c r="F287" t="s">
        <v>1135</v>
      </c>
      <c r="H287">
        <v>47.887941699999999</v>
      </c>
      <c r="I287">
        <v>-66.318678599999998</v>
      </c>
      <c r="J287" s="1" t="str">
        <f t="shared" si="24"/>
        <v>Till</v>
      </c>
      <c r="K287" s="1" t="str">
        <f t="shared" si="26"/>
        <v>&lt;63 micron</v>
      </c>
      <c r="L287">
        <v>0.2</v>
      </c>
      <c r="M287">
        <v>0.5</v>
      </c>
      <c r="N287">
        <v>7</v>
      </c>
      <c r="O287">
        <v>12</v>
      </c>
      <c r="P287">
        <v>3.4</v>
      </c>
      <c r="Q287">
        <v>221</v>
      </c>
      <c r="R287">
        <v>11</v>
      </c>
      <c r="S287">
        <v>20</v>
      </c>
      <c r="T287">
        <v>53</v>
      </c>
      <c r="U287">
        <v>2</v>
      </c>
      <c r="V287">
        <v>37</v>
      </c>
      <c r="W287">
        <v>140</v>
      </c>
    </row>
    <row r="288" spans="1:23" x14ac:dyDescent="0.3">
      <c r="A288" t="s">
        <v>1136</v>
      </c>
      <c r="B288" t="s">
        <v>1137</v>
      </c>
      <c r="C288" s="1" t="str">
        <f t="shared" si="25"/>
        <v>13:0037</v>
      </c>
      <c r="D288" s="1" t="str">
        <f t="shared" si="27"/>
        <v>13:0009</v>
      </c>
      <c r="E288" t="s">
        <v>1138</v>
      </c>
      <c r="F288" t="s">
        <v>1139</v>
      </c>
      <c r="H288">
        <v>47.869172499999998</v>
      </c>
      <c r="I288">
        <v>-66.309136100000003</v>
      </c>
      <c r="J288" s="1" t="str">
        <f t="shared" si="24"/>
        <v>Till</v>
      </c>
      <c r="K288" s="1" t="str">
        <f t="shared" si="26"/>
        <v>&lt;63 micron</v>
      </c>
      <c r="L288">
        <v>-0.2</v>
      </c>
      <c r="M288">
        <v>0.2</v>
      </c>
      <c r="N288">
        <v>11</v>
      </c>
      <c r="O288">
        <v>15</v>
      </c>
      <c r="P288">
        <v>2.5</v>
      </c>
      <c r="Q288">
        <v>458</v>
      </c>
      <c r="R288">
        <v>37</v>
      </c>
      <c r="S288">
        <v>10</v>
      </c>
      <c r="T288">
        <v>69</v>
      </c>
      <c r="U288">
        <v>3</v>
      </c>
      <c r="V288">
        <v>36</v>
      </c>
      <c r="W288">
        <v>60</v>
      </c>
    </row>
    <row r="289" spans="1:23" x14ac:dyDescent="0.3">
      <c r="A289" t="s">
        <v>1140</v>
      </c>
      <c r="B289" t="s">
        <v>1141</v>
      </c>
      <c r="C289" s="1" t="str">
        <f t="shared" si="25"/>
        <v>13:0037</v>
      </c>
      <c r="D289" s="1" t="str">
        <f t="shared" si="27"/>
        <v>13:0009</v>
      </c>
      <c r="E289" t="s">
        <v>1142</v>
      </c>
      <c r="F289" t="s">
        <v>1143</v>
      </c>
      <c r="H289">
        <v>47.846930299999997</v>
      </c>
      <c r="I289">
        <v>-66.310741899999996</v>
      </c>
      <c r="J289" s="1" t="str">
        <f t="shared" si="24"/>
        <v>Till</v>
      </c>
      <c r="K289" s="1" t="str">
        <f t="shared" si="26"/>
        <v>&lt;63 micron</v>
      </c>
      <c r="L289">
        <v>-0.2</v>
      </c>
      <c r="M289">
        <v>-0.2</v>
      </c>
      <c r="N289">
        <v>15</v>
      </c>
      <c r="O289">
        <v>19</v>
      </c>
      <c r="P289">
        <v>2.9</v>
      </c>
      <c r="Q289">
        <v>394</v>
      </c>
      <c r="R289">
        <v>49</v>
      </c>
      <c r="S289">
        <v>11</v>
      </c>
      <c r="T289">
        <v>64</v>
      </c>
      <c r="U289">
        <v>1</v>
      </c>
      <c r="V289">
        <v>48</v>
      </c>
      <c r="W289">
        <v>40</v>
      </c>
    </row>
    <row r="290" spans="1:23" x14ac:dyDescent="0.3">
      <c r="A290" t="s">
        <v>1144</v>
      </c>
      <c r="B290" t="s">
        <v>1145</v>
      </c>
      <c r="C290" s="1" t="str">
        <f t="shared" si="25"/>
        <v>13:0037</v>
      </c>
      <c r="D290" s="1" t="str">
        <f t="shared" si="27"/>
        <v>13:0009</v>
      </c>
      <c r="E290" t="s">
        <v>1146</v>
      </c>
      <c r="F290" t="s">
        <v>1147</v>
      </c>
      <c r="H290">
        <v>47.835105800000001</v>
      </c>
      <c r="I290">
        <v>-66.324196900000004</v>
      </c>
      <c r="J290" s="1" t="str">
        <f t="shared" si="24"/>
        <v>Till</v>
      </c>
      <c r="K290" s="1" t="str">
        <f t="shared" si="26"/>
        <v>&lt;63 micron</v>
      </c>
      <c r="L290">
        <v>0.2</v>
      </c>
      <c r="M290">
        <v>0.2</v>
      </c>
      <c r="N290">
        <v>9</v>
      </c>
      <c r="O290">
        <v>22</v>
      </c>
      <c r="P290">
        <v>4.0999999999999996</v>
      </c>
      <c r="Q290">
        <v>145</v>
      </c>
      <c r="R290">
        <v>28</v>
      </c>
      <c r="S290">
        <v>10</v>
      </c>
      <c r="T290">
        <v>53</v>
      </c>
      <c r="U290">
        <v>-1</v>
      </c>
      <c r="V290">
        <v>54</v>
      </c>
      <c r="W290">
        <v>60</v>
      </c>
    </row>
    <row r="291" spans="1:23" x14ac:dyDescent="0.3">
      <c r="A291" t="s">
        <v>1148</v>
      </c>
      <c r="B291" t="s">
        <v>1149</v>
      </c>
      <c r="C291" s="1" t="str">
        <f t="shared" si="25"/>
        <v>13:0037</v>
      </c>
      <c r="D291" s="1" t="str">
        <f t="shared" si="27"/>
        <v>13:0009</v>
      </c>
      <c r="E291" t="s">
        <v>1150</v>
      </c>
      <c r="F291" t="s">
        <v>1151</v>
      </c>
      <c r="H291">
        <v>47.778439400000003</v>
      </c>
      <c r="I291">
        <v>-66.315586699999997</v>
      </c>
      <c r="J291" s="1" t="str">
        <f t="shared" si="24"/>
        <v>Till</v>
      </c>
      <c r="K291" s="1" t="str">
        <f t="shared" si="26"/>
        <v>&lt;63 micron</v>
      </c>
      <c r="L291">
        <v>0.3</v>
      </c>
      <c r="M291">
        <v>-0.2</v>
      </c>
      <c r="N291">
        <v>9</v>
      </c>
      <c r="O291">
        <v>11</v>
      </c>
      <c r="P291">
        <v>2.2000000000000002</v>
      </c>
      <c r="Q291">
        <v>30</v>
      </c>
      <c r="R291">
        <v>-1</v>
      </c>
      <c r="S291">
        <v>26</v>
      </c>
      <c r="T291">
        <v>35</v>
      </c>
      <c r="U291">
        <v>138</v>
      </c>
      <c r="V291">
        <v>9</v>
      </c>
      <c r="W291">
        <v>42</v>
      </c>
    </row>
    <row r="292" spans="1:23" x14ac:dyDescent="0.3">
      <c r="A292" t="s">
        <v>1152</v>
      </c>
      <c r="B292" t="s">
        <v>1153</v>
      </c>
      <c r="C292" s="1" t="str">
        <f t="shared" si="25"/>
        <v>13:0037</v>
      </c>
      <c r="D292" s="1" t="str">
        <f t="shared" ref="D292:D320" si="28">HYPERLINK("http://geochem.nrcan.gc.ca/cdogs/content/svy/svy130009_e.htm", "13:0009")</f>
        <v>13:0009</v>
      </c>
      <c r="E292" t="s">
        <v>1154</v>
      </c>
      <c r="F292" t="s">
        <v>1155</v>
      </c>
      <c r="H292">
        <v>47.802954999999997</v>
      </c>
      <c r="I292">
        <v>-66.319585599999996</v>
      </c>
      <c r="J292" s="1" t="str">
        <f t="shared" si="24"/>
        <v>Till</v>
      </c>
      <c r="K292" s="1" t="str">
        <f t="shared" si="26"/>
        <v>&lt;63 micron</v>
      </c>
      <c r="L292">
        <v>-0.2</v>
      </c>
      <c r="M292">
        <v>0.3</v>
      </c>
      <c r="N292">
        <v>7</v>
      </c>
      <c r="O292">
        <v>13</v>
      </c>
      <c r="P292">
        <v>2.2999999999999998</v>
      </c>
      <c r="Q292">
        <v>115</v>
      </c>
      <c r="R292">
        <v>23</v>
      </c>
      <c r="S292">
        <v>11</v>
      </c>
      <c r="T292">
        <v>139</v>
      </c>
      <c r="U292">
        <v>1</v>
      </c>
      <c r="V292">
        <v>32</v>
      </c>
      <c r="W292">
        <v>100</v>
      </c>
    </row>
    <row r="293" spans="1:23" x14ac:dyDescent="0.3">
      <c r="A293" t="s">
        <v>1156</v>
      </c>
      <c r="B293" t="s">
        <v>1157</v>
      </c>
      <c r="C293" s="1" t="str">
        <f t="shared" si="25"/>
        <v>13:0037</v>
      </c>
      <c r="D293" s="1" t="str">
        <f t="shared" si="28"/>
        <v>13:0009</v>
      </c>
      <c r="E293" t="s">
        <v>1158</v>
      </c>
      <c r="F293" t="s">
        <v>1159</v>
      </c>
      <c r="H293">
        <v>47.995175799999998</v>
      </c>
      <c r="I293">
        <v>-66.321448599999997</v>
      </c>
      <c r="J293" s="1" t="str">
        <f t="shared" si="24"/>
        <v>Till</v>
      </c>
      <c r="K293" s="1" t="str">
        <f t="shared" si="26"/>
        <v>&lt;63 micron</v>
      </c>
      <c r="L293">
        <v>0.2</v>
      </c>
      <c r="M293">
        <v>0.2</v>
      </c>
      <c r="N293">
        <v>14</v>
      </c>
      <c r="O293">
        <v>15</v>
      </c>
      <c r="P293">
        <v>3.1</v>
      </c>
      <c r="Q293">
        <v>509</v>
      </c>
      <c r="R293">
        <v>46</v>
      </c>
      <c r="S293">
        <v>14</v>
      </c>
      <c r="T293">
        <v>47</v>
      </c>
      <c r="U293">
        <v>-1</v>
      </c>
      <c r="V293">
        <v>43</v>
      </c>
      <c r="W293">
        <v>30</v>
      </c>
    </row>
    <row r="294" spans="1:23" x14ac:dyDescent="0.3">
      <c r="A294" t="s">
        <v>1160</v>
      </c>
      <c r="B294" t="s">
        <v>1161</v>
      </c>
      <c r="C294" s="1" t="str">
        <f t="shared" si="25"/>
        <v>13:0037</v>
      </c>
      <c r="D294" s="1" t="str">
        <f t="shared" si="28"/>
        <v>13:0009</v>
      </c>
      <c r="E294" t="s">
        <v>1162</v>
      </c>
      <c r="F294" t="s">
        <v>1163</v>
      </c>
      <c r="H294">
        <v>47.977002800000001</v>
      </c>
      <c r="I294">
        <v>-66.321598600000002</v>
      </c>
      <c r="J294" s="1" t="str">
        <f t="shared" si="24"/>
        <v>Till</v>
      </c>
      <c r="K294" s="1" t="str">
        <f t="shared" si="26"/>
        <v>&lt;63 micron</v>
      </c>
      <c r="L294">
        <v>0.2</v>
      </c>
      <c r="M294">
        <v>-0.2</v>
      </c>
      <c r="N294">
        <v>14</v>
      </c>
      <c r="O294">
        <v>30</v>
      </c>
      <c r="P294">
        <v>5</v>
      </c>
      <c r="Q294">
        <v>262</v>
      </c>
      <c r="R294">
        <v>73</v>
      </c>
      <c r="S294">
        <v>16</v>
      </c>
      <c r="T294">
        <v>76</v>
      </c>
      <c r="U294">
        <v>-1</v>
      </c>
      <c r="V294">
        <v>50</v>
      </c>
      <c r="W294">
        <v>70</v>
      </c>
    </row>
    <row r="295" spans="1:23" x14ac:dyDescent="0.3">
      <c r="A295" t="s">
        <v>1164</v>
      </c>
      <c r="B295" t="s">
        <v>1165</v>
      </c>
      <c r="C295" s="1" t="str">
        <f t="shared" si="25"/>
        <v>13:0037</v>
      </c>
      <c r="D295" s="1" t="str">
        <f t="shared" si="28"/>
        <v>13:0009</v>
      </c>
      <c r="E295" t="s">
        <v>1166</v>
      </c>
      <c r="F295" t="s">
        <v>1167</v>
      </c>
      <c r="H295">
        <v>47.939471400000002</v>
      </c>
      <c r="I295">
        <v>-66.297425799999999</v>
      </c>
      <c r="J295" s="1" t="str">
        <f t="shared" si="24"/>
        <v>Till</v>
      </c>
      <c r="K295" s="1" t="str">
        <f t="shared" si="26"/>
        <v>&lt;63 micron</v>
      </c>
      <c r="L295">
        <v>-0.2</v>
      </c>
      <c r="M295">
        <v>-0.2</v>
      </c>
      <c r="N295">
        <v>12</v>
      </c>
      <c r="O295">
        <v>16</v>
      </c>
      <c r="P295">
        <v>3.3</v>
      </c>
      <c r="Q295">
        <v>193</v>
      </c>
      <c r="R295">
        <v>31</v>
      </c>
      <c r="S295">
        <v>8</v>
      </c>
      <c r="T295">
        <v>73</v>
      </c>
      <c r="U295">
        <v>-1</v>
      </c>
      <c r="V295">
        <v>52</v>
      </c>
      <c r="W295">
        <v>80</v>
      </c>
    </row>
    <row r="296" spans="1:23" x14ac:dyDescent="0.3">
      <c r="A296" t="s">
        <v>1168</v>
      </c>
      <c r="B296" t="s">
        <v>1169</v>
      </c>
      <c r="C296" s="1" t="str">
        <f t="shared" si="25"/>
        <v>13:0037</v>
      </c>
      <c r="D296" s="1" t="str">
        <f t="shared" si="28"/>
        <v>13:0009</v>
      </c>
      <c r="E296" t="s">
        <v>1170</v>
      </c>
      <c r="F296" t="s">
        <v>1171</v>
      </c>
      <c r="H296">
        <v>47.905045299999998</v>
      </c>
      <c r="I296">
        <v>-66.282625300000007</v>
      </c>
      <c r="J296" s="1" t="str">
        <f t="shared" si="24"/>
        <v>Till</v>
      </c>
      <c r="K296" s="1" t="str">
        <f t="shared" si="26"/>
        <v>&lt;63 micron</v>
      </c>
      <c r="L296">
        <v>0.2</v>
      </c>
      <c r="M296">
        <v>0.2</v>
      </c>
      <c r="N296">
        <v>12</v>
      </c>
      <c r="O296">
        <v>19</v>
      </c>
      <c r="P296">
        <v>2.6</v>
      </c>
      <c r="Q296">
        <v>180</v>
      </c>
      <c r="R296">
        <v>32</v>
      </c>
      <c r="S296">
        <v>11</v>
      </c>
      <c r="T296">
        <v>50</v>
      </c>
      <c r="U296">
        <v>-1</v>
      </c>
      <c r="V296">
        <v>48</v>
      </c>
      <c r="W296">
        <v>70</v>
      </c>
    </row>
    <row r="297" spans="1:23" x14ac:dyDescent="0.3">
      <c r="A297" t="s">
        <v>1172</v>
      </c>
      <c r="B297" t="s">
        <v>1173</v>
      </c>
      <c r="C297" s="1" t="str">
        <f t="shared" si="25"/>
        <v>13:0037</v>
      </c>
      <c r="D297" s="1" t="str">
        <f t="shared" si="28"/>
        <v>13:0009</v>
      </c>
      <c r="E297" t="s">
        <v>1174</v>
      </c>
      <c r="F297" t="s">
        <v>1175</v>
      </c>
      <c r="H297">
        <v>47.887278600000002</v>
      </c>
      <c r="I297">
        <v>-66.281709199999995</v>
      </c>
      <c r="J297" s="1" t="str">
        <f t="shared" si="24"/>
        <v>Till</v>
      </c>
      <c r="K297" s="1" t="str">
        <f t="shared" si="26"/>
        <v>&lt;63 micron</v>
      </c>
      <c r="L297">
        <v>-0.2</v>
      </c>
      <c r="M297">
        <v>-0.2</v>
      </c>
      <c r="N297">
        <v>11</v>
      </c>
      <c r="O297">
        <v>18</v>
      </c>
      <c r="P297">
        <v>3.1</v>
      </c>
      <c r="Q297">
        <v>252</v>
      </c>
      <c r="R297">
        <v>34</v>
      </c>
      <c r="S297">
        <v>13</v>
      </c>
      <c r="T297">
        <v>53</v>
      </c>
      <c r="U297">
        <v>-1</v>
      </c>
      <c r="V297">
        <v>47</v>
      </c>
      <c r="W297">
        <v>80</v>
      </c>
    </row>
    <row r="298" spans="1:23" x14ac:dyDescent="0.3">
      <c r="A298" t="s">
        <v>1176</v>
      </c>
      <c r="B298" t="s">
        <v>1177</v>
      </c>
      <c r="C298" s="1" t="str">
        <f t="shared" si="25"/>
        <v>13:0037</v>
      </c>
      <c r="D298" s="1" t="str">
        <f t="shared" si="28"/>
        <v>13:0009</v>
      </c>
      <c r="E298" t="s">
        <v>1178</v>
      </c>
      <c r="F298" t="s">
        <v>1179</v>
      </c>
      <c r="H298">
        <v>47.793661899999996</v>
      </c>
      <c r="I298">
        <v>-66.296307200000001</v>
      </c>
      <c r="J298" s="1" t="str">
        <f t="shared" si="24"/>
        <v>Till</v>
      </c>
      <c r="K298" s="1" t="str">
        <f t="shared" si="26"/>
        <v>&lt;63 micron</v>
      </c>
      <c r="L298">
        <v>0.2</v>
      </c>
      <c r="M298">
        <v>0.4</v>
      </c>
      <c r="N298">
        <v>8</v>
      </c>
      <c r="O298">
        <v>13</v>
      </c>
      <c r="P298">
        <v>1.8</v>
      </c>
      <c r="Q298">
        <v>361</v>
      </c>
      <c r="R298">
        <v>23</v>
      </c>
      <c r="S298">
        <v>17</v>
      </c>
      <c r="T298">
        <v>228</v>
      </c>
      <c r="U298">
        <v>-1</v>
      </c>
      <c r="V298">
        <v>29</v>
      </c>
      <c r="W298">
        <v>70</v>
      </c>
    </row>
    <row r="299" spans="1:23" x14ac:dyDescent="0.3">
      <c r="A299" t="s">
        <v>1180</v>
      </c>
      <c r="B299" t="s">
        <v>1181</v>
      </c>
      <c r="C299" s="1" t="str">
        <f t="shared" si="25"/>
        <v>13:0037</v>
      </c>
      <c r="D299" s="1" t="str">
        <f t="shared" si="28"/>
        <v>13:0009</v>
      </c>
      <c r="E299" t="s">
        <v>1182</v>
      </c>
      <c r="F299" t="s">
        <v>1183</v>
      </c>
      <c r="H299">
        <v>47.7531964</v>
      </c>
      <c r="I299">
        <v>-66.276935600000002</v>
      </c>
      <c r="J299" s="1" t="str">
        <f t="shared" si="24"/>
        <v>Till</v>
      </c>
      <c r="K299" s="1" t="str">
        <f t="shared" si="26"/>
        <v>&lt;63 micron</v>
      </c>
      <c r="L299">
        <v>0.2</v>
      </c>
      <c r="M299">
        <v>0.2</v>
      </c>
      <c r="N299">
        <v>10</v>
      </c>
      <c r="O299">
        <v>14</v>
      </c>
      <c r="P299">
        <v>2.2999999999999998</v>
      </c>
      <c r="Q299">
        <v>176</v>
      </c>
      <c r="R299">
        <v>24</v>
      </c>
      <c r="S299">
        <v>11</v>
      </c>
      <c r="T299">
        <v>53</v>
      </c>
      <c r="U299">
        <v>1</v>
      </c>
      <c r="V299">
        <v>45</v>
      </c>
      <c r="W299">
        <v>80</v>
      </c>
    </row>
    <row r="300" spans="1:23" x14ac:dyDescent="0.3">
      <c r="A300" t="s">
        <v>1184</v>
      </c>
      <c r="B300" t="s">
        <v>1185</v>
      </c>
      <c r="C300" s="1" t="str">
        <f t="shared" si="25"/>
        <v>13:0037</v>
      </c>
      <c r="D300" s="1" t="str">
        <f t="shared" si="28"/>
        <v>13:0009</v>
      </c>
      <c r="E300" t="s">
        <v>1186</v>
      </c>
      <c r="F300" t="s">
        <v>1187</v>
      </c>
      <c r="H300">
        <v>47.995198899999998</v>
      </c>
      <c r="I300">
        <v>-66.294809700000002</v>
      </c>
      <c r="J300" s="1" t="str">
        <f t="shared" si="24"/>
        <v>Till</v>
      </c>
      <c r="K300" s="1" t="str">
        <f t="shared" si="26"/>
        <v>&lt;63 micron</v>
      </c>
      <c r="L300">
        <v>0.2</v>
      </c>
      <c r="M300">
        <v>-0.2</v>
      </c>
      <c r="N300">
        <v>8</v>
      </c>
      <c r="O300">
        <v>13</v>
      </c>
      <c r="P300">
        <v>2.5</v>
      </c>
      <c r="Q300">
        <v>122</v>
      </c>
      <c r="R300">
        <v>43</v>
      </c>
      <c r="S300">
        <v>7</v>
      </c>
      <c r="T300">
        <v>71</v>
      </c>
      <c r="U300">
        <v>-1</v>
      </c>
      <c r="V300">
        <v>38</v>
      </c>
      <c r="W300">
        <v>60</v>
      </c>
    </row>
    <row r="301" spans="1:23" x14ac:dyDescent="0.3">
      <c r="A301" t="s">
        <v>1188</v>
      </c>
      <c r="B301" t="s">
        <v>1189</v>
      </c>
      <c r="C301" s="1" t="str">
        <f t="shared" si="25"/>
        <v>13:0037</v>
      </c>
      <c r="D301" s="1" t="str">
        <f t="shared" si="28"/>
        <v>13:0009</v>
      </c>
      <c r="E301" t="s">
        <v>1150</v>
      </c>
      <c r="F301" t="s">
        <v>1190</v>
      </c>
      <c r="H301">
        <v>47.778439400000003</v>
      </c>
      <c r="I301">
        <v>-66.315586699999997</v>
      </c>
      <c r="J301" s="1" t="str">
        <f t="shared" si="24"/>
        <v>Till</v>
      </c>
      <c r="K301" s="1" t="str">
        <f t="shared" si="26"/>
        <v>&lt;63 micron</v>
      </c>
      <c r="L301">
        <v>-0.2</v>
      </c>
      <c r="M301">
        <v>-0.2</v>
      </c>
      <c r="N301">
        <v>7</v>
      </c>
      <c r="O301">
        <v>11</v>
      </c>
      <c r="P301">
        <v>2.1</v>
      </c>
      <c r="Q301">
        <v>40</v>
      </c>
      <c r="R301">
        <v>-1</v>
      </c>
      <c r="S301">
        <v>26</v>
      </c>
      <c r="T301">
        <v>35</v>
      </c>
      <c r="U301">
        <v>135</v>
      </c>
      <c r="V301">
        <v>9</v>
      </c>
      <c r="W301">
        <v>44</v>
      </c>
    </row>
    <row r="302" spans="1:23" x14ac:dyDescent="0.3">
      <c r="A302" t="s">
        <v>1191</v>
      </c>
      <c r="B302" t="s">
        <v>1192</v>
      </c>
      <c r="C302" s="1" t="str">
        <f t="shared" si="25"/>
        <v>13:0037</v>
      </c>
      <c r="D302" s="1" t="str">
        <f t="shared" si="28"/>
        <v>13:0009</v>
      </c>
      <c r="E302" t="s">
        <v>1193</v>
      </c>
      <c r="F302" t="s">
        <v>1194</v>
      </c>
      <c r="H302">
        <v>47.957636700000002</v>
      </c>
      <c r="I302">
        <v>-66.259383900000003</v>
      </c>
      <c r="J302" s="1" t="str">
        <f t="shared" si="24"/>
        <v>Till</v>
      </c>
      <c r="K302" s="1" t="str">
        <f t="shared" si="26"/>
        <v>&lt;63 micron</v>
      </c>
      <c r="L302">
        <v>0.2</v>
      </c>
      <c r="M302">
        <v>-0.2</v>
      </c>
      <c r="N302">
        <v>9</v>
      </c>
      <c r="O302">
        <v>17</v>
      </c>
      <c r="P302">
        <v>2.5</v>
      </c>
      <c r="Q302">
        <v>156</v>
      </c>
      <c r="R302">
        <v>37</v>
      </c>
      <c r="S302">
        <v>10</v>
      </c>
      <c r="T302">
        <v>45</v>
      </c>
      <c r="U302">
        <v>-1</v>
      </c>
      <c r="V302">
        <v>40</v>
      </c>
      <c r="W302">
        <v>80</v>
      </c>
    </row>
    <row r="303" spans="1:23" x14ac:dyDescent="0.3">
      <c r="A303" t="s">
        <v>1195</v>
      </c>
      <c r="B303" t="s">
        <v>1196</v>
      </c>
      <c r="C303" s="1" t="str">
        <f t="shared" si="25"/>
        <v>13:0037</v>
      </c>
      <c r="D303" s="1" t="str">
        <f t="shared" si="28"/>
        <v>13:0009</v>
      </c>
      <c r="E303" t="s">
        <v>1197</v>
      </c>
      <c r="F303" t="s">
        <v>1198</v>
      </c>
      <c r="H303">
        <v>47.916472499999998</v>
      </c>
      <c r="I303">
        <v>-66.270086699999993</v>
      </c>
      <c r="J303" s="1" t="str">
        <f t="shared" si="24"/>
        <v>Till</v>
      </c>
      <c r="K303" s="1" t="str">
        <f t="shared" si="26"/>
        <v>&lt;63 micron</v>
      </c>
      <c r="L303">
        <v>-0.2</v>
      </c>
      <c r="M303">
        <v>0.2</v>
      </c>
      <c r="N303">
        <v>12</v>
      </c>
      <c r="O303">
        <v>13</v>
      </c>
      <c r="P303">
        <v>2.2999999999999998</v>
      </c>
      <c r="Q303">
        <v>381</v>
      </c>
      <c r="R303">
        <v>34</v>
      </c>
      <c r="S303">
        <v>7</v>
      </c>
      <c r="T303">
        <v>46</v>
      </c>
      <c r="U303">
        <v>1</v>
      </c>
      <c r="V303">
        <v>43</v>
      </c>
      <c r="W303">
        <v>30</v>
      </c>
    </row>
    <row r="304" spans="1:23" x14ac:dyDescent="0.3">
      <c r="A304" t="s">
        <v>1199</v>
      </c>
      <c r="B304" t="s">
        <v>1200</v>
      </c>
      <c r="C304" s="1" t="str">
        <f t="shared" si="25"/>
        <v>13:0037</v>
      </c>
      <c r="D304" s="1" t="str">
        <f t="shared" si="28"/>
        <v>13:0009</v>
      </c>
      <c r="E304" t="s">
        <v>1201</v>
      </c>
      <c r="F304" t="s">
        <v>1202</v>
      </c>
      <c r="H304">
        <v>47.905108599999998</v>
      </c>
      <c r="I304">
        <v>-66.256927200000007</v>
      </c>
      <c r="J304" s="1" t="str">
        <f t="shared" si="24"/>
        <v>Till</v>
      </c>
      <c r="K304" s="1" t="str">
        <f t="shared" si="26"/>
        <v>&lt;63 micron</v>
      </c>
      <c r="L304">
        <v>-0.2</v>
      </c>
      <c r="M304">
        <v>0.2</v>
      </c>
      <c r="N304">
        <v>9</v>
      </c>
      <c r="O304">
        <v>15</v>
      </c>
      <c r="P304">
        <v>2.4</v>
      </c>
      <c r="Q304">
        <v>114</v>
      </c>
      <c r="R304">
        <v>32</v>
      </c>
      <c r="S304">
        <v>8</v>
      </c>
      <c r="T304">
        <v>44</v>
      </c>
      <c r="U304">
        <v>-1</v>
      </c>
      <c r="V304">
        <v>45</v>
      </c>
      <c r="W304">
        <v>80</v>
      </c>
    </row>
    <row r="305" spans="1:23" x14ac:dyDescent="0.3">
      <c r="A305" t="s">
        <v>1203</v>
      </c>
      <c r="B305" t="s">
        <v>1204</v>
      </c>
      <c r="C305" s="1" t="str">
        <f t="shared" si="25"/>
        <v>13:0037</v>
      </c>
      <c r="D305" s="1" t="str">
        <f t="shared" si="28"/>
        <v>13:0009</v>
      </c>
      <c r="E305" t="s">
        <v>1205</v>
      </c>
      <c r="F305" t="s">
        <v>1206</v>
      </c>
      <c r="H305">
        <v>47.883620299999997</v>
      </c>
      <c r="I305">
        <v>-66.259935600000006</v>
      </c>
      <c r="J305" s="1" t="str">
        <f t="shared" si="24"/>
        <v>Till</v>
      </c>
      <c r="K305" s="1" t="str">
        <f t="shared" si="26"/>
        <v>&lt;63 micron</v>
      </c>
      <c r="L305">
        <v>0.2</v>
      </c>
      <c r="M305">
        <v>-0.2</v>
      </c>
      <c r="N305">
        <v>13</v>
      </c>
      <c r="O305">
        <v>21</v>
      </c>
      <c r="P305">
        <v>2.8</v>
      </c>
      <c r="Q305">
        <v>213</v>
      </c>
      <c r="R305">
        <v>29</v>
      </c>
      <c r="S305">
        <v>13</v>
      </c>
      <c r="T305">
        <v>39</v>
      </c>
      <c r="U305">
        <v>-1</v>
      </c>
      <c r="V305">
        <v>53</v>
      </c>
      <c r="W305">
        <v>60</v>
      </c>
    </row>
    <row r="306" spans="1:23" x14ac:dyDescent="0.3">
      <c r="A306" t="s">
        <v>1207</v>
      </c>
      <c r="B306" t="s">
        <v>1208</v>
      </c>
      <c r="C306" s="1" t="str">
        <f t="shared" si="25"/>
        <v>13:0037</v>
      </c>
      <c r="D306" s="1" t="str">
        <f t="shared" si="28"/>
        <v>13:0009</v>
      </c>
      <c r="E306" t="s">
        <v>1209</v>
      </c>
      <c r="F306" t="s">
        <v>1210</v>
      </c>
      <c r="H306">
        <v>47.834979199999999</v>
      </c>
      <c r="I306">
        <v>-66.264637500000006</v>
      </c>
      <c r="J306" s="1" t="str">
        <f t="shared" si="24"/>
        <v>Till</v>
      </c>
      <c r="K306" s="1" t="str">
        <f t="shared" si="26"/>
        <v>&lt;63 micron</v>
      </c>
      <c r="L306">
        <v>0.3</v>
      </c>
      <c r="M306">
        <v>0.2</v>
      </c>
      <c r="N306">
        <v>12</v>
      </c>
      <c r="O306">
        <v>16</v>
      </c>
      <c r="P306">
        <v>3</v>
      </c>
      <c r="Q306">
        <v>260</v>
      </c>
      <c r="R306">
        <v>36</v>
      </c>
      <c r="S306">
        <v>9</v>
      </c>
      <c r="T306">
        <v>52</v>
      </c>
      <c r="U306">
        <v>1</v>
      </c>
      <c r="V306">
        <v>36</v>
      </c>
      <c r="W306">
        <v>80</v>
      </c>
    </row>
    <row r="307" spans="1:23" x14ac:dyDescent="0.3">
      <c r="A307" t="s">
        <v>1211</v>
      </c>
      <c r="B307" t="s">
        <v>1212</v>
      </c>
      <c r="C307" s="1" t="str">
        <f t="shared" si="25"/>
        <v>13:0037</v>
      </c>
      <c r="D307" s="1" t="str">
        <f t="shared" si="28"/>
        <v>13:0009</v>
      </c>
      <c r="E307" t="s">
        <v>1012</v>
      </c>
      <c r="F307" t="s">
        <v>1213</v>
      </c>
      <c r="H307">
        <v>47.832387199999999</v>
      </c>
      <c r="I307">
        <v>-66.482777200000001</v>
      </c>
      <c r="J307" s="1" t="str">
        <f t="shared" ref="J307:J320" si="29">HYPERLINK("http://geochem.nrcan.gc.ca/cdogs/content/kwd/kwd020044_e.htm", "Till")</f>
        <v>Till</v>
      </c>
      <c r="K307" s="1" t="str">
        <f t="shared" si="26"/>
        <v>&lt;63 micron</v>
      </c>
      <c r="L307">
        <v>-0.2</v>
      </c>
      <c r="M307">
        <v>0.2</v>
      </c>
      <c r="N307">
        <v>7</v>
      </c>
      <c r="O307">
        <v>12</v>
      </c>
      <c r="P307">
        <v>1.7</v>
      </c>
      <c r="Q307">
        <v>50</v>
      </c>
      <c r="R307">
        <v>-1</v>
      </c>
      <c r="S307">
        <v>29</v>
      </c>
      <c r="T307">
        <v>24</v>
      </c>
      <c r="U307">
        <v>69</v>
      </c>
      <c r="V307">
        <v>7</v>
      </c>
      <c r="W307">
        <v>38</v>
      </c>
    </row>
    <row r="308" spans="1:23" x14ac:dyDescent="0.3">
      <c r="A308" t="s">
        <v>1214</v>
      </c>
      <c r="B308" t="s">
        <v>1215</v>
      </c>
      <c r="C308" s="1" t="str">
        <f t="shared" si="25"/>
        <v>13:0037</v>
      </c>
      <c r="D308" s="1" t="str">
        <f t="shared" si="28"/>
        <v>13:0009</v>
      </c>
      <c r="E308" t="s">
        <v>1154</v>
      </c>
      <c r="F308" t="s">
        <v>1216</v>
      </c>
      <c r="H308">
        <v>47.802954999999997</v>
      </c>
      <c r="I308">
        <v>-66.319585599999996</v>
      </c>
      <c r="J308" s="1" t="str">
        <f t="shared" si="29"/>
        <v>Till</v>
      </c>
      <c r="K308" s="1" t="str">
        <f t="shared" si="26"/>
        <v>&lt;63 micron</v>
      </c>
      <c r="L308">
        <v>0.2</v>
      </c>
      <c r="M308">
        <v>0.2</v>
      </c>
      <c r="N308">
        <v>7</v>
      </c>
      <c r="O308">
        <v>14</v>
      </c>
      <c r="P308">
        <v>2.4</v>
      </c>
      <c r="Q308">
        <v>90</v>
      </c>
      <c r="R308">
        <v>1</v>
      </c>
      <c r="S308">
        <v>24</v>
      </c>
      <c r="T308">
        <v>30</v>
      </c>
      <c r="U308">
        <v>122</v>
      </c>
      <c r="V308">
        <v>11</v>
      </c>
      <c r="W308">
        <v>150</v>
      </c>
    </row>
    <row r="309" spans="1:23" x14ac:dyDescent="0.3">
      <c r="A309" t="s">
        <v>1217</v>
      </c>
      <c r="B309" t="s">
        <v>1218</v>
      </c>
      <c r="C309" s="1" t="str">
        <f t="shared" si="25"/>
        <v>13:0037</v>
      </c>
      <c r="D309" s="1" t="str">
        <f t="shared" si="28"/>
        <v>13:0009</v>
      </c>
      <c r="E309" t="s">
        <v>1219</v>
      </c>
      <c r="F309" t="s">
        <v>1220</v>
      </c>
      <c r="H309">
        <v>47.743310600000001</v>
      </c>
      <c r="I309">
        <v>-66.7238483</v>
      </c>
      <c r="J309" s="1" t="str">
        <f t="shared" si="29"/>
        <v>Till</v>
      </c>
      <c r="K309" s="1" t="str">
        <f t="shared" si="26"/>
        <v>&lt;63 micron</v>
      </c>
      <c r="L309">
        <v>0.3</v>
      </c>
      <c r="M309">
        <v>0.2</v>
      </c>
      <c r="N309">
        <v>6</v>
      </c>
      <c r="O309">
        <v>14</v>
      </c>
      <c r="P309">
        <v>3.5</v>
      </c>
      <c r="Q309">
        <v>128</v>
      </c>
      <c r="R309">
        <v>31</v>
      </c>
      <c r="S309">
        <v>9</v>
      </c>
      <c r="T309">
        <v>105</v>
      </c>
      <c r="U309">
        <v>-1</v>
      </c>
      <c r="V309">
        <v>34</v>
      </c>
      <c r="W309">
        <v>80</v>
      </c>
    </row>
    <row r="310" spans="1:23" x14ac:dyDescent="0.3">
      <c r="A310" t="s">
        <v>1221</v>
      </c>
      <c r="B310" t="s">
        <v>1222</v>
      </c>
      <c r="C310" s="1" t="str">
        <f t="shared" si="25"/>
        <v>13:0037</v>
      </c>
      <c r="D310" s="1" t="str">
        <f t="shared" si="28"/>
        <v>13:0009</v>
      </c>
      <c r="E310" t="s">
        <v>1223</v>
      </c>
      <c r="F310" t="s">
        <v>1224</v>
      </c>
      <c r="H310">
        <v>47.743140799999999</v>
      </c>
      <c r="I310">
        <v>-66.697308100000001</v>
      </c>
      <c r="J310" s="1" t="str">
        <f t="shared" si="29"/>
        <v>Till</v>
      </c>
      <c r="K310" s="1" t="str">
        <f t="shared" si="26"/>
        <v>&lt;63 micron</v>
      </c>
      <c r="L310">
        <v>0.2</v>
      </c>
      <c r="M310">
        <v>-0.2</v>
      </c>
      <c r="N310">
        <v>16</v>
      </c>
      <c r="O310">
        <v>24</v>
      </c>
      <c r="P310">
        <v>3.3</v>
      </c>
      <c r="Q310">
        <v>175</v>
      </c>
      <c r="R310">
        <v>79</v>
      </c>
      <c r="S310">
        <v>10</v>
      </c>
      <c r="T310">
        <v>63</v>
      </c>
      <c r="U310">
        <v>1</v>
      </c>
      <c r="V310">
        <v>33</v>
      </c>
      <c r="W310">
        <v>40</v>
      </c>
    </row>
    <row r="311" spans="1:23" x14ac:dyDescent="0.3">
      <c r="A311" t="s">
        <v>1225</v>
      </c>
      <c r="B311" t="s">
        <v>1226</v>
      </c>
      <c r="C311" s="1" t="str">
        <f t="shared" si="25"/>
        <v>13:0037</v>
      </c>
      <c r="D311" s="1" t="str">
        <f t="shared" si="28"/>
        <v>13:0009</v>
      </c>
      <c r="E311" t="s">
        <v>1227</v>
      </c>
      <c r="F311" t="s">
        <v>1228</v>
      </c>
      <c r="H311">
        <v>47.743142499999998</v>
      </c>
      <c r="I311">
        <v>-66.670653299999998</v>
      </c>
      <c r="J311" s="1" t="str">
        <f t="shared" si="29"/>
        <v>Till</v>
      </c>
      <c r="K311" s="1" t="str">
        <f t="shared" si="26"/>
        <v>&lt;63 micron</v>
      </c>
      <c r="L311">
        <v>0.3</v>
      </c>
      <c r="M311">
        <v>-0.2</v>
      </c>
      <c r="N311">
        <v>27</v>
      </c>
      <c r="O311">
        <v>91</v>
      </c>
      <c r="P311">
        <v>5.5</v>
      </c>
      <c r="Q311">
        <v>583</v>
      </c>
      <c r="R311">
        <v>99</v>
      </c>
      <c r="S311">
        <v>9</v>
      </c>
      <c r="T311">
        <v>68</v>
      </c>
      <c r="U311">
        <v>2</v>
      </c>
      <c r="V311">
        <v>134</v>
      </c>
      <c r="W311">
        <v>80</v>
      </c>
    </row>
    <row r="312" spans="1:23" x14ac:dyDescent="0.3">
      <c r="A312" t="s">
        <v>1229</v>
      </c>
      <c r="B312" t="s">
        <v>1230</v>
      </c>
      <c r="C312" s="1" t="str">
        <f t="shared" si="25"/>
        <v>13:0037</v>
      </c>
      <c r="D312" s="1" t="str">
        <f t="shared" si="28"/>
        <v>13:0009</v>
      </c>
      <c r="E312" t="s">
        <v>1231</v>
      </c>
      <c r="F312" t="s">
        <v>1232</v>
      </c>
      <c r="H312">
        <v>47.7431397</v>
      </c>
      <c r="I312">
        <v>-66.643651899999995</v>
      </c>
      <c r="J312" s="1" t="str">
        <f t="shared" si="29"/>
        <v>Till</v>
      </c>
      <c r="K312" s="1" t="str">
        <f t="shared" si="26"/>
        <v>&lt;63 micron</v>
      </c>
      <c r="L312">
        <v>0.3</v>
      </c>
      <c r="M312">
        <v>0.2</v>
      </c>
      <c r="N312">
        <v>11</v>
      </c>
      <c r="O312">
        <v>17</v>
      </c>
      <c r="P312">
        <v>2.2000000000000002</v>
      </c>
      <c r="Q312">
        <v>162</v>
      </c>
      <c r="R312">
        <v>48</v>
      </c>
      <c r="S312">
        <v>14</v>
      </c>
      <c r="T312">
        <v>45</v>
      </c>
      <c r="U312">
        <v>-1</v>
      </c>
      <c r="V312">
        <v>31</v>
      </c>
      <c r="W312">
        <v>50</v>
      </c>
    </row>
    <row r="313" spans="1:23" x14ac:dyDescent="0.3">
      <c r="A313" t="s">
        <v>1233</v>
      </c>
      <c r="B313" t="s">
        <v>1234</v>
      </c>
      <c r="C313" s="1" t="str">
        <f t="shared" si="25"/>
        <v>13:0037</v>
      </c>
      <c r="D313" s="1" t="str">
        <f t="shared" si="28"/>
        <v>13:0009</v>
      </c>
      <c r="E313" t="s">
        <v>1235</v>
      </c>
      <c r="F313" t="s">
        <v>1236</v>
      </c>
      <c r="H313">
        <v>47.743108599999999</v>
      </c>
      <c r="I313">
        <v>-66.616878900000003</v>
      </c>
      <c r="J313" s="1" t="str">
        <f t="shared" si="29"/>
        <v>Till</v>
      </c>
      <c r="K313" s="1" t="str">
        <f t="shared" si="26"/>
        <v>&lt;63 micron</v>
      </c>
      <c r="L313">
        <v>0.4</v>
      </c>
      <c r="M313">
        <v>0.2</v>
      </c>
      <c r="N313">
        <v>10</v>
      </c>
      <c r="O313">
        <v>19</v>
      </c>
      <c r="P313">
        <v>4.9000000000000004</v>
      </c>
      <c r="Q313">
        <v>139</v>
      </c>
      <c r="R313">
        <v>52</v>
      </c>
      <c r="S313">
        <v>11</v>
      </c>
      <c r="T313">
        <v>78</v>
      </c>
      <c r="U313">
        <v>-1</v>
      </c>
      <c r="V313">
        <v>36</v>
      </c>
      <c r="W313">
        <v>130</v>
      </c>
    </row>
    <row r="314" spans="1:23" x14ac:dyDescent="0.3">
      <c r="A314" t="s">
        <v>1237</v>
      </c>
      <c r="B314" t="s">
        <v>1238</v>
      </c>
      <c r="C314" s="1" t="str">
        <f t="shared" si="25"/>
        <v>13:0037</v>
      </c>
      <c r="D314" s="1" t="str">
        <f t="shared" si="28"/>
        <v>13:0009</v>
      </c>
      <c r="E314" t="s">
        <v>1239</v>
      </c>
      <c r="F314" t="s">
        <v>1240</v>
      </c>
      <c r="H314">
        <v>47.743047799999999</v>
      </c>
      <c r="I314">
        <v>-66.590280300000003</v>
      </c>
      <c r="J314" s="1" t="str">
        <f t="shared" si="29"/>
        <v>Till</v>
      </c>
      <c r="K314" s="1" t="str">
        <f t="shared" si="26"/>
        <v>&lt;63 micron</v>
      </c>
      <c r="L314">
        <v>0.3</v>
      </c>
      <c r="M314">
        <v>0.3</v>
      </c>
      <c r="N314">
        <v>9</v>
      </c>
      <c r="O314">
        <v>16</v>
      </c>
      <c r="P314">
        <v>2.4</v>
      </c>
      <c r="Q314">
        <v>206</v>
      </c>
      <c r="R314">
        <v>37</v>
      </c>
      <c r="S314">
        <v>28</v>
      </c>
      <c r="T314">
        <v>86</v>
      </c>
      <c r="U314">
        <v>1</v>
      </c>
      <c r="V314">
        <v>35</v>
      </c>
      <c r="W314">
        <v>50</v>
      </c>
    </row>
    <row r="315" spans="1:23" x14ac:dyDescent="0.3">
      <c r="A315" t="s">
        <v>1241</v>
      </c>
      <c r="B315" t="s">
        <v>1242</v>
      </c>
      <c r="C315" s="1" t="str">
        <f t="shared" si="25"/>
        <v>13:0037</v>
      </c>
      <c r="D315" s="1" t="str">
        <f t="shared" si="28"/>
        <v>13:0009</v>
      </c>
      <c r="E315" t="s">
        <v>1243</v>
      </c>
      <c r="F315" t="s">
        <v>1244</v>
      </c>
      <c r="H315">
        <v>47.742988099999998</v>
      </c>
      <c r="I315">
        <v>-66.563175000000001</v>
      </c>
      <c r="J315" s="1" t="str">
        <f t="shared" si="29"/>
        <v>Till</v>
      </c>
      <c r="K315" s="1" t="str">
        <f t="shared" si="26"/>
        <v>&lt;63 micron</v>
      </c>
      <c r="L315">
        <v>0.2</v>
      </c>
      <c r="M315">
        <v>0.3</v>
      </c>
      <c r="N315">
        <v>9</v>
      </c>
      <c r="O315">
        <v>15</v>
      </c>
      <c r="P315">
        <v>2.1</v>
      </c>
      <c r="Q315">
        <v>121</v>
      </c>
      <c r="R315">
        <v>22</v>
      </c>
      <c r="S315">
        <v>17</v>
      </c>
      <c r="T315">
        <v>62</v>
      </c>
      <c r="U315">
        <v>-1</v>
      </c>
      <c r="V315">
        <v>30</v>
      </c>
      <c r="W315">
        <v>50</v>
      </c>
    </row>
    <row r="316" spans="1:23" x14ac:dyDescent="0.3">
      <c r="A316" t="s">
        <v>1245</v>
      </c>
      <c r="B316" t="s">
        <v>1246</v>
      </c>
      <c r="C316" s="1" t="str">
        <f t="shared" si="25"/>
        <v>13:0037</v>
      </c>
      <c r="D316" s="1" t="str">
        <f t="shared" si="28"/>
        <v>13:0009</v>
      </c>
      <c r="E316" t="s">
        <v>1247</v>
      </c>
      <c r="F316" t="s">
        <v>1248</v>
      </c>
      <c r="H316">
        <v>47.743208299999999</v>
      </c>
      <c r="I316">
        <v>-66.536416700000004</v>
      </c>
      <c r="J316" s="1" t="str">
        <f t="shared" si="29"/>
        <v>Till</v>
      </c>
      <c r="K316" s="1" t="str">
        <f t="shared" si="26"/>
        <v>&lt;63 micron</v>
      </c>
      <c r="L316">
        <v>0.2</v>
      </c>
      <c r="M316">
        <v>0.2</v>
      </c>
      <c r="N316">
        <v>11</v>
      </c>
      <c r="O316">
        <v>14</v>
      </c>
      <c r="P316">
        <v>2.4</v>
      </c>
      <c r="Q316">
        <v>158</v>
      </c>
      <c r="R316">
        <v>29</v>
      </c>
      <c r="S316">
        <v>42</v>
      </c>
      <c r="T316">
        <v>100</v>
      </c>
      <c r="U316">
        <v>-1</v>
      </c>
      <c r="V316">
        <v>37</v>
      </c>
      <c r="W316">
        <v>50</v>
      </c>
    </row>
    <row r="317" spans="1:23" x14ac:dyDescent="0.3">
      <c r="A317" t="s">
        <v>1249</v>
      </c>
      <c r="B317" t="s">
        <v>1250</v>
      </c>
      <c r="C317" s="1" t="str">
        <f t="shared" si="25"/>
        <v>13:0037</v>
      </c>
      <c r="D317" s="1" t="str">
        <f t="shared" si="28"/>
        <v>13:0009</v>
      </c>
      <c r="E317" t="s">
        <v>1251</v>
      </c>
      <c r="F317" t="s">
        <v>1252</v>
      </c>
      <c r="H317">
        <v>47.743016900000001</v>
      </c>
      <c r="I317">
        <v>-66.510051099999998</v>
      </c>
      <c r="J317" s="1" t="str">
        <f t="shared" si="29"/>
        <v>Till</v>
      </c>
      <c r="K317" s="1" t="str">
        <f t="shared" si="26"/>
        <v>&lt;63 micron</v>
      </c>
      <c r="L317">
        <v>-0.2</v>
      </c>
      <c r="M317">
        <v>-0.2</v>
      </c>
      <c r="N317">
        <v>8</v>
      </c>
      <c r="O317">
        <v>19</v>
      </c>
      <c r="P317">
        <v>2.5</v>
      </c>
      <c r="Q317">
        <v>80</v>
      </c>
      <c r="R317">
        <v>1</v>
      </c>
      <c r="S317">
        <v>25</v>
      </c>
      <c r="T317">
        <v>29</v>
      </c>
      <c r="U317">
        <v>124</v>
      </c>
      <c r="V317">
        <v>8</v>
      </c>
      <c r="W317">
        <v>37</v>
      </c>
    </row>
    <row r="318" spans="1:23" x14ac:dyDescent="0.3">
      <c r="A318" t="s">
        <v>1253</v>
      </c>
      <c r="B318" t="s">
        <v>1254</v>
      </c>
      <c r="C318" s="1" t="str">
        <f t="shared" si="25"/>
        <v>13:0037</v>
      </c>
      <c r="D318" s="1" t="str">
        <f t="shared" si="28"/>
        <v>13:0009</v>
      </c>
      <c r="E318" t="s">
        <v>1251</v>
      </c>
      <c r="F318" t="s">
        <v>1255</v>
      </c>
      <c r="H318">
        <v>47.743016900000001</v>
      </c>
      <c r="I318">
        <v>-66.510051099999998</v>
      </c>
      <c r="J318" s="1" t="str">
        <f t="shared" si="29"/>
        <v>Till</v>
      </c>
      <c r="K318" s="1" t="str">
        <f t="shared" si="26"/>
        <v>&lt;63 micron</v>
      </c>
      <c r="L318">
        <v>0.2</v>
      </c>
      <c r="M318">
        <v>0.2</v>
      </c>
      <c r="N318">
        <v>8</v>
      </c>
      <c r="O318">
        <v>20</v>
      </c>
      <c r="P318">
        <v>2.2999999999999998</v>
      </c>
      <c r="Q318">
        <v>60</v>
      </c>
      <c r="R318">
        <v>2</v>
      </c>
      <c r="S318">
        <v>24</v>
      </c>
      <c r="T318">
        <v>28</v>
      </c>
      <c r="U318">
        <v>133</v>
      </c>
      <c r="V318">
        <v>9</v>
      </c>
      <c r="W318">
        <v>38</v>
      </c>
    </row>
    <row r="319" spans="1:23" x14ac:dyDescent="0.3">
      <c r="A319" t="s">
        <v>1256</v>
      </c>
      <c r="B319" t="s">
        <v>1257</v>
      </c>
      <c r="C319" s="1" t="str">
        <f t="shared" si="25"/>
        <v>13:0037</v>
      </c>
      <c r="D319" s="1" t="str">
        <f t="shared" si="28"/>
        <v>13:0009</v>
      </c>
      <c r="E319" t="s">
        <v>1201</v>
      </c>
      <c r="F319" t="s">
        <v>1258</v>
      </c>
      <c r="H319">
        <v>47.905108599999998</v>
      </c>
      <c r="I319">
        <v>-66.256927200000007</v>
      </c>
      <c r="J319" s="1" t="str">
        <f t="shared" si="29"/>
        <v>Till</v>
      </c>
      <c r="K319" s="1" t="str">
        <f t="shared" si="26"/>
        <v>&lt;63 micron</v>
      </c>
      <c r="L319">
        <v>-0.2</v>
      </c>
      <c r="M319">
        <v>0.3</v>
      </c>
      <c r="N319">
        <v>10</v>
      </c>
      <c r="O319">
        <v>16</v>
      </c>
      <c r="P319">
        <v>2.6</v>
      </c>
      <c r="Q319">
        <v>90</v>
      </c>
      <c r="R319">
        <v>-1</v>
      </c>
      <c r="S319">
        <v>33</v>
      </c>
      <c r="T319">
        <v>45</v>
      </c>
      <c r="U319">
        <v>125</v>
      </c>
      <c r="V319">
        <v>9</v>
      </c>
      <c r="W319">
        <v>47</v>
      </c>
    </row>
    <row r="320" spans="1:23" x14ac:dyDescent="0.3">
      <c r="A320" t="s">
        <v>1259</v>
      </c>
      <c r="B320" t="s">
        <v>1260</v>
      </c>
      <c r="C320" s="1" t="str">
        <f t="shared" si="25"/>
        <v>13:0037</v>
      </c>
      <c r="D320" s="1" t="str">
        <f t="shared" si="28"/>
        <v>13:0009</v>
      </c>
      <c r="E320" t="s">
        <v>1084</v>
      </c>
      <c r="F320" t="s">
        <v>1261</v>
      </c>
      <c r="H320">
        <v>47.963530300000002</v>
      </c>
      <c r="I320">
        <v>-66.3717197</v>
      </c>
      <c r="J320" s="1" t="str">
        <f t="shared" si="29"/>
        <v>Till</v>
      </c>
      <c r="K320" s="1" t="str">
        <f t="shared" si="26"/>
        <v>&lt;63 micron</v>
      </c>
      <c r="L320">
        <v>0.2</v>
      </c>
      <c r="M320">
        <v>0.2</v>
      </c>
      <c r="N320">
        <v>13</v>
      </c>
      <c r="O320">
        <v>23</v>
      </c>
      <c r="P320">
        <v>3.1</v>
      </c>
      <c r="Q320">
        <v>60</v>
      </c>
      <c r="R320">
        <v>-1</v>
      </c>
      <c r="S320">
        <v>37</v>
      </c>
      <c r="T320">
        <v>52</v>
      </c>
      <c r="U320">
        <v>331</v>
      </c>
      <c r="V320">
        <v>15</v>
      </c>
      <c r="W320">
        <v>53</v>
      </c>
    </row>
    <row r="321" spans="1:23" hidden="1" x14ac:dyDescent="0.3">
      <c r="A321" t="s">
        <v>1262</v>
      </c>
      <c r="B321" t="s">
        <v>1263</v>
      </c>
      <c r="C321" s="1" t="str">
        <f t="shared" si="25"/>
        <v>13:0037</v>
      </c>
      <c r="D321" s="1" t="str">
        <f>HYPERLINK("http://geochem.nrcan.gc.ca/cdogs/content/svy/svy130007_e.htm", "13:0007")</f>
        <v>13:0007</v>
      </c>
      <c r="E321" t="s">
        <v>1264</v>
      </c>
      <c r="F321" t="s">
        <v>1265</v>
      </c>
      <c r="H321">
        <v>47.798332899999998</v>
      </c>
      <c r="I321">
        <v>-66.589077200000006</v>
      </c>
      <c r="J321" s="1" t="str">
        <f t="shared" ref="J321:J352" si="30">HYPERLINK("http://geochem.nrcan.gc.ca/cdogs/content/kwd/kwd020045_e.htm", "Basal till")</f>
        <v>Basal till</v>
      </c>
      <c r="K321" s="1" t="str">
        <f t="shared" si="26"/>
        <v>&lt;63 micron</v>
      </c>
      <c r="L321">
        <v>-0.2</v>
      </c>
      <c r="M321">
        <v>-0.2</v>
      </c>
      <c r="N321">
        <v>9</v>
      </c>
      <c r="O321">
        <v>19</v>
      </c>
      <c r="P321">
        <v>1.9</v>
      </c>
      <c r="Q321">
        <v>93</v>
      </c>
      <c r="R321">
        <v>34</v>
      </c>
      <c r="S321">
        <v>8</v>
      </c>
      <c r="T321">
        <v>38</v>
      </c>
      <c r="U321">
        <v>-1</v>
      </c>
      <c r="V321">
        <v>41</v>
      </c>
      <c r="W321">
        <v>60</v>
      </c>
    </row>
    <row r="322" spans="1:23" hidden="1" x14ac:dyDescent="0.3">
      <c r="A322" t="s">
        <v>1266</v>
      </c>
      <c r="B322" t="s">
        <v>1267</v>
      </c>
      <c r="C322" s="1" t="str">
        <f t="shared" ref="C322:C385" si="31">HYPERLINK("http://geochem.nrcan.gc.ca/cdogs/content/bdl/bdl130037_e.htm", "13:0037")</f>
        <v>13:0037</v>
      </c>
      <c r="D322" s="1" t="str">
        <f t="shared" ref="D322:D330" si="32">HYPERLINK("http://geochem.nrcan.gc.ca/cdogs/content/svy/svy130020_e.htm", "13:0020")</f>
        <v>13:0020</v>
      </c>
      <c r="E322" t="s">
        <v>1268</v>
      </c>
      <c r="F322" t="s">
        <v>1269</v>
      </c>
      <c r="H322">
        <v>47.742383400000001</v>
      </c>
      <c r="I322">
        <v>-66.487272700000005</v>
      </c>
      <c r="J322" s="1" t="str">
        <f t="shared" si="30"/>
        <v>Basal till</v>
      </c>
      <c r="K322" s="1" t="str">
        <f t="shared" ref="K322:K370" si="33">HYPERLINK("http://geochem.nrcan.gc.ca/cdogs/content/kwd/kwd080004_e.htm", "&lt;63 micron")</f>
        <v>&lt;63 micron</v>
      </c>
      <c r="L322">
        <v>-0.2</v>
      </c>
      <c r="M322">
        <v>0.3</v>
      </c>
      <c r="N322">
        <v>7</v>
      </c>
      <c r="O322">
        <v>7</v>
      </c>
      <c r="P322">
        <v>1.7</v>
      </c>
      <c r="Q322">
        <v>145</v>
      </c>
      <c r="R322">
        <v>21</v>
      </c>
      <c r="S322">
        <v>10</v>
      </c>
      <c r="T322">
        <v>35</v>
      </c>
      <c r="U322">
        <v>2</v>
      </c>
      <c r="V322">
        <v>34</v>
      </c>
      <c r="W322">
        <v>30</v>
      </c>
    </row>
    <row r="323" spans="1:23" hidden="1" x14ac:dyDescent="0.3">
      <c r="A323" t="s">
        <v>1270</v>
      </c>
      <c r="B323" t="s">
        <v>1271</v>
      </c>
      <c r="C323" s="1" t="str">
        <f t="shared" si="31"/>
        <v>13:0037</v>
      </c>
      <c r="D323" s="1" t="str">
        <f t="shared" si="32"/>
        <v>13:0020</v>
      </c>
      <c r="E323" t="s">
        <v>1272</v>
      </c>
      <c r="F323" t="s">
        <v>1273</v>
      </c>
      <c r="H323">
        <v>47.742246000000002</v>
      </c>
      <c r="I323">
        <v>-66.460598000000005</v>
      </c>
      <c r="J323" s="1" t="str">
        <f t="shared" si="30"/>
        <v>Basal till</v>
      </c>
      <c r="K323" s="1" t="str">
        <f t="shared" si="33"/>
        <v>&lt;63 micron</v>
      </c>
      <c r="L323">
        <v>-0.2</v>
      </c>
      <c r="M323">
        <v>0.2</v>
      </c>
      <c r="N323">
        <v>11</v>
      </c>
      <c r="O323">
        <v>16</v>
      </c>
      <c r="P323">
        <v>1.8</v>
      </c>
      <c r="Q323">
        <v>147</v>
      </c>
      <c r="R323">
        <v>25</v>
      </c>
      <c r="S323">
        <v>20</v>
      </c>
      <c r="T323">
        <v>44</v>
      </c>
      <c r="U323">
        <v>1</v>
      </c>
      <c r="V323">
        <v>35</v>
      </c>
      <c r="W323">
        <v>80</v>
      </c>
    </row>
    <row r="324" spans="1:23" hidden="1" x14ac:dyDescent="0.3">
      <c r="A324" t="s">
        <v>1274</v>
      </c>
      <c r="B324" t="s">
        <v>1275</v>
      </c>
      <c r="C324" s="1" t="str">
        <f t="shared" si="31"/>
        <v>13:0037</v>
      </c>
      <c r="D324" s="1" t="str">
        <f t="shared" si="32"/>
        <v>13:0020</v>
      </c>
      <c r="E324" t="s">
        <v>1276</v>
      </c>
      <c r="F324" t="s">
        <v>1277</v>
      </c>
      <c r="H324">
        <v>47.742544299999999</v>
      </c>
      <c r="I324">
        <v>-66.433568500000007</v>
      </c>
      <c r="J324" s="1" t="str">
        <f t="shared" si="30"/>
        <v>Basal till</v>
      </c>
      <c r="K324" s="1" t="str">
        <f t="shared" si="33"/>
        <v>&lt;63 micron</v>
      </c>
      <c r="L324">
        <v>-0.2</v>
      </c>
      <c r="M324">
        <v>0.2</v>
      </c>
      <c r="N324">
        <v>10</v>
      </c>
      <c r="O324">
        <v>13</v>
      </c>
      <c r="P324">
        <v>2</v>
      </c>
      <c r="Q324">
        <v>133</v>
      </c>
      <c r="R324">
        <v>28</v>
      </c>
      <c r="S324">
        <v>13</v>
      </c>
      <c r="T324">
        <v>45</v>
      </c>
      <c r="U324">
        <v>1</v>
      </c>
      <c r="V324">
        <v>37</v>
      </c>
      <c r="W324">
        <v>60</v>
      </c>
    </row>
    <row r="325" spans="1:23" hidden="1" x14ac:dyDescent="0.3">
      <c r="A325" t="s">
        <v>1278</v>
      </c>
      <c r="B325" t="s">
        <v>1279</v>
      </c>
      <c r="C325" s="1" t="str">
        <f t="shared" si="31"/>
        <v>13:0037</v>
      </c>
      <c r="D325" s="1" t="str">
        <f t="shared" si="32"/>
        <v>13:0020</v>
      </c>
      <c r="E325" t="s">
        <v>1280</v>
      </c>
      <c r="F325" t="s">
        <v>1281</v>
      </c>
      <c r="H325">
        <v>47.7424094</v>
      </c>
      <c r="I325">
        <v>-66.407560799999999</v>
      </c>
      <c r="J325" s="1" t="str">
        <f t="shared" si="30"/>
        <v>Basal till</v>
      </c>
      <c r="K325" s="1" t="str">
        <f t="shared" si="33"/>
        <v>&lt;63 micron</v>
      </c>
      <c r="L325">
        <v>-0.2</v>
      </c>
      <c r="M325">
        <v>-0.2</v>
      </c>
      <c r="N325">
        <v>9</v>
      </c>
      <c r="O325">
        <v>12</v>
      </c>
      <c r="P325">
        <v>2.2999999999999998</v>
      </c>
      <c r="Q325">
        <v>201</v>
      </c>
      <c r="R325">
        <v>19</v>
      </c>
      <c r="S325">
        <v>15</v>
      </c>
      <c r="T325">
        <v>58</v>
      </c>
      <c r="U325">
        <v>-1</v>
      </c>
      <c r="V325">
        <v>40</v>
      </c>
      <c r="W325">
        <v>60</v>
      </c>
    </row>
    <row r="326" spans="1:23" hidden="1" x14ac:dyDescent="0.3">
      <c r="A326" t="s">
        <v>1282</v>
      </c>
      <c r="B326" t="s">
        <v>1283</v>
      </c>
      <c r="C326" s="1" t="str">
        <f t="shared" si="31"/>
        <v>13:0037</v>
      </c>
      <c r="D326" s="1" t="str">
        <f t="shared" si="32"/>
        <v>13:0020</v>
      </c>
      <c r="E326" t="s">
        <v>1284</v>
      </c>
      <c r="F326" t="s">
        <v>1285</v>
      </c>
      <c r="H326">
        <v>47.742687500000002</v>
      </c>
      <c r="I326">
        <v>-66.380198399999998</v>
      </c>
      <c r="J326" s="1" t="str">
        <f t="shared" si="30"/>
        <v>Basal till</v>
      </c>
      <c r="K326" s="1" t="str">
        <f t="shared" si="33"/>
        <v>&lt;63 micron</v>
      </c>
      <c r="L326">
        <v>0.2</v>
      </c>
      <c r="M326">
        <v>0.3</v>
      </c>
      <c r="N326">
        <v>10</v>
      </c>
      <c r="O326">
        <v>12</v>
      </c>
      <c r="P326">
        <v>2</v>
      </c>
      <c r="Q326">
        <v>163</v>
      </c>
      <c r="R326">
        <v>21</v>
      </c>
      <c r="S326">
        <v>11</v>
      </c>
      <c r="T326">
        <v>61</v>
      </c>
      <c r="U326">
        <v>1</v>
      </c>
      <c r="V326">
        <v>40</v>
      </c>
      <c r="W326">
        <v>50</v>
      </c>
    </row>
    <row r="327" spans="1:23" hidden="1" x14ac:dyDescent="0.3">
      <c r="A327" t="s">
        <v>1286</v>
      </c>
      <c r="B327" t="s">
        <v>1287</v>
      </c>
      <c r="C327" s="1" t="str">
        <f t="shared" si="31"/>
        <v>13:0037</v>
      </c>
      <c r="D327" s="1" t="str">
        <f t="shared" si="32"/>
        <v>13:0020</v>
      </c>
      <c r="E327" t="s">
        <v>1288</v>
      </c>
      <c r="F327" t="s">
        <v>1289</v>
      </c>
      <c r="H327">
        <v>47.742285000000003</v>
      </c>
      <c r="I327">
        <v>-66.352870199999998</v>
      </c>
      <c r="J327" s="1" t="str">
        <f t="shared" si="30"/>
        <v>Basal till</v>
      </c>
      <c r="K327" s="1" t="str">
        <f t="shared" si="33"/>
        <v>&lt;63 micron</v>
      </c>
      <c r="L327">
        <v>-0.2</v>
      </c>
      <c r="M327">
        <v>0.2</v>
      </c>
      <c r="N327">
        <v>9</v>
      </c>
      <c r="O327">
        <v>12</v>
      </c>
      <c r="P327">
        <v>1.9</v>
      </c>
      <c r="Q327">
        <v>230</v>
      </c>
      <c r="R327">
        <v>25</v>
      </c>
      <c r="S327">
        <v>10</v>
      </c>
      <c r="T327">
        <v>44</v>
      </c>
      <c r="U327">
        <v>1</v>
      </c>
      <c r="V327">
        <v>29</v>
      </c>
      <c r="W327">
        <v>40</v>
      </c>
    </row>
    <row r="328" spans="1:23" hidden="1" x14ac:dyDescent="0.3">
      <c r="A328" t="s">
        <v>1290</v>
      </c>
      <c r="B328" t="s">
        <v>1291</v>
      </c>
      <c r="C328" s="1" t="str">
        <f t="shared" si="31"/>
        <v>13:0037</v>
      </c>
      <c r="D328" s="1" t="str">
        <f t="shared" si="32"/>
        <v>13:0020</v>
      </c>
      <c r="E328" t="s">
        <v>1292</v>
      </c>
      <c r="F328" t="s">
        <v>1293</v>
      </c>
      <c r="H328">
        <v>47.742340900000002</v>
      </c>
      <c r="I328">
        <v>-66.326185800000005</v>
      </c>
      <c r="J328" s="1" t="str">
        <f t="shared" si="30"/>
        <v>Basal till</v>
      </c>
      <c r="K328" s="1" t="str">
        <f t="shared" si="33"/>
        <v>&lt;63 micron</v>
      </c>
      <c r="L328">
        <v>0.3</v>
      </c>
      <c r="M328">
        <v>0.2</v>
      </c>
      <c r="N328">
        <v>8</v>
      </c>
      <c r="O328">
        <v>13</v>
      </c>
      <c r="P328">
        <v>2</v>
      </c>
      <c r="Q328">
        <v>127</v>
      </c>
      <c r="R328">
        <v>26</v>
      </c>
      <c r="S328">
        <v>17</v>
      </c>
      <c r="T328">
        <v>95</v>
      </c>
      <c r="U328">
        <v>1</v>
      </c>
      <c r="V328">
        <v>33</v>
      </c>
      <c r="W328">
        <v>60</v>
      </c>
    </row>
    <row r="329" spans="1:23" hidden="1" x14ac:dyDescent="0.3">
      <c r="A329" t="s">
        <v>1294</v>
      </c>
      <c r="B329" t="s">
        <v>1295</v>
      </c>
      <c r="C329" s="1" t="str">
        <f t="shared" si="31"/>
        <v>13:0037</v>
      </c>
      <c r="D329" s="1" t="str">
        <f t="shared" si="32"/>
        <v>13:0020</v>
      </c>
      <c r="E329" t="s">
        <v>1296</v>
      </c>
      <c r="F329" t="s">
        <v>1297</v>
      </c>
      <c r="H329">
        <v>47.742615200000003</v>
      </c>
      <c r="I329">
        <v>-66.2994901</v>
      </c>
      <c r="J329" s="1" t="str">
        <f t="shared" si="30"/>
        <v>Basal till</v>
      </c>
      <c r="K329" s="1" t="str">
        <f t="shared" si="33"/>
        <v>&lt;63 micron</v>
      </c>
      <c r="L329">
        <v>0.2</v>
      </c>
      <c r="M329">
        <v>0.3</v>
      </c>
      <c r="N329">
        <v>6</v>
      </c>
      <c r="O329">
        <v>23</v>
      </c>
      <c r="P329">
        <v>1.8</v>
      </c>
      <c r="Q329">
        <v>104</v>
      </c>
      <c r="R329">
        <v>17</v>
      </c>
      <c r="S329">
        <v>20</v>
      </c>
      <c r="T329">
        <v>68</v>
      </c>
      <c r="U329">
        <v>-1</v>
      </c>
      <c r="V329">
        <v>26</v>
      </c>
      <c r="W329">
        <v>80</v>
      </c>
    </row>
    <row r="330" spans="1:23" hidden="1" x14ac:dyDescent="0.3">
      <c r="A330" t="s">
        <v>1298</v>
      </c>
      <c r="B330" t="s">
        <v>1299</v>
      </c>
      <c r="C330" s="1" t="str">
        <f t="shared" si="31"/>
        <v>13:0037</v>
      </c>
      <c r="D330" s="1" t="str">
        <f t="shared" si="32"/>
        <v>13:0020</v>
      </c>
      <c r="E330" t="s">
        <v>1300</v>
      </c>
      <c r="F330" t="s">
        <v>1301</v>
      </c>
      <c r="H330">
        <v>47.742433900000002</v>
      </c>
      <c r="I330">
        <v>-66.272817700000004</v>
      </c>
      <c r="J330" s="1" t="str">
        <f t="shared" si="30"/>
        <v>Basal till</v>
      </c>
      <c r="K330" s="1" t="str">
        <f t="shared" si="33"/>
        <v>&lt;63 micron</v>
      </c>
      <c r="L330">
        <v>-0.2</v>
      </c>
      <c r="M330">
        <v>0.2</v>
      </c>
      <c r="N330">
        <v>15</v>
      </c>
      <c r="O330">
        <v>22</v>
      </c>
      <c r="P330">
        <v>5</v>
      </c>
      <c r="Q330">
        <v>310</v>
      </c>
      <c r="R330">
        <v>27</v>
      </c>
      <c r="S330">
        <v>8</v>
      </c>
      <c r="T330">
        <v>64</v>
      </c>
      <c r="U330">
        <v>2</v>
      </c>
      <c r="V330">
        <v>116</v>
      </c>
      <c r="W330">
        <v>60</v>
      </c>
    </row>
    <row r="331" spans="1:23" hidden="1" x14ac:dyDescent="0.3">
      <c r="A331" t="s">
        <v>1302</v>
      </c>
      <c r="B331" t="s">
        <v>1303</v>
      </c>
      <c r="C331" s="1" t="str">
        <f t="shared" si="31"/>
        <v>13:0037</v>
      </c>
      <c r="D331" s="1" t="str">
        <f t="shared" ref="D331:D370" si="34">HYPERLINK("http://geochem.nrcan.gc.ca/cdogs/content/svy/svy130007_e.htm", "13:0007")</f>
        <v>13:0007</v>
      </c>
      <c r="E331" t="s">
        <v>1304</v>
      </c>
      <c r="F331" t="s">
        <v>1305</v>
      </c>
      <c r="H331">
        <v>47.834041599999999</v>
      </c>
      <c r="I331">
        <v>-66.695671099999998</v>
      </c>
      <c r="J331" s="1" t="str">
        <f t="shared" si="30"/>
        <v>Basal till</v>
      </c>
      <c r="K331" s="1" t="str">
        <f t="shared" si="33"/>
        <v>&lt;63 micron</v>
      </c>
      <c r="L331">
        <v>0.2</v>
      </c>
      <c r="M331">
        <v>-0.2</v>
      </c>
      <c r="N331">
        <v>13</v>
      </c>
      <c r="O331">
        <v>21</v>
      </c>
      <c r="P331">
        <v>3.5</v>
      </c>
      <c r="Q331">
        <v>178</v>
      </c>
      <c r="R331">
        <v>67</v>
      </c>
      <c r="S331">
        <v>8</v>
      </c>
      <c r="T331">
        <v>72</v>
      </c>
      <c r="U331">
        <v>2</v>
      </c>
      <c r="V331">
        <v>32</v>
      </c>
      <c r="W331">
        <v>40</v>
      </c>
    </row>
    <row r="332" spans="1:23" hidden="1" x14ac:dyDescent="0.3">
      <c r="A332" t="s">
        <v>1306</v>
      </c>
      <c r="B332" t="s">
        <v>1307</v>
      </c>
      <c r="C332" s="1" t="str">
        <f t="shared" si="31"/>
        <v>13:0037</v>
      </c>
      <c r="D332" s="1" t="str">
        <f t="shared" si="34"/>
        <v>13:0007</v>
      </c>
      <c r="E332" t="s">
        <v>1308</v>
      </c>
      <c r="F332" t="s">
        <v>1309</v>
      </c>
      <c r="H332">
        <v>47.816054399999999</v>
      </c>
      <c r="I332">
        <v>-66.6961333</v>
      </c>
      <c r="J332" s="1" t="str">
        <f t="shared" si="30"/>
        <v>Basal till</v>
      </c>
      <c r="K332" s="1" t="str">
        <f t="shared" si="33"/>
        <v>&lt;63 micron</v>
      </c>
      <c r="L332">
        <v>-0.2</v>
      </c>
      <c r="M332">
        <v>-0.2</v>
      </c>
      <c r="N332">
        <v>19</v>
      </c>
      <c r="O332">
        <v>24</v>
      </c>
      <c r="P332">
        <v>3.3</v>
      </c>
      <c r="Q332">
        <v>390</v>
      </c>
      <c r="R332">
        <v>72</v>
      </c>
      <c r="S332">
        <v>13</v>
      </c>
      <c r="T332">
        <v>67</v>
      </c>
      <c r="U332">
        <v>1</v>
      </c>
      <c r="V332">
        <v>34</v>
      </c>
      <c r="W332">
        <v>40</v>
      </c>
    </row>
    <row r="333" spans="1:23" hidden="1" x14ac:dyDescent="0.3">
      <c r="A333" t="s">
        <v>1310</v>
      </c>
      <c r="B333" t="s">
        <v>1311</v>
      </c>
      <c r="C333" s="1" t="str">
        <f t="shared" si="31"/>
        <v>13:0037</v>
      </c>
      <c r="D333" s="1" t="str">
        <f t="shared" si="34"/>
        <v>13:0007</v>
      </c>
      <c r="E333" t="s">
        <v>1312</v>
      </c>
      <c r="F333" t="s">
        <v>1313</v>
      </c>
      <c r="H333">
        <v>47.798040399999998</v>
      </c>
      <c r="I333">
        <v>-66.6952608</v>
      </c>
      <c r="J333" s="1" t="str">
        <f t="shared" si="30"/>
        <v>Basal till</v>
      </c>
      <c r="K333" s="1" t="str">
        <f t="shared" si="33"/>
        <v>&lt;63 micron</v>
      </c>
      <c r="L333">
        <v>-0.2</v>
      </c>
      <c r="M333">
        <v>-0.2</v>
      </c>
      <c r="N333">
        <v>18</v>
      </c>
      <c r="O333">
        <v>29</v>
      </c>
      <c r="P333">
        <v>4</v>
      </c>
      <c r="Q333">
        <v>483</v>
      </c>
      <c r="R333">
        <v>80</v>
      </c>
      <c r="S333">
        <v>14</v>
      </c>
      <c r="T333">
        <v>78</v>
      </c>
      <c r="U333">
        <v>-1</v>
      </c>
      <c r="V333">
        <v>29</v>
      </c>
      <c r="W333">
        <v>80</v>
      </c>
    </row>
    <row r="334" spans="1:23" hidden="1" x14ac:dyDescent="0.3">
      <c r="A334" t="s">
        <v>1314</v>
      </c>
      <c r="B334" t="s">
        <v>1315</v>
      </c>
      <c r="C334" s="1" t="str">
        <f t="shared" si="31"/>
        <v>13:0037</v>
      </c>
      <c r="D334" s="1" t="str">
        <f t="shared" si="34"/>
        <v>13:0007</v>
      </c>
      <c r="E334" t="s">
        <v>1316</v>
      </c>
      <c r="F334" t="s">
        <v>1317</v>
      </c>
      <c r="H334">
        <v>47.779821599999998</v>
      </c>
      <c r="I334">
        <v>-66.695398900000001</v>
      </c>
      <c r="J334" s="1" t="str">
        <f t="shared" si="30"/>
        <v>Basal till</v>
      </c>
      <c r="K334" s="1" t="str">
        <f t="shared" si="33"/>
        <v>&lt;63 micron</v>
      </c>
      <c r="L334">
        <v>-0.2</v>
      </c>
      <c r="M334">
        <v>-0.2</v>
      </c>
      <c r="N334">
        <v>13</v>
      </c>
      <c r="O334">
        <v>20</v>
      </c>
      <c r="P334">
        <v>3.3</v>
      </c>
      <c r="Q334">
        <v>142</v>
      </c>
      <c r="R334">
        <v>73</v>
      </c>
      <c r="S334">
        <v>8</v>
      </c>
      <c r="T334">
        <v>66</v>
      </c>
      <c r="U334">
        <v>1</v>
      </c>
      <c r="V334">
        <v>37</v>
      </c>
      <c r="W334">
        <v>60</v>
      </c>
    </row>
    <row r="335" spans="1:23" hidden="1" x14ac:dyDescent="0.3">
      <c r="A335" t="s">
        <v>1318</v>
      </c>
      <c r="B335" t="s">
        <v>1319</v>
      </c>
      <c r="C335" s="1" t="str">
        <f t="shared" si="31"/>
        <v>13:0037</v>
      </c>
      <c r="D335" s="1" t="str">
        <f t="shared" si="34"/>
        <v>13:0007</v>
      </c>
      <c r="E335" t="s">
        <v>1320</v>
      </c>
      <c r="F335" t="s">
        <v>1321</v>
      </c>
      <c r="H335">
        <v>47.762059000000001</v>
      </c>
      <c r="I335">
        <v>-66.695850199999995</v>
      </c>
      <c r="J335" s="1" t="str">
        <f t="shared" si="30"/>
        <v>Basal till</v>
      </c>
      <c r="K335" s="1" t="str">
        <f t="shared" si="33"/>
        <v>&lt;63 micron</v>
      </c>
      <c r="L335">
        <v>-0.2</v>
      </c>
      <c r="M335">
        <v>-0.2</v>
      </c>
      <c r="N335">
        <v>17</v>
      </c>
      <c r="O335">
        <v>23</v>
      </c>
      <c r="P335">
        <v>3.5</v>
      </c>
      <c r="Q335">
        <v>230</v>
      </c>
      <c r="R335">
        <v>81</v>
      </c>
      <c r="S335">
        <v>10</v>
      </c>
      <c r="T335">
        <v>73</v>
      </c>
      <c r="U335">
        <v>2</v>
      </c>
      <c r="V335">
        <v>30</v>
      </c>
      <c r="W335">
        <v>30</v>
      </c>
    </row>
    <row r="336" spans="1:23" hidden="1" x14ac:dyDescent="0.3">
      <c r="A336" t="s">
        <v>1322</v>
      </c>
      <c r="B336" t="s">
        <v>1323</v>
      </c>
      <c r="C336" s="1" t="str">
        <f t="shared" si="31"/>
        <v>13:0037</v>
      </c>
      <c r="D336" s="1" t="str">
        <f t="shared" si="34"/>
        <v>13:0007</v>
      </c>
      <c r="E336" t="s">
        <v>1324</v>
      </c>
      <c r="F336" t="s">
        <v>1325</v>
      </c>
      <c r="H336">
        <v>47.833951800000001</v>
      </c>
      <c r="I336">
        <v>-66.668947200000005</v>
      </c>
      <c r="J336" s="1" t="str">
        <f t="shared" si="30"/>
        <v>Basal till</v>
      </c>
      <c r="K336" s="1" t="str">
        <f t="shared" si="33"/>
        <v>&lt;63 micron</v>
      </c>
      <c r="L336">
        <v>-0.2</v>
      </c>
      <c r="M336">
        <v>-0.2</v>
      </c>
      <c r="N336">
        <v>12</v>
      </c>
      <c r="O336">
        <v>27</v>
      </c>
      <c r="P336">
        <v>4</v>
      </c>
      <c r="Q336">
        <v>214</v>
      </c>
      <c r="R336">
        <v>74</v>
      </c>
      <c r="S336">
        <v>9</v>
      </c>
      <c r="T336">
        <v>94</v>
      </c>
      <c r="U336">
        <v>2</v>
      </c>
      <c r="V336">
        <v>31</v>
      </c>
      <c r="W336">
        <v>90</v>
      </c>
    </row>
    <row r="337" spans="1:23" hidden="1" x14ac:dyDescent="0.3">
      <c r="A337" t="s">
        <v>1326</v>
      </c>
      <c r="B337" t="s">
        <v>1327</v>
      </c>
      <c r="C337" s="1" t="str">
        <f t="shared" si="31"/>
        <v>13:0037</v>
      </c>
      <c r="D337" s="1" t="str">
        <f t="shared" si="34"/>
        <v>13:0007</v>
      </c>
      <c r="E337" t="s">
        <v>1328</v>
      </c>
      <c r="F337" t="s">
        <v>1329</v>
      </c>
      <c r="H337">
        <v>47.816400799999997</v>
      </c>
      <c r="I337">
        <v>-66.668731199999996</v>
      </c>
      <c r="J337" s="1" t="str">
        <f t="shared" si="30"/>
        <v>Basal till</v>
      </c>
      <c r="K337" s="1" t="str">
        <f t="shared" si="33"/>
        <v>&lt;63 micron</v>
      </c>
      <c r="L337">
        <v>-0.2</v>
      </c>
      <c r="M337">
        <v>-0.2</v>
      </c>
      <c r="N337">
        <v>14</v>
      </c>
      <c r="O337">
        <v>18</v>
      </c>
      <c r="P337">
        <v>3.2</v>
      </c>
      <c r="Q337">
        <v>203</v>
      </c>
      <c r="R337">
        <v>70</v>
      </c>
      <c r="S337">
        <v>9</v>
      </c>
      <c r="T337">
        <v>59</v>
      </c>
      <c r="U337">
        <v>-1</v>
      </c>
      <c r="V337">
        <v>33</v>
      </c>
      <c r="W337">
        <v>40</v>
      </c>
    </row>
    <row r="338" spans="1:23" hidden="1" x14ac:dyDescent="0.3">
      <c r="A338" t="s">
        <v>1330</v>
      </c>
      <c r="B338" t="s">
        <v>1331</v>
      </c>
      <c r="C338" s="1" t="str">
        <f t="shared" si="31"/>
        <v>13:0037</v>
      </c>
      <c r="D338" s="1" t="str">
        <f t="shared" si="34"/>
        <v>13:0007</v>
      </c>
      <c r="E338" t="s">
        <v>1332</v>
      </c>
      <c r="F338" t="s">
        <v>1333</v>
      </c>
      <c r="H338">
        <v>47.798400299999997</v>
      </c>
      <c r="I338">
        <v>-66.668535300000002</v>
      </c>
      <c r="J338" s="1" t="str">
        <f t="shared" si="30"/>
        <v>Basal till</v>
      </c>
      <c r="K338" s="1" t="str">
        <f t="shared" si="33"/>
        <v>&lt;63 micron</v>
      </c>
      <c r="L338">
        <v>-0.2</v>
      </c>
      <c r="M338">
        <v>-0.2</v>
      </c>
      <c r="N338">
        <v>29</v>
      </c>
      <c r="O338">
        <v>46</v>
      </c>
      <c r="P338">
        <v>4.3</v>
      </c>
      <c r="Q338">
        <v>815</v>
      </c>
      <c r="R338">
        <v>91</v>
      </c>
      <c r="S338">
        <v>17</v>
      </c>
      <c r="T338">
        <v>95</v>
      </c>
      <c r="U338">
        <v>1</v>
      </c>
      <c r="V338">
        <v>51</v>
      </c>
      <c r="W338">
        <v>90</v>
      </c>
    </row>
    <row r="339" spans="1:23" hidden="1" x14ac:dyDescent="0.3">
      <c r="A339" t="s">
        <v>1334</v>
      </c>
      <c r="B339" t="s">
        <v>1335</v>
      </c>
      <c r="C339" s="1" t="str">
        <f t="shared" si="31"/>
        <v>13:0037</v>
      </c>
      <c r="D339" s="1" t="str">
        <f t="shared" si="34"/>
        <v>13:0007</v>
      </c>
      <c r="E339" t="s">
        <v>1336</v>
      </c>
      <c r="F339" t="s">
        <v>1337</v>
      </c>
      <c r="H339">
        <v>47.779970499999997</v>
      </c>
      <c r="I339">
        <v>-66.669359700000001</v>
      </c>
      <c r="J339" s="1" t="str">
        <f t="shared" si="30"/>
        <v>Basal till</v>
      </c>
      <c r="K339" s="1" t="str">
        <f t="shared" si="33"/>
        <v>&lt;63 micron</v>
      </c>
      <c r="L339">
        <v>-0.2</v>
      </c>
      <c r="M339">
        <v>-0.2</v>
      </c>
      <c r="N339">
        <v>11</v>
      </c>
      <c r="O339">
        <v>15</v>
      </c>
      <c r="P339">
        <v>2.8</v>
      </c>
      <c r="Q339">
        <v>141</v>
      </c>
      <c r="R339">
        <v>60</v>
      </c>
      <c r="S339">
        <v>6</v>
      </c>
      <c r="T339">
        <v>72</v>
      </c>
      <c r="U339">
        <v>1</v>
      </c>
      <c r="V339">
        <v>30</v>
      </c>
      <c r="W339">
        <v>40</v>
      </c>
    </row>
    <row r="340" spans="1:23" hidden="1" x14ac:dyDescent="0.3">
      <c r="A340" t="s">
        <v>1338</v>
      </c>
      <c r="B340" t="s">
        <v>1339</v>
      </c>
      <c r="C340" s="1" t="str">
        <f t="shared" si="31"/>
        <v>13:0037</v>
      </c>
      <c r="D340" s="1" t="str">
        <f t="shared" si="34"/>
        <v>13:0007</v>
      </c>
      <c r="E340" t="s">
        <v>1340</v>
      </c>
      <c r="F340" t="s">
        <v>1341</v>
      </c>
      <c r="H340">
        <v>47.762419299999998</v>
      </c>
      <c r="I340">
        <v>-66.669143099999999</v>
      </c>
      <c r="J340" s="1" t="str">
        <f t="shared" si="30"/>
        <v>Basal till</v>
      </c>
      <c r="K340" s="1" t="str">
        <f t="shared" si="33"/>
        <v>&lt;63 micron</v>
      </c>
      <c r="L340">
        <v>-0.2</v>
      </c>
      <c r="M340">
        <v>0.2</v>
      </c>
      <c r="N340">
        <v>18</v>
      </c>
      <c r="O340">
        <v>23</v>
      </c>
      <c r="P340">
        <v>3.6</v>
      </c>
      <c r="Q340">
        <v>260</v>
      </c>
      <c r="R340">
        <v>83</v>
      </c>
      <c r="S340">
        <v>14</v>
      </c>
      <c r="T340">
        <v>77</v>
      </c>
      <c r="U340">
        <v>1</v>
      </c>
      <c r="V340">
        <v>40</v>
      </c>
      <c r="W340">
        <v>50</v>
      </c>
    </row>
    <row r="341" spans="1:23" hidden="1" x14ac:dyDescent="0.3">
      <c r="A341" t="s">
        <v>1342</v>
      </c>
      <c r="B341" t="s">
        <v>1343</v>
      </c>
      <c r="C341" s="1" t="str">
        <f t="shared" si="31"/>
        <v>13:0037</v>
      </c>
      <c r="D341" s="1" t="str">
        <f t="shared" si="34"/>
        <v>13:0007</v>
      </c>
      <c r="E341" t="s">
        <v>1344</v>
      </c>
      <c r="F341" t="s">
        <v>1345</v>
      </c>
      <c r="H341">
        <v>47.834536900000003</v>
      </c>
      <c r="I341">
        <v>-66.642527000000001</v>
      </c>
      <c r="J341" s="1" t="str">
        <f t="shared" si="30"/>
        <v>Basal till</v>
      </c>
      <c r="K341" s="1" t="str">
        <f t="shared" si="33"/>
        <v>&lt;63 micron</v>
      </c>
      <c r="L341">
        <v>-0.2</v>
      </c>
      <c r="M341">
        <v>-0.2</v>
      </c>
      <c r="N341">
        <v>17</v>
      </c>
      <c r="O341">
        <v>22</v>
      </c>
      <c r="P341">
        <v>3.9</v>
      </c>
      <c r="Q341">
        <v>332</v>
      </c>
      <c r="R341">
        <v>81</v>
      </c>
      <c r="S341">
        <v>10</v>
      </c>
      <c r="T341">
        <v>60</v>
      </c>
      <c r="U341">
        <v>2</v>
      </c>
      <c r="V341">
        <v>38</v>
      </c>
      <c r="W341">
        <v>40</v>
      </c>
    </row>
    <row r="342" spans="1:23" hidden="1" x14ac:dyDescent="0.3">
      <c r="A342" t="s">
        <v>1346</v>
      </c>
      <c r="B342" t="s">
        <v>1347</v>
      </c>
      <c r="C342" s="1" t="str">
        <f t="shared" si="31"/>
        <v>13:0037</v>
      </c>
      <c r="D342" s="1" t="str">
        <f t="shared" si="34"/>
        <v>13:0007</v>
      </c>
      <c r="E342" t="s">
        <v>69</v>
      </c>
      <c r="F342" t="s">
        <v>1348</v>
      </c>
      <c r="H342">
        <v>47.816087000000003</v>
      </c>
      <c r="I342">
        <v>-66.642360600000004</v>
      </c>
      <c r="J342" s="1" t="str">
        <f t="shared" si="30"/>
        <v>Basal till</v>
      </c>
      <c r="K342" s="1" t="str">
        <f t="shared" si="33"/>
        <v>&lt;63 micron</v>
      </c>
      <c r="L342">
        <v>0.2</v>
      </c>
      <c r="M342">
        <v>-0.2</v>
      </c>
      <c r="N342">
        <v>14</v>
      </c>
      <c r="O342">
        <v>19</v>
      </c>
      <c r="P342">
        <v>3</v>
      </c>
      <c r="Q342">
        <v>145</v>
      </c>
      <c r="R342">
        <v>62</v>
      </c>
      <c r="S342">
        <v>7</v>
      </c>
      <c r="T342">
        <v>59</v>
      </c>
      <c r="U342">
        <v>-1</v>
      </c>
      <c r="V342">
        <v>31</v>
      </c>
      <c r="W342">
        <v>30</v>
      </c>
    </row>
    <row r="343" spans="1:23" hidden="1" x14ac:dyDescent="0.3">
      <c r="A343" t="s">
        <v>1349</v>
      </c>
      <c r="B343" t="s">
        <v>1350</v>
      </c>
      <c r="C343" s="1" t="str">
        <f t="shared" si="31"/>
        <v>13:0037</v>
      </c>
      <c r="D343" s="1" t="str">
        <f t="shared" si="34"/>
        <v>13:0007</v>
      </c>
      <c r="E343" t="s">
        <v>1351</v>
      </c>
      <c r="F343" t="s">
        <v>1352</v>
      </c>
      <c r="H343">
        <v>47.798318100000003</v>
      </c>
      <c r="I343">
        <v>-66.6424971</v>
      </c>
      <c r="J343" s="1" t="str">
        <f t="shared" si="30"/>
        <v>Basal till</v>
      </c>
      <c r="K343" s="1" t="str">
        <f t="shared" si="33"/>
        <v>&lt;63 micron</v>
      </c>
      <c r="L343">
        <v>-0.2</v>
      </c>
      <c r="M343">
        <v>0.2</v>
      </c>
      <c r="N343">
        <v>14</v>
      </c>
      <c r="O343">
        <v>22</v>
      </c>
      <c r="P343">
        <v>4.0999999999999996</v>
      </c>
      <c r="Q343">
        <v>163</v>
      </c>
      <c r="R343">
        <v>65</v>
      </c>
      <c r="S343">
        <v>9</v>
      </c>
      <c r="T343">
        <v>71</v>
      </c>
      <c r="U343">
        <v>1</v>
      </c>
      <c r="V343">
        <v>44</v>
      </c>
      <c r="W343">
        <v>50</v>
      </c>
    </row>
    <row r="344" spans="1:23" hidden="1" x14ac:dyDescent="0.3">
      <c r="A344" t="s">
        <v>1353</v>
      </c>
      <c r="B344" t="s">
        <v>1354</v>
      </c>
      <c r="C344" s="1" t="str">
        <f t="shared" si="31"/>
        <v>13:0037</v>
      </c>
      <c r="D344" s="1" t="str">
        <f t="shared" si="34"/>
        <v>13:0007</v>
      </c>
      <c r="E344" t="s">
        <v>1355</v>
      </c>
      <c r="F344" t="s">
        <v>1356</v>
      </c>
      <c r="H344">
        <v>47.779868100000002</v>
      </c>
      <c r="I344">
        <v>-66.642330400000006</v>
      </c>
      <c r="J344" s="1" t="str">
        <f t="shared" si="30"/>
        <v>Basal till</v>
      </c>
      <c r="K344" s="1" t="str">
        <f t="shared" si="33"/>
        <v>&lt;63 micron</v>
      </c>
      <c r="L344">
        <v>0.2</v>
      </c>
      <c r="M344">
        <v>-0.2</v>
      </c>
      <c r="N344">
        <v>13</v>
      </c>
      <c r="O344">
        <v>23</v>
      </c>
      <c r="P344">
        <v>4</v>
      </c>
      <c r="Q344">
        <v>210</v>
      </c>
      <c r="R344">
        <v>78</v>
      </c>
      <c r="S344">
        <v>10</v>
      </c>
      <c r="T344">
        <v>84</v>
      </c>
      <c r="U344">
        <v>1</v>
      </c>
      <c r="V344">
        <v>47</v>
      </c>
      <c r="W344">
        <v>60</v>
      </c>
    </row>
    <row r="345" spans="1:23" hidden="1" x14ac:dyDescent="0.3">
      <c r="A345" t="s">
        <v>1357</v>
      </c>
      <c r="B345" t="s">
        <v>1358</v>
      </c>
      <c r="C345" s="1" t="str">
        <f t="shared" si="31"/>
        <v>13:0037</v>
      </c>
      <c r="D345" s="1" t="str">
        <f t="shared" si="34"/>
        <v>13:0007</v>
      </c>
      <c r="E345" t="s">
        <v>1359</v>
      </c>
      <c r="F345" t="s">
        <v>1360</v>
      </c>
      <c r="H345">
        <v>47.761881299999999</v>
      </c>
      <c r="I345">
        <v>-66.642809900000003</v>
      </c>
      <c r="J345" s="1" t="str">
        <f t="shared" si="30"/>
        <v>Basal till</v>
      </c>
      <c r="K345" s="1" t="str">
        <f t="shared" si="33"/>
        <v>&lt;63 micron</v>
      </c>
      <c r="L345">
        <v>-0.2</v>
      </c>
      <c r="M345">
        <v>0.2</v>
      </c>
      <c r="N345">
        <v>28</v>
      </c>
      <c r="O345">
        <v>70</v>
      </c>
      <c r="P345">
        <v>5.7</v>
      </c>
      <c r="Q345">
        <v>370</v>
      </c>
      <c r="R345">
        <v>255</v>
      </c>
      <c r="S345">
        <v>21</v>
      </c>
      <c r="T345">
        <v>91</v>
      </c>
      <c r="U345">
        <v>2</v>
      </c>
      <c r="V345">
        <v>126</v>
      </c>
      <c r="W345">
        <v>70</v>
      </c>
    </row>
    <row r="346" spans="1:23" hidden="1" x14ac:dyDescent="0.3">
      <c r="A346" t="s">
        <v>1361</v>
      </c>
      <c r="B346" t="s">
        <v>1362</v>
      </c>
      <c r="C346" s="1" t="str">
        <f t="shared" si="31"/>
        <v>13:0037</v>
      </c>
      <c r="D346" s="1" t="str">
        <f t="shared" si="34"/>
        <v>13:0007</v>
      </c>
      <c r="E346" t="s">
        <v>1363</v>
      </c>
      <c r="F346" t="s">
        <v>1364</v>
      </c>
      <c r="H346">
        <v>47.834203000000002</v>
      </c>
      <c r="I346">
        <v>-66.615480000000005</v>
      </c>
      <c r="J346" s="1" t="str">
        <f t="shared" si="30"/>
        <v>Basal till</v>
      </c>
      <c r="K346" s="1" t="str">
        <f t="shared" si="33"/>
        <v>&lt;63 micron</v>
      </c>
      <c r="L346">
        <v>-0.2</v>
      </c>
      <c r="M346">
        <v>0.5</v>
      </c>
      <c r="N346">
        <v>21</v>
      </c>
      <c r="O346">
        <v>38</v>
      </c>
      <c r="P346">
        <v>4.2</v>
      </c>
      <c r="Q346">
        <v>2380</v>
      </c>
      <c r="R346">
        <v>79</v>
      </c>
      <c r="S346">
        <v>8</v>
      </c>
      <c r="T346">
        <v>108</v>
      </c>
      <c r="U346">
        <v>1</v>
      </c>
      <c r="V346">
        <v>68</v>
      </c>
      <c r="W346">
        <v>150</v>
      </c>
    </row>
    <row r="347" spans="1:23" hidden="1" x14ac:dyDescent="0.3">
      <c r="A347" t="s">
        <v>1365</v>
      </c>
      <c r="B347" t="s">
        <v>1366</v>
      </c>
      <c r="C347" s="1" t="str">
        <f t="shared" si="31"/>
        <v>13:0037</v>
      </c>
      <c r="D347" s="1" t="str">
        <f t="shared" si="34"/>
        <v>13:0007</v>
      </c>
      <c r="E347" t="s">
        <v>1367</v>
      </c>
      <c r="F347" t="s">
        <v>1368</v>
      </c>
      <c r="H347">
        <v>47.816202699999998</v>
      </c>
      <c r="I347">
        <v>-66.615302600000007</v>
      </c>
      <c r="J347" s="1" t="str">
        <f t="shared" si="30"/>
        <v>Basal till</v>
      </c>
      <c r="K347" s="1" t="str">
        <f t="shared" si="33"/>
        <v>&lt;63 micron</v>
      </c>
      <c r="L347">
        <v>-0.2</v>
      </c>
      <c r="M347">
        <v>-0.2</v>
      </c>
      <c r="N347">
        <v>15</v>
      </c>
      <c r="O347">
        <v>35</v>
      </c>
      <c r="P347">
        <v>3.9</v>
      </c>
      <c r="Q347">
        <v>154</v>
      </c>
      <c r="R347">
        <v>54</v>
      </c>
      <c r="S347">
        <v>7</v>
      </c>
      <c r="T347">
        <v>56</v>
      </c>
      <c r="U347">
        <v>1</v>
      </c>
      <c r="V347">
        <v>60</v>
      </c>
      <c r="W347">
        <v>70</v>
      </c>
    </row>
    <row r="348" spans="1:23" hidden="1" x14ac:dyDescent="0.3">
      <c r="A348" t="s">
        <v>1369</v>
      </c>
      <c r="B348" t="s">
        <v>1370</v>
      </c>
      <c r="C348" s="1" t="str">
        <f t="shared" si="31"/>
        <v>13:0037</v>
      </c>
      <c r="D348" s="1" t="str">
        <f t="shared" si="34"/>
        <v>13:0007</v>
      </c>
      <c r="E348" t="s">
        <v>1371</v>
      </c>
      <c r="F348" t="s">
        <v>1372</v>
      </c>
      <c r="H348">
        <v>47.798202400000001</v>
      </c>
      <c r="I348">
        <v>-66.6151251</v>
      </c>
      <c r="J348" s="1" t="str">
        <f t="shared" si="30"/>
        <v>Basal till</v>
      </c>
      <c r="K348" s="1" t="str">
        <f t="shared" si="33"/>
        <v>&lt;63 micron</v>
      </c>
      <c r="L348">
        <v>-0.2</v>
      </c>
      <c r="M348">
        <v>-0.2</v>
      </c>
      <c r="N348">
        <v>18</v>
      </c>
      <c r="O348">
        <v>29</v>
      </c>
      <c r="P348">
        <v>3.9</v>
      </c>
      <c r="Q348">
        <v>505</v>
      </c>
      <c r="R348">
        <v>88</v>
      </c>
      <c r="S348">
        <v>13</v>
      </c>
      <c r="T348">
        <v>65</v>
      </c>
      <c r="U348">
        <v>1</v>
      </c>
      <c r="V348">
        <v>40</v>
      </c>
      <c r="W348">
        <v>90</v>
      </c>
    </row>
    <row r="349" spans="1:23" hidden="1" x14ac:dyDescent="0.3">
      <c r="A349" t="s">
        <v>1373</v>
      </c>
      <c r="B349" t="s">
        <v>1374</v>
      </c>
      <c r="C349" s="1" t="str">
        <f t="shared" si="31"/>
        <v>13:0037</v>
      </c>
      <c r="D349" s="1" t="str">
        <f t="shared" si="34"/>
        <v>13:0007</v>
      </c>
      <c r="E349" t="s">
        <v>1375</v>
      </c>
      <c r="F349" t="s">
        <v>1376</v>
      </c>
      <c r="H349">
        <v>47.779759499999997</v>
      </c>
      <c r="I349">
        <v>-66.615301500000001</v>
      </c>
      <c r="J349" s="1" t="str">
        <f t="shared" si="30"/>
        <v>Basal till</v>
      </c>
      <c r="K349" s="1" t="str">
        <f t="shared" si="33"/>
        <v>&lt;63 micron</v>
      </c>
      <c r="L349">
        <v>1.1000000000000001</v>
      </c>
      <c r="M349">
        <v>0.2</v>
      </c>
      <c r="N349">
        <v>14</v>
      </c>
      <c r="O349">
        <v>59</v>
      </c>
      <c r="P349">
        <v>3.4</v>
      </c>
      <c r="Q349">
        <v>180</v>
      </c>
      <c r="R349">
        <v>60</v>
      </c>
      <c r="S349">
        <v>16</v>
      </c>
      <c r="T349">
        <v>72</v>
      </c>
      <c r="U349">
        <v>2</v>
      </c>
      <c r="V349">
        <v>62</v>
      </c>
      <c r="W349">
        <v>120</v>
      </c>
    </row>
    <row r="350" spans="1:23" hidden="1" x14ac:dyDescent="0.3">
      <c r="A350" t="s">
        <v>1377</v>
      </c>
      <c r="B350" t="s">
        <v>1378</v>
      </c>
      <c r="C350" s="1" t="str">
        <f t="shared" si="31"/>
        <v>13:0037</v>
      </c>
      <c r="D350" s="1" t="str">
        <f t="shared" si="34"/>
        <v>13:0007</v>
      </c>
      <c r="E350" t="s">
        <v>141</v>
      </c>
      <c r="F350" t="s">
        <v>1379</v>
      </c>
      <c r="H350">
        <v>47.762215400000002</v>
      </c>
      <c r="I350">
        <v>-66.615436399999993</v>
      </c>
      <c r="J350" s="1" t="str">
        <f t="shared" si="30"/>
        <v>Basal till</v>
      </c>
      <c r="K350" s="1" t="str">
        <f t="shared" si="33"/>
        <v>&lt;63 micron</v>
      </c>
      <c r="L350">
        <v>0.2</v>
      </c>
      <c r="M350">
        <v>-0.2</v>
      </c>
      <c r="N350">
        <v>12</v>
      </c>
      <c r="O350">
        <v>31</v>
      </c>
      <c r="P350">
        <v>2.5</v>
      </c>
      <c r="Q350">
        <v>112</v>
      </c>
      <c r="R350">
        <v>49</v>
      </c>
      <c r="S350">
        <v>11</v>
      </c>
      <c r="T350">
        <v>55</v>
      </c>
      <c r="U350">
        <v>1</v>
      </c>
      <c r="V350">
        <v>50</v>
      </c>
      <c r="W350">
        <v>80</v>
      </c>
    </row>
    <row r="351" spans="1:23" hidden="1" x14ac:dyDescent="0.3">
      <c r="A351" t="s">
        <v>1380</v>
      </c>
      <c r="B351" t="s">
        <v>1381</v>
      </c>
      <c r="C351" s="1" t="str">
        <f t="shared" si="31"/>
        <v>13:0037</v>
      </c>
      <c r="D351" s="1" t="str">
        <f t="shared" si="34"/>
        <v>13:0007</v>
      </c>
      <c r="E351" t="s">
        <v>1382</v>
      </c>
      <c r="F351" t="s">
        <v>1383</v>
      </c>
      <c r="H351">
        <v>47.834094499999999</v>
      </c>
      <c r="I351">
        <v>-66.588756900000007</v>
      </c>
      <c r="J351" s="1" t="str">
        <f t="shared" si="30"/>
        <v>Basal till</v>
      </c>
      <c r="K351" s="1" t="str">
        <f t="shared" si="33"/>
        <v>&lt;63 micron</v>
      </c>
      <c r="L351">
        <v>0.2</v>
      </c>
      <c r="M351">
        <v>0.2</v>
      </c>
      <c r="N351">
        <v>41</v>
      </c>
      <c r="O351">
        <v>72</v>
      </c>
      <c r="P351">
        <v>6.6</v>
      </c>
      <c r="Q351">
        <v>1360</v>
      </c>
      <c r="R351">
        <v>117</v>
      </c>
      <c r="S351">
        <v>11</v>
      </c>
      <c r="T351">
        <v>78</v>
      </c>
      <c r="U351">
        <v>1</v>
      </c>
      <c r="V351">
        <v>180</v>
      </c>
      <c r="W351">
        <v>90</v>
      </c>
    </row>
    <row r="352" spans="1:23" hidden="1" x14ac:dyDescent="0.3">
      <c r="A352" t="s">
        <v>1384</v>
      </c>
      <c r="B352" t="s">
        <v>1385</v>
      </c>
      <c r="C352" s="1" t="str">
        <f t="shared" si="31"/>
        <v>13:0037</v>
      </c>
      <c r="D352" s="1" t="str">
        <f t="shared" si="34"/>
        <v>13:0007</v>
      </c>
      <c r="E352" t="s">
        <v>1386</v>
      </c>
      <c r="F352" t="s">
        <v>1387</v>
      </c>
      <c r="H352">
        <v>47.816101400000001</v>
      </c>
      <c r="I352">
        <v>-66.588922499999995</v>
      </c>
      <c r="J352" s="1" t="str">
        <f t="shared" si="30"/>
        <v>Basal till</v>
      </c>
      <c r="K352" s="1" t="str">
        <f t="shared" si="33"/>
        <v>&lt;63 micron</v>
      </c>
      <c r="L352">
        <v>-0.2</v>
      </c>
      <c r="M352">
        <v>-0.2</v>
      </c>
      <c r="N352">
        <v>22</v>
      </c>
      <c r="O352">
        <v>30</v>
      </c>
      <c r="P352">
        <v>3.1</v>
      </c>
      <c r="Q352">
        <v>403</v>
      </c>
      <c r="R352">
        <v>85</v>
      </c>
      <c r="S352">
        <v>13</v>
      </c>
      <c r="T352">
        <v>59</v>
      </c>
      <c r="U352">
        <v>-1</v>
      </c>
      <c r="V352">
        <v>53</v>
      </c>
      <c r="W352">
        <v>30</v>
      </c>
    </row>
    <row r="353" spans="1:23" hidden="1" x14ac:dyDescent="0.3">
      <c r="A353" t="s">
        <v>1388</v>
      </c>
      <c r="B353" t="s">
        <v>1389</v>
      </c>
      <c r="C353" s="1" t="str">
        <f t="shared" si="31"/>
        <v>13:0037</v>
      </c>
      <c r="D353" s="1" t="str">
        <f t="shared" si="34"/>
        <v>13:0007</v>
      </c>
      <c r="E353" t="s">
        <v>1264</v>
      </c>
      <c r="F353" t="s">
        <v>1390</v>
      </c>
      <c r="H353">
        <v>47.798332899999998</v>
      </c>
      <c r="I353">
        <v>-66.589077200000006</v>
      </c>
      <c r="J353" s="1" t="str">
        <f t="shared" ref="J353:J370" si="35">HYPERLINK("http://geochem.nrcan.gc.ca/cdogs/content/kwd/kwd020045_e.htm", "Basal till")</f>
        <v>Basal till</v>
      </c>
      <c r="K353" s="1" t="str">
        <f t="shared" si="33"/>
        <v>&lt;63 micron</v>
      </c>
      <c r="L353">
        <v>0.2</v>
      </c>
      <c r="M353">
        <v>0.2</v>
      </c>
      <c r="N353">
        <v>10</v>
      </c>
      <c r="O353">
        <v>21</v>
      </c>
      <c r="P353">
        <v>1.9</v>
      </c>
      <c r="Q353">
        <v>87</v>
      </c>
      <c r="R353">
        <v>35</v>
      </c>
      <c r="S353">
        <v>8</v>
      </c>
      <c r="T353">
        <v>38</v>
      </c>
      <c r="U353">
        <v>1</v>
      </c>
      <c r="V353">
        <v>40</v>
      </c>
      <c r="W353">
        <v>60</v>
      </c>
    </row>
    <row r="354" spans="1:23" hidden="1" x14ac:dyDescent="0.3">
      <c r="A354" t="s">
        <v>1391</v>
      </c>
      <c r="B354" t="s">
        <v>1392</v>
      </c>
      <c r="C354" s="1" t="str">
        <f t="shared" si="31"/>
        <v>13:0037</v>
      </c>
      <c r="D354" s="1" t="str">
        <f t="shared" si="34"/>
        <v>13:0007</v>
      </c>
      <c r="E354" t="s">
        <v>1393</v>
      </c>
      <c r="F354" t="s">
        <v>1394</v>
      </c>
      <c r="H354">
        <v>47.779658400000002</v>
      </c>
      <c r="I354">
        <v>-66.588939800000006</v>
      </c>
      <c r="J354" s="1" t="str">
        <f t="shared" si="35"/>
        <v>Basal till</v>
      </c>
      <c r="K354" s="1" t="str">
        <f t="shared" si="33"/>
        <v>&lt;63 micron</v>
      </c>
      <c r="L354">
        <v>0.3</v>
      </c>
      <c r="M354">
        <v>0.2</v>
      </c>
      <c r="N354">
        <v>10</v>
      </c>
      <c r="O354">
        <v>65</v>
      </c>
      <c r="P354">
        <v>1.8</v>
      </c>
      <c r="Q354">
        <v>90</v>
      </c>
      <c r="R354">
        <v>34</v>
      </c>
      <c r="S354">
        <v>11</v>
      </c>
      <c r="T354">
        <v>37</v>
      </c>
      <c r="U354">
        <v>2</v>
      </c>
      <c r="V354">
        <v>43</v>
      </c>
      <c r="W354">
        <v>70</v>
      </c>
    </row>
    <row r="355" spans="1:23" hidden="1" x14ac:dyDescent="0.3">
      <c r="A355" t="s">
        <v>1395</v>
      </c>
      <c r="B355" t="s">
        <v>1396</v>
      </c>
      <c r="C355" s="1" t="str">
        <f t="shared" si="31"/>
        <v>13:0037</v>
      </c>
      <c r="D355" s="1" t="str">
        <f t="shared" si="34"/>
        <v>13:0007</v>
      </c>
      <c r="E355" t="s">
        <v>1397</v>
      </c>
      <c r="F355" t="s">
        <v>1398</v>
      </c>
      <c r="H355">
        <v>47.7621216</v>
      </c>
      <c r="I355">
        <v>-66.589416900000003</v>
      </c>
      <c r="J355" s="1" t="str">
        <f t="shared" si="35"/>
        <v>Basal till</v>
      </c>
      <c r="K355" s="1" t="str">
        <f t="shared" si="33"/>
        <v>&lt;63 micron</v>
      </c>
      <c r="L355">
        <v>0.7</v>
      </c>
      <c r="M355">
        <v>0.4</v>
      </c>
      <c r="N355">
        <v>6</v>
      </c>
      <c r="O355">
        <v>22</v>
      </c>
      <c r="P355">
        <v>3.4</v>
      </c>
      <c r="Q355">
        <v>312</v>
      </c>
      <c r="R355">
        <v>5</v>
      </c>
      <c r="S355">
        <v>12</v>
      </c>
      <c r="T355">
        <v>45</v>
      </c>
      <c r="U355">
        <v>3</v>
      </c>
      <c r="V355">
        <v>41</v>
      </c>
      <c r="W355">
        <v>160</v>
      </c>
    </row>
    <row r="356" spans="1:23" hidden="1" x14ac:dyDescent="0.3">
      <c r="A356" t="s">
        <v>1399</v>
      </c>
      <c r="B356" t="s">
        <v>1400</v>
      </c>
      <c r="C356" s="1" t="str">
        <f t="shared" si="31"/>
        <v>13:0037</v>
      </c>
      <c r="D356" s="1" t="str">
        <f t="shared" si="34"/>
        <v>13:0007</v>
      </c>
      <c r="E356" t="s">
        <v>217</v>
      </c>
      <c r="F356" t="s">
        <v>1401</v>
      </c>
      <c r="H356">
        <v>47.833993999999997</v>
      </c>
      <c r="I356">
        <v>-66.562701799999999</v>
      </c>
      <c r="J356" s="1" t="str">
        <f t="shared" si="35"/>
        <v>Basal till</v>
      </c>
      <c r="K356" s="1" t="str">
        <f t="shared" si="33"/>
        <v>&lt;63 micron</v>
      </c>
      <c r="L356">
        <v>0.2</v>
      </c>
      <c r="M356">
        <v>-0.2</v>
      </c>
      <c r="N356">
        <v>11</v>
      </c>
      <c r="O356">
        <v>17</v>
      </c>
      <c r="P356">
        <v>2.5</v>
      </c>
      <c r="Q356">
        <v>126</v>
      </c>
      <c r="R356">
        <v>46</v>
      </c>
      <c r="S356">
        <v>9</v>
      </c>
      <c r="T356">
        <v>54</v>
      </c>
      <c r="U356">
        <v>-1</v>
      </c>
      <c r="V356">
        <v>39</v>
      </c>
      <c r="W356">
        <v>60</v>
      </c>
    </row>
    <row r="357" spans="1:23" hidden="1" x14ac:dyDescent="0.3">
      <c r="A357" t="s">
        <v>1402</v>
      </c>
      <c r="B357" t="s">
        <v>1403</v>
      </c>
      <c r="C357" s="1" t="str">
        <f t="shared" si="31"/>
        <v>13:0037</v>
      </c>
      <c r="D357" s="1" t="str">
        <f t="shared" si="34"/>
        <v>13:0007</v>
      </c>
      <c r="E357" t="s">
        <v>1404</v>
      </c>
      <c r="F357" t="s">
        <v>1405</v>
      </c>
      <c r="H357">
        <v>47.815755099999997</v>
      </c>
      <c r="I357">
        <v>-66.561885799999999</v>
      </c>
      <c r="J357" s="1" t="str">
        <f t="shared" si="35"/>
        <v>Basal till</v>
      </c>
      <c r="K357" s="1" t="str">
        <f t="shared" si="33"/>
        <v>&lt;63 micron</v>
      </c>
      <c r="L357">
        <v>-0.2</v>
      </c>
      <c r="M357">
        <v>-0.2</v>
      </c>
      <c r="N357">
        <v>7</v>
      </c>
      <c r="O357">
        <v>11</v>
      </c>
      <c r="P357">
        <v>2</v>
      </c>
      <c r="Q357">
        <v>85</v>
      </c>
      <c r="R357">
        <v>37</v>
      </c>
      <c r="S357">
        <v>7</v>
      </c>
      <c r="T357">
        <v>41</v>
      </c>
      <c r="U357">
        <v>1</v>
      </c>
      <c r="V357">
        <v>36</v>
      </c>
      <c r="W357">
        <v>30</v>
      </c>
    </row>
    <row r="358" spans="1:23" hidden="1" x14ac:dyDescent="0.3">
      <c r="A358" t="s">
        <v>1406</v>
      </c>
      <c r="B358" t="s">
        <v>1407</v>
      </c>
      <c r="C358" s="1" t="str">
        <f t="shared" si="31"/>
        <v>13:0037</v>
      </c>
      <c r="D358" s="1" t="str">
        <f t="shared" si="34"/>
        <v>13:0007</v>
      </c>
      <c r="E358" t="s">
        <v>1408</v>
      </c>
      <c r="F358" t="s">
        <v>1409</v>
      </c>
      <c r="H358">
        <v>47.798225799999997</v>
      </c>
      <c r="I358">
        <v>-66.562706399999996</v>
      </c>
      <c r="J358" s="1" t="str">
        <f t="shared" si="35"/>
        <v>Basal till</v>
      </c>
      <c r="K358" s="1" t="str">
        <f t="shared" si="33"/>
        <v>&lt;63 micron</v>
      </c>
      <c r="L358">
        <v>-0.2</v>
      </c>
      <c r="M358">
        <v>0.2</v>
      </c>
      <c r="N358">
        <v>8</v>
      </c>
      <c r="O358">
        <v>16</v>
      </c>
      <c r="P358">
        <v>2.7</v>
      </c>
      <c r="Q358">
        <v>88</v>
      </c>
      <c r="R358">
        <v>31</v>
      </c>
      <c r="S358">
        <v>15</v>
      </c>
      <c r="T358">
        <v>66</v>
      </c>
      <c r="U358">
        <v>2</v>
      </c>
      <c r="V358">
        <v>38</v>
      </c>
      <c r="W358">
        <v>110</v>
      </c>
    </row>
    <row r="359" spans="1:23" hidden="1" x14ac:dyDescent="0.3">
      <c r="A359" t="s">
        <v>1410</v>
      </c>
      <c r="B359" t="s">
        <v>1411</v>
      </c>
      <c r="C359" s="1" t="str">
        <f t="shared" si="31"/>
        <v>13:0037</v>
      </c>
      <c r="D359" s="1" t="str">
        <f t="shared" si="34"/>
        <v>13:0007</v>
      </c>
      <c r="E359" t="s">
        <v>1412</v>
      </c>
      <c r="F359" t="s">
        <v>1413</v>
      </c>
      <c r="H359">
        <v>47.779551499999997</v>
      </c>
      <c r="I359">
        <v>-66.562578400000007</v>
      </c>
      <c r="J359" s="1" t="str">
        <f t="shared" si="35"/>
        <v>Basal till</v>
      </c>
      <c r="K359" s="1" t="str">
        <f t="shared" si="33"/>
        <v>&lt;63 micron</v>
      </c>
      <c r="L359">
        <v>-0.2</v>
      </c>
      <c r="M359">
        <v>-0.2</v>
      </c>
      <c r="N359">
        <v>10</v>
      </c>
      <c r="O359">
        <v>18</v>
      </c>
      <c r="P359">
        <v>2.5</v>
      </c>
      <c r="Q359">
        <v>110</v>
      </c>
      <c r="R359">
        <v>49</v>
      </c>
      <c r="S359">
        <v>6</v>
      </c>
      <c r="T359">
        <v>61</v>
      </c>
      <c r="U359">
        <v>1</v>
      </c>
      <c r="V359">
        <v>44</v>
      </c>
      <c r="W359">
        <v>50</v>
      </c>
    </row>
    <row r="360" spans="1:23" hidden="1" x14ac:dyDescent="0.3">
      <c r="A360" t="s">
        <v>1414</v>
      </c>
      <c r="B360" t="s">
        <v>1415</v>
      </c>
      <c r="C360" s="1" t="str">
        <f t="shared" si="31"/>
        <v>13:0037</v>
      </c>
      <c r="D360" s="1" t="str">
        <f t="shared" si="34"/>
        <v>13:0007</v>
      </c>
      <c r="E360" t="s">
        <v>1416</v>
      </c>
      <c r="F360" t="s">
        <v>1417</v>
      </c>
      <c r="H360">
        <v>47.762007799999999</v>
      </c>
      <c r="I360">
        <v>-66.562730999999999</v>
      </c>
      <c r="J360" s="1" t="str">
        <f t="shared" si="35"/>
        <v>Basal till</v>
      </c>
      <c r="K360" s="1" t="str">
        <f t="shared" si="33"/>
        <v>&lt;63 micron</v>
      </c>
      <c r="L360">
        <v>0.2</v>
      </c>
      <c r="M360">
        <v>0.3</v>
      </c>
      <c r="N360">
        <v>12</v>
      </c>
      <c r="O360">
        <v>16</v>
      </c>
      <c r="P360">
        <v>1.9</v>
      </c>
      <c r="Q360">
        <v>204</v>
      </c>
      <c r="R360">
        <v>38</v>
      </c>
      <c r="S360">
        <v>20</v>
      </c>
      <c r="T360">
        <v>58</v>
      </c>
      <c r="U360">
        <v>-1</v>
      </c>
      <c r="V360">
        <v>29</v>
      </c>
      <c r="W360">
        <v>20</v>
      </c>
    </row>
    <row r="361" spans="1:23" hidden="1" x14ac:dyDescent="0.3">
      <c r="A361" t="s">
        <v>1418</v>
      </c>
      <c r="B361" t="s">
        <v>1419</v>
      </c>
      <c r="C361" s="1" t="str">
        <f t="shared" si="31"/>
        <v>13:0037</v>
      </c>
      <c r="D361" s="1" t="str">
        <f t="shared" si="34"/>
        <v>13:0007</v>
      </c>
      <c r="E361" t="s">
        <v>1420</v>
      </c>
      <c r="F361" t="s">
        <v>1421</v>
      </c>
      <c r="H361">
        <v>47.833859099999998</v>
      </c>
      <c r="I361">
        <v>-66.535311800000002</v>
      </c>
      <c r="J361" s="1" t="str">
        <f t="shared" si="35"/>
        <v>Basal till</v>
      </c>
      <c r="K361" s="1" t="str">
        <f t="shared" si="33"/>
        <v>&lt;63 micron</v>
      </c>
      <c r="L361">
        <v>0.2</v>
      </c>
      <c r="M361">
        <v>-0.2</v>
      </c>
      <c r="N361">
        <v>8</v>
      </c>
      <c r="O361">
        <v>14</v>
      </c>
      <c r="P361">
        <v>2.2000000000000002</v>
      </c>
      <c r="Q361">
        <v>89</v>
      </c>
      <c r="R361">
        <v>40</v>
      </c>
      <c r="S361">
        <v>9</v>
      </c>
      <c r="T361">
        <v>53</v>
      </c>
      <c r="U361">
        <v>1</v>
      </c>
      <c r="V361">
        <v>30</v>
      </c>
      <c r="W361">
        <v>90</v>
      </c>
    </row>
    <row r="362" spans="1:23" hidden="1" x14ac:dyDescent="0.3">
      <c r="A362" t="s">
        <v>1422</v>
      </c>
      <c r="B362" t="s">
        <v>1423</v>
      </c>
      <c r="C362" s="1" t="str">
        <f t="shared" si="31"/>
        <v>13:0037</v>
      </c>
      <c r="D362" s="1" t="str">
        <f t="shared" si="34"/>
        <v>13:0007</v>
      </c>
      <c r="E362" t="s">
        <v>1424</v>
      </c>
      <c r="F362" t="s">
        <v>1425</v>
      </c>
      <c r="H362">
        <v>47.815873500000002</v>
      </c>
      <c r="I362">
        <v>-66.535829500000006</v>
      </c>
      <c r="J362" s="1" t="str">
        <f t="shared" si="35"/>
        <v>Basal till</v>
      </c>
      <c r="K362" s="1" t="str">
        <f t="shared" si="33"/>
        <v>&lt;63 micron</v>
      </c>
      <c r="L362">
        <v>-0.2</v>
      </c>
      <c r="M362">
        <v>-0.2</v>
      </c>
      <c r="N362">
        <v>10</v>
      </c>
      <c r="O362">
        <v>23</v>
      </c>
      <c r="P362">
        <v>2.4</v>
      </c>
      <c r="Q362">
        <v>110</v>
      </c>
      <c r="R362">
        <v>43</v>
      </c>
      <c r="S362">
        <v>11</v>
      </c>
      <c r="T362">
        <v>54</v>
      </c>
      <c r="U362">
        <v>1</v>
      </c>
      <c r="V362">
        <v>37</v>
      </c>
      <c r="W362">
        <v>60</v>
      </c>
    </row>
    <row r="363" spans="1:23" hidden="1" x14ac:dyDescent="0.3">
      <c r="A363" t="s">
        <v>1426</v>
      </c>
      <c r="B363" t="s">
        <v>1427</v>
      </c>
      <c r="C363" s="1" t="str">
        <f t="shared" si="31"/>
        <v>13:0037</v>
      </c>
      <c r="D363" s="1" t="str">
        <f t="shared" si="34"/>
        <v>13:0007</v>
      </c>
      <c r="E363" t="s">
        <v>1428</v>
      </c>
      <c r="F363" t="s">
        <v>1429</v>
      </c>
      <c r="H363">
        <v>47.798098299999999</v>
      </c>
      <c r="I363">
        <v>-66.535668799999996</v>
      </c>
      <c r="J363" s="1" t="str">
        <f t="shared" si="35"/>
        <v>Basal till</v>
      </c>
      <c r="K363" s="1" t="str">
        <f t="shared" si="33"/>
        <v>&lt;63 micron</v>
      </c>
      <c r="L363">
        <v>0.2</v>
      </c>
      <c r="M363">
        <v>-0.2</v>
      </c>
      <c r="N363">
        <v>8</v>
      </c>
      <c r="O363">
        <v>14</v>
      </c>
      <c r="P363">
        <v>1.8</v>
      </c>
      <c r="Q363">
        <v>84</v>
      </c>
      <c r="R363">
        <v>33</v>
      </c>
      <c r="S363">
        <v>8</v>
      </c>
      <c r="T363">
        <v>44</v>
      </c>
      <c r="U363">
        <v>1</v>
      </c>
      <c r="V363">
        <v>28</v>
      </c>
      <c r="W363">
        <v>60</v>
      </c>
    </row>
    <row r="364" spans="1:23" hidden="1" x14ac:dyDescent="0.3">
      <c r="A364" t="s">
        <v>1430</v>
      </c>
      <c r="B364" t="s">
        <v>1431</v>
      </c>
      <c r="C364" s="1" t="str">
        <f t="shared" si="31"/>
        <v>13:0037</v>
      </c>
      <c r="D364" s="1" t="str">
        <f t="shared" si="34"/>
        <v>13:0007</v>
      </c>
      <c r="E364" t="s">
        <v>1432</v>
      </c>
      <c r="F364" t="s">
        <v>1433</v>
      </c>
      <c r="H364">
        <v>47.779656099999997</v>
      </c>
      <c r="I364">
        <v>-66.535873300000006</v>
      </c>
      <c r="J364" s="1" t="str">
        <f t="shared" si="35"/>
        <v>Basal till</v>
      </c>
      <c r="K364" s="1" t="str">
        <f t="shared" si="33"/>
        <v>&lt;63 micron</v>
      </c>
      <c r="L364">
        <v>-0.2</v>
      </c>
      <c r="M364">
        <v>-0.2</v>
      </c>
      <c r="N364">
        <v>7</v>
      </c>
      <c r="O364">
        <v>13</v>
      </c>
      <c r="P364">
        <v>2.4</v>
      </c>
      <c r="Q364">
        <v>71</v>
      </c>
      <c r="R364">
        <v>33</v>
      </c>
      <c r="S364">
        <v>7</v>
      </c>
      <c r="T364">
        <v>59</v>
      </c>
      <c r="U364">
        <v>1</v>
      </c>
      <c r="V364">
        <v>36</v>
      </c>
      <c r="W364">
        <v>70</v>
      </c>
    </row>
    <row r="365" spans="1:23" hidden="1" x14ac:dyDescent="0.3">
      <c r="A365" t="s">
        <v>1434</v>
      </c>
      <c r="B365" t="s">
        <v>1435</v>
      </c>
      <c r="C365" s="1" t="str">
        <f t="shared" si="31"/>
        <v>13:0037</v>
      </c>
      <c r="D365" s="1" t="str">
        <f t="shared" si="34"/>
        <v>13:0007</v>
      </c>
      <c r="E365" t="s">
        <v>1436</v>
      </c>
      <c r="F365" t="s">
        <v>1437</v>
      </c>
      <c r="H365">
        <v>47.761438499999997</v>
      </c>
      <c r="I365">
        <v>-66.5360668</v>
      </c>
      <c r="J365" s="1" t="str">
        <f t="shared" si="35"/>
        <v>Basal till</v>
      </c>
      <c r="K365" s="1" t="str">
        <f t="shared" si="33"/>
        <v>&lt;63 micron</v>
      </c>
      <c r="L365">
        <v>0.4</v>
      </c>
      <c r="M365">
        <v>0.3</v>
      </c>
      <c r="N365">
        <v>4</v>
      </c>
      <c r="O365">
        <v>12</v>
      </c>
      <c r="P365">
        <v>3.7</v>
      </c>
      <c r="Q365">
        <v>57</v>
      </c>
      <c r="R365">
        <v>5</v>
      </c>
      <c r="S365">
        <v>12</v>
      </c>
      <c r="T365">
        <v>38</v>
      </c>
      <c r="U365">
        <v>3</v>
      </c>
      <c r="V365">
        <v>40</v>
      </c>
      <c r="W365">
        <v>140</v>
      </c>
    </row>
    <row r="366" spans="1:23" hidden="1" x14ac:dyDescent="0.3">
      <c r="A366" t="s">
        <v>1438</v>
      </c>
      <c r="B366" t="s">
        <v>1439</v>
      </c>
      <c r="C366" s="1" t="str">
        <f t="shared" si="31"/>
        <v>13:0037</v>
      </c>
      <c r="D366" s="1" t="str">
        <f t="shared" si="34"/>
        <v>13:0007</v>
      </c>
      <c r="E366" t="s">
        <v>1440</v>
      </c>
      <c r="F366" t="s">
        <v>1441</v>
      </c>
      <c r="H366">
        <v>47.833731999999998</v>
      </c>
      <c r="I366">
        <v>-66.508589799999996</v>
      </c>
      <c r="J366" s="1" t="str">
        <f t="shared" si="35"/>
        <v>Basal till</v>
      </c>
      <c r="K366" s="1" t="str">
        <f t="shared" si="33"/>
        <v>&lt;63 micron</v>
      </c>
      <c r="L366">
        <v>0.2</v>
      </c>
      <c r="M366">
        <v>0.2</v>
      </c>
      <c r="N366">
        <v>6</v>
      </c>
      <c r="O366">
        <v>13</v>
      </c>
      <c r="P366">
        <v>3.4</v>
      </c>
      <c r="Q366">
        <v>150</v>
      </c>
      <c r="R366">
        <v>23</v>
      </c>
      <c r="S366">
        <v>11</v>
      </c>
      <c r="T366">
        <v>56</v>
      </c>
      <c r="U366">
        <v>2</v>
      </c>
      <c r="V366">
        <v>48</v>
      </c>
      <c r="W366">
        <v>90</v>
      </c>
    </row>
    <row r="367" spans="1:23" hidden="1" x14ac:dyDescent="0.3">
      <c r="A367" t="s">
        <v>1442</v>
      </c>
      <c r="B367" t="s">
        <v>1443</v>
      </c>
      <c r="C367" s="1" t="str">
        <f t="shared" si="31"/>
        <v>13:0037</v>
      </c>
      <c r="D367" s="1" t="str">
        <f t="shared" si="34"/>
        <v>13:0007</v>
      </c>
      <c r="E367" t="s">
        <v>1444</v>
      </c>
      <c r="F367" t="s">
        <v>1445</v>
      </c>
      <c r="H367">
        <v>47.815290099999999</v>
      </c>
      <c r="I367">
        <v>-66.508804600000005</v>
      </c>
      <c r="J367" s="1" t="str">
        <f t="shared" si="35"/>
        <v>Basal till</v>
      </c>
      <c r="K367" s="1" t="str">
        <f t="shared" si="33"/>
        <v>&lt;63 micron</v>
      </c>
      <c r="L367">
        <v>0.2</v>
      </c>
      <c r="M367">
        <v>-0.2</v>
      </c>
      <c r="N367">
        <v>9</v>
      </c>
      <c r="O367">
        <v>11</v>
      </c>
      <c r="P367">
        <v>2</v>
      </c>
      <c r="Q367">
        <v>84</v>
      </c>
      <c r="R367">
        <v>36</v>
      </c>
      <c r="S367">
        <v>6</v>
      </c>
      <c r="T367">
        <v>52</v>
      </c>
      <c r="U367">
        <v>1</v>
      </c>
      <c r="V367">
        <v>42</v>
      </c>
      <c r="W367">
        <v>30</v>
      </c>
    </row>
    <row r="368" spans="1:23" hidden="1" x14ac:dyDescent="0.3">
      <c r="A368" t="s">
        <v>1446</v>
      </c>
      <c r="B368" t="s">
        <v>1447</v>
      </c>
      <c r="C368" s="1" t="str">
        <f t="shared" si="31"/>
        <v>13:0037</v>
      </c>
      <c r="D368" s="1" t="str">
        <f t="shared" si="34"/>
        <v>13:0007</v>
      </c>
      <c r="E368" t="s">
        <v>1448</v>
      </c>
      <c r="F368" t="s">
        <v>1449</v>
      </c>
      <c r="H368">
        <v>47.797747000000001</v>
      </c>
      <c r="I368">
        <v>-66.508975899999996</v>
      </c>
      <c r="J368" s="1" t="str">
        <f t="shared" si="35"/>
        <v>Basal till</v>
      </c>
      <c r="K368" s="1" t="str">
        <f t="shared" si="33"/>
        <v>&lt;63 micron</v>
      </c>
      <c r="L368">
        <v>-0.2</v>
      </c>
      <c r="M368">
        <v>0.2</v>
      </c>
      <c r="N368">
        <v>12</v>
      </c>
      <c r="O368">
        <v>15</v>
      </c>
      <c r="P368">
        <v>2.7</v>
      </c>
      <c r="Q368">
        <v>142</v>
      </c>
      <c r="R368">
        <v>33</v>
      </c>
      <c r="S368">
        <v>10</v>
      </c>
      <c r="T368">
        <v>55</v>
      </c>
      <c r="U368">
        <v>-1</v>
      </c>
      <c r="V368">
        <v>41</v>
      </c>
      <c r="W368">
        <v>60</v>
      </c>
    </row>
    <row r="369" spans="1:23" hidden="1" x14ac:dyDescent="0.3">
      <c r="A369" t="s">
        <v>1450</v>
      </c>
      <c r="B369" t="s">
        <v>1451</v>
      </c>
      <c r="C369" s="1" t="str">
        <f t="shared" si="31"/>
        <v>13:0037</v>
      </c>
      <c r="D369" s="1" t="str">
        <f t="shared" si="34"/>
        <v>13:0007</v>
      </c>
      <c r="E369" t="s">
        <v>1452</v>
      </c>
      <c r="F369" t="s">
        <v>1453</v>
      </c>
      <c r="H369">
        <v>47.779529699999998</v>
      </c>
      <c r="I369">
        <v>-66.509179099999997</v>
      </c>
      <c r="J369" s="1" t="str">
        <f t="shared" si="35"/>
        <v>Basal till</v>
      </c>
      <c r="K369" s="1" t="str">
        <f t="shared" si="33"/>
        <v>&lt;63 micron</v>
      </c>
      <c r="L369">
        <v>0.2</v>
      </c>
      <c r="M369">
        <v>-0.2</v>
      </c>
      <c r="N369">
        <v>10</v>
      </c>
      <c r="O369">
        <v>13</v>
      </c>
      <c r="P369">
        <v>2.9</v>
      </c>
      <c r="Q369">
        <v>156</v>
      </c>
      <c r="R369">
        <v>20</v>
      </c>
      <c r="S369">
        <v>6</v>
      </c>
      <c r="T369">
        <v>40</v>
      </c>
      <c r="U369">
        <v>1</v>
      </c>
      <c r="V369">
        <v>43</v>
      </c>
      <c r="W369">
        <v>60</v>
      </c>
    </row>
    <row r="370" spans="1:23" hidden="1" x14ac:dyDescent="0.3">
      <c r="A370" t="s">
        <v>1454</v>
      </c>
      <c r="B370" t="s">
        <v>1455</v>
      </c>
      <c r="C370" s="1" t="str">
        <f t="shared" si="31"/>
        <v>13:0037</v>
      </c>
      <c r="D370" s="1" t="str">
        <f t="shared" si="34"/>
        <v>13:0007</v>
      </c>
      <c r="E370" t="s">
        <v>1456</v>
      </c>
      <c r="F370" t="s">
        <v>1457</v>
      </c>
      <c r="H370">
        <v>47.761326799999999</v>
      </c>
      <c r="I370">
        <v>-66.510048499999996</v>
      </c>
      <c r="J370" s="1" t="str">
        <f t="shared" si="35"/>
        <v>Basal till</v>
      </c>
      <c r="K370" s="1" t="str">
        <f t="shared" si="33"/>
        <v>&lt;63 micron</v>
      </c>
      <c r="L370">
        <v>0.2</v>
      </c>
      <c r="M370">
        <v>-0.2</v>
      </c>
      <c r="N370">
        <v>6</v>
      </c>
      <c r="O370">
        <v>14</v>
      </c>
      <c r="P370">
        <v>2</v>
      </c>
      <c r="Q370">
        <v>137</v>
      </c>
      <c r="R370">
        <v>19</v>
      </c>
      <c r="S370">
        <v>11</v>
      </c>
      <c r="T370">
        <v>57</v>
      </c>
      <c r="U370">
        <v>-1</v>
      </c>
      <c r="V370">
        <v>37</v>
      </c>
      <c r="W370">
        <v>70</v>
      </c>
    </row>
    <row r="371" spans="1:23" hidden="1" x14ac:dyDescent="0.3">
      <c r="A371" t="s">
        <v>1458</v>
      </c>
      <c r="B371" t="s">
        <v>1459</v>
      </c>
      <c r="C371" s="1" t="str">
        <f t="shared" si="31"/>
        <v>13:0037</v>
      </c>
      <c r="D371" s="1" t="str">
        <f t="shared" ref="D371:D401" si="36">HYPERLINK("http://geochem.nrcan.gc.ca/cdogs/content/svy/svy_e.htm", "")</f>
        <v/>
      </c>
      <c r="G371" s="1" t="str">
        <f t="shared" ref="G371:G384" si="37">HYPERLINK("http://geochem.nrcan.gc.ca/cdogs/content/cr_/cr_00128_e.htm", "128")</f>
        <v>128</v>
      </c>
      <c r="J371" t="s">
        <v>1460</v>
      </c>
      <c r="K371" t="s">
        <v>1461</v>
      </c>
      <c r="L371">
        <v>0.2</v>
      </c>
      <c r="M371">
        <v>1.7</v>
      </c>
      <c r="N371">
        <v>10</v>
      </c>
      <c r="O371">
        <v>32</v>
      </c>
      <c r="P371">
        <v>2.9</v>
      </c>
      <c r="Q371">
        <v>430</v>
      </c>
      <c r="R371">
        <v>28</v>
      </c>
      <c r="S371">
        <v>93</v>
      </c>
      <c r="T371">
        <v>191</v>
      </c>
      <c r="U371">
        <v>2</v>
      </c>
      <c r="V371">
        <v>35</v>
      </c>
      <c r="W371">
        <v>170</v>
      </c>
    </row>
    <row r="372" spans="1:23" hidden="1" x14ac:dyDescent="0.3">
      <c r="A372" t="s">
        <v>1462</v>
      </c>
      <c r="B372" t="s">
        <v>1463</v>
      </c>
      <c r="C372" s="1" t="str">
        <f t="shared" si="31"/>
        <v>13:0037</v>
      </c>
      <c r="D372" s="1" t="str">
        <f t="shared" si="36"/>
        <v/>
      </c>
      <c r="G372" s="1" t="str">
        <f t="shared" si="37"/>
        <v>128</v>
      </c>
      <c r="J372" t="s">
        <v>1460</v>
      </c>
      <c r="K372" t="s">
        <v>1461</v>
      </c>
      <c r="L372">
        <v>0.2</v>
      </c>
      <c r="M372">
        <v>1.7</v>
      </c>
      <c r="N372">
        <v>10</v>
      </c>
      <c r="O372">
        <v>32</v>
      </c>
      <c r="P372">
        <v>2.7</v>
      </c>
      <c r="Q372">
        <v>435</v>
      </c>
      <c r="R372">
        <v>29</v>
      </c>
      <c r="S372">
        <v>94</v>
      </c>
      <c r="T372">
        <v>195</v>
      </c>
      <c r="U372">
        <v>2</v>
      </c>
      <c r="V372">
        <v>35</v>
      </c>
      <c r="W372">
        <v>190</v>
      </c>
    </row>
    <row r="373" spans="1:23" hidden="1" x14ac:dyDescent="0.3">
      <c r="A373" t="s">
        <v>1464</v>
      </c>
      <c r="B373" t="s">
        <v>1465</v>
      </c>
      <c r="C373" s="1" t="str">
        <f t="shared" si="31"/>
        <v>13:0037</v>
      </c>
      <c r="D373" s="1" t="str">
        <f t="shared" si="36"/>
        <v/>
      </c>
      <c r="G373" s="1" t="str">
        <f t="shared" si="37"/>
        <v>128</v>
      </c>
      <c r="J373" t="s">
        <v>1460</v>
      </c>
      <c r="K373" t="s">
        <v>1461</v>
      </c>
      <c r="L373">
        <v>0.2</v>
      </c>
      <c r="M373">
        <v>1.6</v>
      </c>
      <c r="N373">
        <v>10</v>
      </c>
      <c r="O373">
        <v>30</v>
      </c>
      <c r="P373">
        <v>2.7</v>
      </c>
      <c r="Q373">
        <v>425</v>
      </c>
      <c r="R373">
        <v>28</v>
      </c>
      <c r="S373">
        <v>89</v>
      </c>
      <c r="T373">
        <v>192</v>
      </c>
      <c r="U373">
        <v>2</v>
      </c>
      <c r="V373">
        <v>34</v>
      </c>
      <c r="W373">
        <v>170</v>
      </c>
    </row>
    <row r="374" spans="1:23" hidden="1" x14ac:dyDescent="0.3">
      <c r="A374" t="s">
        <v>1466</v>
      </c>
      <c r="B374" t="s">
        <v>1467</v>
      </c>
      <c r="C374" s="1" t="str">
        <f t="shared" si="31"/>
        <v>13:0037</v>
      </c>
      <c r="D374" s="1" t="str">
        <f t="shared" si="36"/>
        <v/>
      </c>
      <c r="G374" s="1" t="str">
        <f t="shared" si="37"/>
        <v>128</v>
      </c>
      <c r="J374" t="s">
        <v>1460</v>
      </c>
      <c r="K374" t="s">
        <v>1461</v>
      </c>
      <c r="L374">
        <v>0.2</v>
      </c>
      <c r="M374">
        <v>1.9</v>
      </c>
      <c r="N374">
        <v>8</v>
      </c>
      <c r="O374">
        <v>32</v>
      </c>
      <c r="P374">
        <v>2.8</v>
      </c>
      <c r="Q374">
        <v>420</v>
      </c>
      <c r="R374">
        <v>30</v>
      </c>
      <c r="S374">
        <v>90</v>
      </c>
      <c r="T374">
        <v>195</v>
      </c>
      <c r="U374">
        <v>2</v>
      </c>
      <c r="V374">
        <v>30</v>
      </c>
      <c r="W374">
        <v>160</v>
      </c>
    </row>
    <row r="375" spans="1:23" hidden="1" x14ac:dyDescent="0.3">
      <c r="A375" t="s">
        <v>1468</v>
      </c>
      <c r="B375" t="s">
        <v>1469</v>
      </c>
      <c r="C375" s="1" t="str">
        <f t="shared" si="31"/>
        <v>13:0037</v>
      </c>
      <c r="D375" s="1" t="str">
        <f t="shared" si="36"/>
        <v/>
      </c>
      <c r="G375" s="1" t="str">
        <f t="shared" si="37"/>
        <v>128</v>
      </c>
      <c r="J375" t="s">
        <v>1460</v>
      </c>
      <c r="K375" t="s">
        <v>1461</v>
      </c>
      <c r="L375">
        <v>0.2</v>
      </c>
      <c r="M375">
        <v>1.9</v>
      </c>
      <c r="N375">
        <v>9</v>
      </c>
      <c r="O375">
        <v>32</v>
      </c>
      <c r="P375">
        <v>2.8</v>
      </c>
      <c r="Q375">
        <v>420</v>
      </c>
      <c r="R375">
        <v>30</v>
      </c>
      <c r="S375">
        <v>95</v>
      </c>
      <c r="T375">
        <v>193</v>
      </c>
      <c r="U375">
        <v>2</v>
      </c>
      <c r="V375">
        <v>34</v>
      </c>
      <c r="W375">
        <v>170</v>
      </c>
    </row>
    <row r="376" spans="1:23" hidden="1" x14ac:dyDescent="0.3">
      <c r="A376" t="s">
        <v>1470</v>
      </c>
      <c r="B376" t="s">
        <v>1471</v>
      </c>
      <c r="C376" s="1" t="str">
        <f t="shared" si="31"/>
        <v>13:0037</v>
      </c>
      <c r="D376" s="1" t="str">
        <f t="shared" si="36"/>
        <v/>
      </c>
      <c r="G376" s="1" t="str">
        <f t="shared" si="37"/>
        <v>128</v>
      </c>
      <c r="J376" t="s">
        <v>1460</v>
      </c>
      <c r="K376" t="s">
        <v>1461</v>
      </c>
      <c r="L376">
        <v>0.2</v>
      </c>
      <c r="M376">
        <v>2</v>
      </c>
      <c r="N376">
        <v>11</v>
      </c>
      <c r="O376">
        <v>32</v>
      </c>
      <c r="P376">
        <v>2.7</v>
      </c>
      <c r="Q376">
        <v>420</v>
      </c>
      <c r="R376">
        <v>32</v>
      </c>
      <c r="S376">
        <v>93</v>
      </c>
      <c r="T376">
        <v>194</v>
      </c>
      <c r="U376">
        <v>2</v>
      </c>
      <c r="V376">
        <v>37</v>
      </c>
      <c r="W376">
        <v>180</v>
      </c>
    </row>
    <row r="377" spans="1:23" hidden="1" x14ac:dyDescent="0.3">
      <c r="A377" t="s">
        <v>1472</v>
      </c>
      <c r="B377" t="s">
        <v>1473</v>
      </c>
      <c r="C377" s="1" t="str">
        <f t="shared" si="31"/>
        <v>13:0037</v>
      </c>
      <c r="D377" s="1" t="str">
        <f t="shared" si="36"/>
        <v/>
      </c>
      <c r="G377" s="1" t="str">
        <f t="shared" si="37"/>
        <v>128</v>
      </c>
      <c r="J377" t="s">
        <v>1460</v>
      </c>
      <c r="K377" t="s">
        <v>1461</v>
      </c>
      <c r="L377">
        <v>0.2</v>
      </c>
      <c r="M377">
        <v>1.8</v>
      </c>
      <c r="N377">
        <v>10</v>
      </c>
      <c r="O377">
        <v>31</v>
      </c>
      <c r="P377">
        <v>2.6</v>
      </c>
      <c r="Q377">
        <v>410</v>
      </c>
      <c r="R377">
        <v>31</v>
      </c>
      <c r="S377">
        <v>94</v>
      </c>
      <c r="T377">
        <v>192</v>
      </c>
      <c r="U377">
        <v>2</v>
      </c>
      <c r="V377">
        <v>34</v>
      </c>
      <c r="W377">
        <v>190</v>
      </c>
    </row>
    <row r="378" spans="1:23" hidden="1" x14ac:dyDescent="0.3">
      <c r="A378" t="s">
        <v>1474</v>
      </c>
      <c r="B378" t="s">
        <v>1475</v>
      </c>
      <c r="C378" s="1" t="str">
        <f t="shared" si="31"/>
        <v>13:0037</v>
      </c>
      <c r="D378" s="1" t="str">
        <f t="shared" si="36"/>
        <v/>
      </c>
      <c r="G378" s="1" t="str">
        <f t="shared" si="37"/>
        <v>128</v>
      </c>
      <c r="J378" t="s">
        <v>1460</v>
      </c>
      <c r="K378" t="s">
        <v>1461</v>
      </c>
      <c r="L378">
        <v>0.3</v>
      </c>
      <c r="M378">
        <v>1.8</v>
      </c>
      <c r="N378">
        <v>11</v>
      </c>
      <c r="O378">
        <v>31</v>
      </c>
      <c r="P378">
        <v>2.7</v>
      </c>
      <c r="Q378">
        <v>415</v>
      </c>
      <c r="R378">
        <v>32</v>
      </c>
      <c r="S378">
        <v>95</v>
      </c>
      <c r="T378">
        <v>193</v>
      </c>
      <c r="U378">
        <v>3</v>
      </c>
      <c r="V378">
        <v>34</v>
      </c>
      <c r="W378">
        <v>180</v>
      </c>
    </row>
    <row r="379" spans="1:23" hidden="1" x14ac:dyDescent="0.3">
      <c r="A379" t="s">
        <v>1476</v>
      </c>
      <c r="B379" t="s">
        <v>1477</v>
      </c>
      <c r="C379" s="1" t="str">
        <f t="shared" si="31"/>
        <v>13:0037</v>
      </c>
      <c r="D379" s="1" t="str">
        <f t="shared" si="36"/>
        <v/>
      </c>
      <c r="G379" s="1" t="str">
        <f t="shared" si="37"/>
        <v>128</v>
      </c>
      <c r="J379" t="s">
        <v>1460</v>
      </c>
      <c r="K379" t="s">
        <v>1461</v>
      </c>
      <c r="L379">
        <v>0.2</v>
      </c>
      <c r="M379">
        <v>1.9</v>
      </c>
      <c r="N379">
        <v>11</v>
      </c>
      <c r="O379">
        <v>32</v>
      </c>
      <c r="P379">
        <v>2.8</v>
      </c>
      <c r="Q379">
        <v>410</v>
      </c>
      <c r="R379">
        <v>31</v>
      </c>
      <c r="S379">
        <v>93</v>
      </c>
      <c r="T379">
        <v>193</v>
      </c>
      <c r="U379">
        <v>2</v>
      </c>
      <c r="V379">
        <v>35</v>
      </c>
      <c r="W379">
        <v>180</v>
      </c>
    </row>
    <row r="380" spans="1:23" hidden="1" x14ac:dyDescent="0.3">
      <c r="A380" t="s">
        <v>1478</v>
      </c>
      <c r="B380" t="s">
        <v>1479</v>
      </c>
      <c r="C380" s="1" t="str">
        <f t="shared" si="31"/>
        <v>13:0037</v>
      </c>
      <c r="D380" s="1" t="str">
        <f t="shared" si="36"/>
        <v/>
      </c>
      <c r="G380" s="1" t="str">
        <f t="shared" si="37"/>
        <v>128</v>
      </c>
      <c r="J380" t="s">
        <v>1460</v>
      </c>
      <c r="K380" t="s">
        <v>1461</v>
      </c>
      <c r="L380">
        <v>0.3</v>
      </c>
      <c r="M380">
        <v>1.8</v>
      </c>
      <c r="N380">
        <v>11</v>
      </c>
      <c r="O380">
        <v>33</v>
      </c>
      <c r="P380">
        <v>2.6</v>
      </c>
      <c r="Q380">
        <v>420</v>
      </c>
      <c r="R380">
        <v>31</v>
      </c>
      <c r="S380">
        <v>95</v>
      </c>
      <c r="T380">
        <v>192</v>
      </c>
      <c r="U380">
        <v>2</v>
      </c>
      <c r="V380">
        <v>36</v>
      </c>
      <c r="W380">
        <v>180</v>
      </c>
    </row>
    <row r="381" spans="1:23" hidden="1" x14ac:dyDescent="0.3">
      <c r="A381" t="s">
        <v>1480</v>
      </c>
      <c r="B381" t="s">
        <v>1481</v>
      </c>
      <c r="C381" s="1" t="str">
        <f t="shared" si="31"/>
        <v>13:0037</v>
      </c>
      <c r="D381" s="1" t="str">
        <f t="shared" si="36"/>
        <v/>
      </c>
      <c r="G381" s="1" t="str">
        <f t="shared" si="37"/>
        <v>128</v>
      </c>
      <c r="J381" t="s">
        <v>1460</v>
      </c>
      <c r="K381" t="s">
        <v>1461</v>
      </c>
      <c r="L381">
        <v>0.3</v>
      </c>
      <c r="M381">
        <v>1.9</v>
      </c>
      <c r="N381">
        <v>10</v>
      </c>
      <c r="O381">
        <v>31</v>
      </c>
      <c r="P381">
        <v>2.6</v>
      </c>
      <c r="Q381">
        <v>417</v>
      </c>
      <c r="R381">
        <v>31</v>
      </c>
      <c r="S381">
        <v>94</v>
      </c>
      <c r="T381">
        <v>192</v>
      </c>
      <c r="U381">
        <v>2</v>
      </c>
      <c r="V381">
        <v>36</v>
      </c>
      <c r="W381">
        <v>190</v>
      </c>
    </row>
    <row r="382" spans="1:23" hidden="1" x14ac:dyDescent="0.3">
      <c r="A382" t="s">
        <v>1482</v>
      </c>
      <c r="B382" t="s">
        <v>1483</v>
      </c>
      <c r="C382" s="1" t="str">
        <f t="shared" si="31"/>
        <v>13:0037</v>
      </c>
      <c r="D382" s="1" t="str">
        <f t="shared" si="36"/>
        <v/>
      </c>
      <c r="G382" s="1" t="str">
        <f t="shared" si="37"/>
        <v>128</v>
      </c>
      <c r="J382" t="s">
        <v>1460</v>
      </c>
      <c r="K382" t="s">
        <v>1461</v>
      </c>
      <c r="L382">
        <v>0.2</v>
      </c>
      <c r="M382">
        <v>1.8</v>
      </c>
      <c r="N382">
        <v>11</v>
      </c>
      <c r="O382">
        <v>33</v>
      </c>
      <c r="P382">
        <v>2.7</v>
      </c>
      <c r="Q382">
        <v>411</v>
      </c>
      <c r="R382">
        <v>32</v>
      </c>
      <c r="S382">
        <v>93</v>
      </c>
      <c r="T382">
        <v>194</v>
      </c>
      <c r="U382">
        <v>2</v>
      </c>
      <c r="V382">
        <v>37</v>
      </c>
      <c r="W382">
        <v>180</v>
      </c>
    </row>
    <row r="383" spans="1:23" hidden="1" x14ac:dyDescent="0.3">
      <c r="A383" t="s">
        <v>1484</v>
      </c>
      <c r="B383" t="s">
        <v>1485</v>
      </c>
      <c r="C383" s="1" t="str">
        <f t="shared" si="31"/>
        <v>13:0037</v>
      </c>
      <c r="D383" s="1" t="str">
        <f t="shared" si="36"/>
        <v/>
      </c>
      <c r="G383" s="1" t="str">
        <f t="shared" si="37"/>
        <v>128</v>
      </c>
      <c r="J383" t="s">
        <v>1460</v>
      </c>
      <c r="K383" t="s">
        <v>1461</v>
      </c>
      <c r="L383">
        <v>0.2</v>
      </c>
      <c r="M383">
        <v>2</v>
      </c>
      <c r="N383">
        <v>12</v>
      </c>
      <c r="O383">
        <v>31</v>
      </c>
      <c r="P383">
        <v>2.7</v>
      </c>
      <c r="Q383">
        <v>410</v>
      </c>
      <c r="R383">
        <v>31</v>
      </c>
      <c r="S383">
        <v>95</v>
      </c>
      <c r="T383">
        <v>190</v>
      </c>
      <c r="U383">
        <v>2</v>
      </c>
      <c r="V383">
        <v>37</v>
      </c>
      <c r="W383">
        <v>180</v>
      </c>
    </row>
    <row r="384" spans="1:23" hidden="1" x14ac:dyDescent="0.3">
      <c r="A384" t="s">
        <v>1486</v>
      </c>
      <c r="B384" t="s">
        <v>1487</v>
      </c>
      <c r="C384" s="1" t="str">
        <f t="shared" si="31"/>
        <v>13:0037</v>
      </c>
      <c r="D384" s="1" t="str">
        <f t="shared" si="36"/>
        <v/>
      </c>
      <c r="G384" s="1" t="str">
        <f t="shared" si="37"/>
        <v>128</v>
      </c>
      <c r="J384" t="s">
        <v>1460</v>
      </c>
      <c r="K384" t="s">
        <v>1461</v>
      </c>
      <c r="L384">
        <v>0.2</v>
      </c>
      <c r="M384">
        <v>1.9</v>
      </c>
      <c r="N384">
        <v>10</v>
      </c>
      <c r="O384">
        <v>32</v>
      </c>
      <c r="P384">
        <v>2.7</v>
      </c>
      <c r="Q384">
        <v>420</v>
      </c>
      <c r="R384">
        <v>30</v>
      </c>
      <c r="S384">
        <v>93</v>
      </c>
      <c r="T384">
        <v>190</v>
      </c>
      <c r="U384">
        <v>2</v>
      </c>
      <c r="V384">
        <v>36</v>
      </c>
      <c r="W384">
        <v>190</v>
      </c>
    </row>
    <row r="385" spans="1:23" hidden="1" x14ac:dyDescent="0.3">
      <c r="A385" t="s">
        <v>1488</v>
      </c>
      <c r="B385" t="s">
        <v>1489</v>
      </c>
      <c r="C385" s="1" t="str">
        <f t="shared" si="31"/>
        <v>13:0037</v>
      </c>
      <c r="D385" s="1" t="str">
        <f t="shared" si="36"/>
        <v/>
      </c>
      <c r="G385" s="1" t="str">
        <f>HYPERLINK("http://geochem.nrcan.gc.ca/cdogs/content/cr_/cr_00095_e.htm", "95")</f>
        <v>95</v>
      </c>
      <c r="J385" t="s">
        <v>1460</v>
      </c>
      <c r="K385" t="s">
        <v>1461</v>
      </c>
      <c r="L385">
        <v>0.2</v>
      </c>
      <c r="M385">
        <v>0.3</v>
      </c>
      <c r="N385">
        <v>11</v>
      </c>
      <c r="O385">
        <v>48</v>
      </c>
      <c r="P385">
        <v>3</v>
      </c>
      <c r="Q385">
        <v>860</v>
      </c>
      <c r="R385">
        <v>17</v>
      </c>
      <c r="S385">
        <v>12</v>
      </c>
      <c r="T385">
        <v>60</v>
      </c>
      <c r="U385">
        <v>2</v>
      </c>
      <c r="V385">
        <v>50</v>
      </c>
      <c r="W385">
        <v>90</v>
      </c>
    </row>
    <row r="386" spans="1:23" hidden="1" x14ac:dyDescent="0.3">
      <c r="A386" t="s">
        <v>1490</v>
      </c>
      <c r="B386" t="s">
        <v>1491</v>
      </c>
      <c r="C386" s="1" t="str">
        <f t="shared" ref="C386:C401" si="38">HYPERLINK("http://geochem.nrcan.gc.ca/cdogs/content/bdl/bdl130037_e.htm", "13:0037")</f>
        <v>13:0037</v>
      </c>
      <c r="D386" s="1" t="str">
        <f t="shared" si="36"/>
        <v/>
      </c>
      <c r="G386" s="1" t="str">
        <f>HYPERLINK("http://geochem.nrcan.gc.ca/cdogs/content/cr_/cr_00095_e.htm", "95")</f>
        <v>95</v>
      </c>
      <c r="J386" t="s">
        <v>1460</v>
      </c>
      <c r="K386" t="s">
        <v>1461</v>
      </c>
      <c r="L386">
        <v>0.2</v>
      </c>
      <c r="M386">
        <v>-0.2</v>
      </c>
      <c r="N386">
        <v>11</v>
      </c>
      <c r="O386">
        <v>48</v>
      </c>
      <c r="P386">
        <v>2.8</v>
      </c>
      <c r="Q386">
        <v>840</v>
      </c>
      <c r="R386">
        <v>18</v>
      </c>
      <c r="S386">
        <v>14</v>
      </c>
      <c r="T386">
        <v>62</v>
      </c>
      <c r="U386">
        <v>1</v>
      </c>
      <c r="V386">
        <v>50</v>
      </c>
      <c r="W386">
        <v>100</v>
      </c>
    </row>
    <row r="387" spans="1:23" hidden="1" x14ac:dyDescent="0.3">
      <c r="A387" t="s">
        <v>1492</v>
      </c>
      <c r="B387" t="s">
        <v>1493</v>
      </c>
      <c r="C387" s="1" t="str">
        <f t="shared" si="38"/>
        <v>13:0037</v>
      </c>
      <c r="D387" s="1" t="str">
        <f t="shared" si="36"/>
        <v/>
      </c>
      <c r="G387" s="1" t="str">
        <f>HYPERLINK("http://geochem.nrcan.gc.ca/cdogs/content/cr_/cr_00095_e.htm", "95")</f>
        <v>95</v>
      </c>
      <c r="J387" t="s">
        <v>1460</v>
      </c>
      <c r="K387" t="s">
        <v>1461</v>
      </c>
      <c r="L387">
        <v>0.2</v>
      </c>
      <c r="M387">
        <v>0.3</v>
      </c>
      <c r="N387">
        <v>15</v>
      </c>
      <c r="O387">
        <v>49</v>
      </c>
      <c r="P387">
        <v>2.6</v>
      </c>
      <c r="Q387">
        <v>810</v>
      </c>
      <c r="R387">
        <v>15</v>
      </c>
      <c r="S387">
        <v>14</v>
      </c>
      <c r="T387">
        <v>64</v>
      </c>
      <c r="U387">
        <v>1</v>
      </c>
      <c r="V387">
        <v>53</v>
      </c>
      <c r="W387">
        <v>100</v>
      </c>
    </row>
    <row r="388" spans="1:23" hidden="1" x14ac:dyDescent="0.3">
      <c r="A388" t="s">
        <v>1494</v>
      </c>
      <c r="B388" t="s">
        <v>1495</v>
      </c>
      <c r="C388" s="1" t="str">
        <f t="shared" si="38"/>
        <v>13:0037</v>
      </c>
      <c r="D388" s="1" t="str">
        <f t="shared" si="36"/>
        <v/>
      </c>
      <c r="G388" s="1" t="str">
        <f>HYPERLINK("http://geochem.nrcan.gc.ca/cdogs/content/cr_/cr_00095_e.htm", "95")</f>
        <v>95</v>
      </c>
      <c r="J388" t="s">
        <v>1460</v>
      </c>
      <c r="K388" t="s">
        <v>1461</v>
      </c>
      <c r="L388">
        <v>0.3</v>
      </c>
      <c r="M388">
        <v>0.2</v>
      </c>
      <c r="N388">
        <v>14</v>
      </c>
      <c r="O388">
        <v>48</v>
      </c>
      <c r="P388">
        <v>2.7</v>
      </c>
      <c r="Q388">
        <v>820</v>
      </c>
      <c r="R388">
        <v>15</v>
      </c>
      <c r="S388">
        <v>14</v>
      </c>
      <c r="T388">
        <v>61</v>
      </c>
      <c r="U388">
        <v>1</v>
      </c>
      <c r="V388">
        <v>54</v>
      </c>
      <c r="W388">
        <v>100</v>
      </c>
    </row>
    <row r="389" spans="1:23" hidden="1" x14ac:dyDescent="0.3">
      <c r="A389" t="s">
        <v>1496</v>
      </c>
      <c r="B389" t="s">
        <v>1497</v>
      </c>
      <c r="C389" s="1" t="str">
        <f t="shared" si="38"/>
        <v>13:0037</v>
      </c>
      <c r="D389" s="1" t="str">
        <f t="shared" si="36"/>
        <v/>
      </c>
      <c r="G389" s="1" t="str">
        <f>HYPERLINK("http://geochem.nrcan.gc.ca/cdogs/content/cr_/cr_00095_e.htm", "95")</f>
        <v>95</v>
      </c>
      <c r="J389" t="s">
        <v>1460</v>
      </c>
      <c r="K389" t="s">
        <v>1461</v>
      </c>
      <c r="L389">
        <v>0.2</v>
      </c>
      <c r="M389">
        <v>0.2</v>
      </c>
      <c r="N389">
        <v>11</v>
      </c>
      <c r="O389">
        <v>46</v>
      </c>
      <c r="P389">
        <v>2.6</v>
      </c>
      <c r="Q389">
        <v>820</v>
      </c>
      <c r="R389">
        <v>14</v>
      </c>
      <c r="S389">
        <v>14</v>
      </c>
      <c r="T389">
        <v>58</v>
      </c>
      <c r="U389">
        <v>2</v>
      </c>
      <c r="V389">
        <v>54</v>
      </c>
      <c r="W389">
        <v>100</v>
      </c>
    </row>
    <row r="390" spans="1:23" hidden="1" x14ac:dyDescent="0.3">
      <c r="A390" t="s">
        <v>1498</v>
      </c>
      <c r="B390" t="s">
        <v>1499</v>
      </c>
      <c r="C390" s="1" t="str">
        <f t="shared" si="38"/>
        <v>13:0037</v>
      </c>
      <c r="D390" s="1" t="str">
        <f t="shared" si="36"/>
        <v/>
      </c>
      <c r="G390" s="1" t="str">
        <f>HYPERLINK("http://geochem.nrcan.gc.ca/cdogs/content/cr_/cr_00096_e.htm", "96")</f>
        <v>96</v>
      </c>
      <c r="J390" t="s">
        <v>1460</v>
      </c>
      <c r="K390" t="s">
        <v>1461</v>
      </c>
      <c r="L390">
        <v>0.2</v>
      </c>
      <c r="M390">
        <v>0.3</v>
      </c>
      <c r="N390">
        <v>13</v>
      </c>
      <c r="O390">
        <v>149</v>
      </c>
      <c r="P390">
        <v>2.8</v>
      </c>
      <c r="Q390">
        <v>410</v>
      </c>
      <c r="R390">
        <v>26</v>
      </c>
      <c r="S390">
        <v>20</v>
      </c>
      <c r="T390">
        <v>110</v>
      </c>
      <c r="U390">
        <v>12</v>
      </c>
      <c r="V390">
        <v>52</v>
      </c>
      <c r="W390">
        <v>80</v>
      </c>
    </row>
    <row r="391" spans="1:23" hidden="1" x14ac:dyDescent="0.3">
      <c r="A391" t="s">
        <v>1500</v>
      </c>
      <c r="B391" t="s">
        <v>1501</v>
      </c>
      <c r="C391" s="1" t="str">
        <f t="shared" si="38"/>
        <v>13:0037</v>
      </c>
      <c r="D391" s="1" t="str">
        <f t="shared" si="36"/>
        <v/>
      </c>
      <c r="G391" s="1" t="str">
        <f>HYPERLINK("http://geochem.nrcan.gc.ca/cdogs/content/cr_/cr_00096_e.htm", "96")</f>
        <v>96</v>
      </c>
      <c r="J391" t="s">
        <v>1460</v>
      </c>
      <c r="K391" t="s">
        <v>1461</v>
      </c>
      <c r="L391">
        <v>0.4</v>
      </c>
      <c r="M391">
        <v>0.4</v>
      </c>
      <c r="N391">
        <v>12</v>
      </c>
      <c r="O391">
        <v>154</v>
      </c>
      <c r="P391">
        <v>2.8</v>
      </c>
      <c r="Q391">
        <v>407</v>
      </c>
      <c r="R391">
        <v>27</v>
      </c>
      <c r="S391">
        <v>21</v>
      </c>
      <c r="T391">
        <v>112</v>
      </c>
      <c r="U391">
        <v>14</v>
      </c>
      <c r="V391">
        <v>50</v>
      </c>
      <c r="W391">
        <v>90</v>
      </c>
    </row>
    <row r="392" spans="1:23" hidden="1" x14ac:dyDescent="0.3">
      <c r="A392" t="s">
        <v>1502</v>
      </c>
      <c r="B392" t="s">
        <v>1503</v>
      </c>
      <c r="C392" s="1" t="str">
        <f t="shared" si="38"/>
        <v>13:0037</v>
      </c>
      <c r="D392" s="1" t="str">
        <f t="shared" si="36"/>
        <v/>
      </c>
      <c r="G392" s="1" t="str">
        <f>HYPERLINK("http://geochem.nrcan.gc.ca/cdogs/content/cr_/cr_00096_e.htm", "96")</f>
        <v>96</v>
      </c>
      <c r="J392" t="s">
        <v>1460</v>
      </c>
      <c r="K392" t="s">
        <v>1461</v>
      </c>
      <c r="L392">
        <v>0.2</v>
      </c>
      <c r="M392">
        <v>0.3</v>
      </c>
      <c r="N392">
        <v>13</v>
      </c>
      <c r="O392">
        <v>143</v>
      </c>
      <c r="P392">
        <v>3</v>
      </c>
      <c r="Q392">
        <v>384</v>
      </c>
      <c r="R392">
        <v>25</v>
      </c>
      <c r="S392">
        <v>21</v>
      </c>
      <c r="T392">
        <v>106</v>
      </c>
      <c r="U392">
        <v>13</v>
      </c>
      <c r="V392">
        <v>50</v>
      </c>
      <c r="W392">
        <v>90</v>
      </c>
    </row>
    <row r="393" spans="1:23" hidden="1" x14ac:dyDescent="0.3">
      <c r="A393" t="s">
        <v>1504</v>
      </c>
      <c r="B393" t="s">
        <v>1505</v>
      </c>
      <c r="C393" s="1" t="str">
        <f t="shared" si="38"/>
        <v>13:0037</v>
      </c>
      <c r="D393" s="1" t="str">
        <f t="shared" si="36"/>
        <v/>
      </c>
      <c r="G393" s="1" t="str">
        <f t="shared" ref="G393:G401" si="39">HYPERLINK("http://geochem.nrcan.gc.ca/cdogs/content/cr_/cr_00097_e.htm", "97")</f>
        <v>97</v>
      </c>
      <c r="J393" t="s">
        <v>1460</v>
      </c>
      <c r="K393" t="s">
        <v>1461</v>
      </c>
      <c r="L393">
        <v>1.6</v>
      </c>
      <c r="M393">
        <v>0.2</v>
      </c>
      <c r="N393">
        <v>10</v>
      </c>
      <c r="O393">
        <v>21</v>
      </c>
      <c r="P393">
        <v>2</v>
      </c>
      <c r="Q393">
        <v>210</v>
      </c>
      <c r="R393">
        <v>27</v>
      </c>
      <c r="S393">
        <v>17</v>
      </c>
      <c r="T393">
        <v>39</v>
      </c>
      <c r="U393">
        <v>2</v>
      </c>
      <c r="V393">
        <v>40</v>
      </c>
      <c r="W393">
        <v>110</v>
      </c>
    </row>
    <row r="394" spans="1:23" hidden="1" x14ac:dyDescent="0.3">
      <c r="A394" t="s">
        <v>1506</v>
      </c>
      <c r="B394" t="s">
        <v>1507</v>
      </c>
      <c r="C394" s="1" t="str">
        <f t="shared" si="38"/>
        <v>13:0037</v>
      </c>
      <c r="D394" s="1" t="str">
        <f t="shared" si="36"/>
        <v/>
      </c>
      <c r="G394" s="1" t="str">
        <f t="shared" si="39"/>
        <v>97</v>
      </c>
      <c r="J394" t="s">
        <v>1460</v>
      </c>
      <c r="K394" t="s">
        <v>1461</v>
      </c>
      <c r="L394">
        <v>1.6</v>
      </c>
      <c r="M394">
        <v>0.2</v>
      </c>
      <c r="N394">
        <v>12</v>
      </c>
      <c r="O394">
        <v>21</v>
      </c>
      <c r="P394">
        <v>1.7</v>
      </c>
      <c r="Q394">
        <v>221</v>
      </c>
      <c r="R394">
        <v>28</v>
      </c>
      <c r="S394">
        <v>16</v>
      </c>
      <c r="T394">
        <v>37</v>
      </c>
      <c r="U394">
        <v>2</v>
      </c>
      <c r="V394">
        <v>46</v>
      </c>
      <c r="W394">
        <v>100</v>
      </c>
    </row>
    <row r="395" spans="1:23" hidden="1" x14ac:dyDescent="0.3">
      <c r="A395" t="s">
        <v>1508</v>
      </c>
      <c r="B395" t="s">
        <v>1509</v>
      </c>
      <c r="C395" s="1" t="str">
        <f t="shared" si="38"/>
        <v>13:0037</v>
      </c>
      <c r="D395" s="1" t="str">
        <f t="shared" si="36"/>
        <v/>
      </c>
      <c r="G395" s="1" t="str">
        <f t="shared" si="39"/>
        <v>97</v>
      </c>
      <c r="J395" t="s">
        <v>1460</v>
      </c>
      <c r="K395" t="s">
        <v>1461</v>
      </c>
      <c r="L395">
        <v>1.5</v>
      </c>
      <c r="M395">
        <v>0.2</v>
      </c>
      <c r="N395">
        <v>11</v>
      </c>
      <c r="O395">
        <v>20</v>
      </c>
      <c r="P395">
        <v>1.6</v>
      </c>
      <c r="Q395">
        <v>206</v>
      </c>
      <c r="R395">
        <v>26</v>
      </c>
      <c r="S395">
        <v>16</v>
      </c>
      <c r="T395">
        <v>35</v>
      </c>
      <c r="U395">
        <v>-1</v>
      </c>
      <c r="V395">
        <v>45</v>
      </c>
      <c r="W395">
        <v>80</v>
      </c>
    </row>
    <row r="396" spans="1:23" hidden="1" x14ac:dyDescent="0.3">
      <c r="A396" t="s">
        <v>1510</v>
      </c>
      <c r="B396" t="s">
        <v>1511</v>
      </c>
      <c r="C396" s="1" t="str">
        <f t="shared" si="38"/>
        <v>13:0037</v>
      </c>
      <c r="D396" s="1" t="str">
        <f t="shared" si="36"/>
        <v/>
      </c>
      <c r="G396" s="1" t="str">
        <f t="shared" si="39"/>
        <v>97</v>
      </c>
      <c r="J396" t="s">
        <v>1460</v>
      </c>
      <c r="K396" t="s">
        <v>1461</v>
      </c>
      <c r="L396">
        <v>1.4</v>
      </c>
      <c r="M396">
        <v>-0.2</v>
      </c>
      <c r="N396">
        <v>11</v>
      </c>
      <c r="O396">
        <v>23</v>
      </c>
      <c r="P396">
        <v>1.8</v>
      </c>
      <c r="Q396">
        <v>250</v>
      </c>
      <c r="R396">
        <v>30</v>
      </c>
      <c r="S396">
        <v>18</v>
      </c>
      <c r="T396">
        <v>37</v>
      </c>
      <c r="U396">
        <v>-1</v>
      </c>
      <c r="V396">
        <v>38</v>
      </c>
      <c r="W396">
        <v>120</v>
      </c>
    </row>
    <row r="397" spans="1:23" hidden="1" x14ac:dyDescent="0.3">
      <c r="A397" t="s">
        <v>1512</v>
      </c>
      <c r="B397" t="s">
        <v>1513</v>
      </c>
      <c r="C397" s="1" t="str">
        <f t="shared" si="38"/>
        <v>13:0037</v>
      </c>
      <c r="D397" s="1" t="str">
        <f t="shared" si="36"/>
        <v/>
      </c>
      <c r="G397" s="1" t="str">
        <f t="shared" si="39"/>
        <v>97</v>
      </c>
      <c r="J397" t="s">
        <v>1460</v>
      </c>
      <c r="K397" t="s">
        <v>1461</v>
      </c>
      <c r="L397">
        <v>1.4</v>
      </c>
      <c r="M397">
        <v>-0.2</v>
      </c>
      <c r="N397">
        <v>10</v>
      </c>
      <c r="O397">
        <v>22</v>
      </c>
      <c r="P397">
        <v>1.8</v>
      </c>
      <c r="Q397">
        <v>255</v>
      </c>
      <c r="R397">
        <v>29</v>
      </c>
      <c r="S397">
        <v>17</v>
      </c>
      <c r="T397">
        <v>35</v>
      </c>
      <c r="U397">
        <v>-1</v>
      </c>
      <c r="V397">
        <v>45</v>
      </c>
      <c r="W397">
        <v>120</v>
      </c>
    </row>
    <row r="398" spans="1:23" hidden="1" x14ac:dyDescent="0.3">
      <c r="A398" t="s">
        <v>1514</v>
      </c>
      <c r="B398" t="s">
        <v>1515</v>
      </c>
      <c r="C398" s="1" t="str">
        <f t="shared" si="38"/>
        <v>13:0037</v>
      </c>
      <c r="D398" s="1" t="str">
        <f t="shared" si="36"/>
        <v/>
      </c>
      <c r="G398" s="1" t="str">
        <f t="shared" si="39"/>
        <v>97</v>
      </c>
      <c r="J398" t="s">
        <v>1460</v>
      </c>
      <c r="K398" t="s">
        <v>1461</v>
      </c>
      <c r="L398">
        <v>1.4</v>
      </c>
      <c r="M398">
        <v>-0.2</v>
      </c>
      <c r="N398">
        <v>11</v>
      </c>
      <c r="O398">
        <v>22</v>
      </c>
      <c r="P398">
        <v>1.9</v>
      </c>
      <c r="Q398">
        <v>250</v>
      </c>
      <c r="R398">
        <v>29</v>
      </c>
      <c r="S398">
        <v>18</v>
      </c>
      <c r="T398">
        <v>34</v>
      </c>
      <c r="U398">
        <v>1</v>
      </c>
      <c r="V398">
        <v>46</v>
      </c>
      <c r="W398">
        <v>120</v>
      </c>
    </row>
    <row r="399" spans="1:23" hidden="1" x14ac:dyDescent="0.3">
      <c r="A399" t="s">
        <v>1516</v>
      </c>
      <c r="B399" t="s">
        <v>1517</v>
      </c>
      <c r="C399" s="1" t="str">
        <f t="shared" si="38"/>
        <v>13:0037</v>
      </c>
      <c r="D399" s="1" t="str">
        <f t="shared" si="36"/>
        <v/>
      </c>
      <c r="G399" s="1" t="str">
        <f t="shared" si="39"/>
        <v>97</v>
      </c>
      <c r="J399" t="s">
        <v>1460</v>
      </c>
      <c r="K399" t="s">
        <v>1461</v>
      </c>
      <c r="L399">
        <v>1.6</v>
      </c>
      <c r="M399">
        <v>-0.2</v>
      </c>
      <c r="N399">
        <v>11</v>
      </c>
      <c r="O399">
        <v>22</v>
      </c>
      <c r="P399">
        <v>1.6</v>
      </c>
      <c r="Q399">
        <v>235</v>
      </c>
      <c r="R399">
        <v>30</v>
      </c>
      <c r="S399">
        <v>17</v>
      </c>
      <c r="T399">
        <v>59</v>
      </c>
      <c r="U399">
        <v>1</v>
      </c>
      <c r="V399">
        <v>33</v>
      </c>
      <c r="W399">
        <v>110</v>
      </c>
    </row>
    <row r="400" spans="1:23" hidden="1" x14ac:dyDescent="0.3">
      <c r="A400" t="s">
        <v>1518</v>
      </c>
      <c r="B400" t="s">
        <v>1519</v>
      </c>
      <c r="C400" s="1" t="str">
        <f t="shared" si="38"/>
        <v>13:0037</v>
      </c>
      <c r="D400" s="1" t="str">
        <f t="shared" si="36"/>
        <v/>
      </c>
      <c r="G400" s="1" t="str">
        <f t="shared" si="39"/>
        <v>97</v>
      </c>
      <c r="J400" t="s">
        <v>1460</v>
      </c>
      <c r="K400" t="s">
        <v>1461</v>
      </c>
      <c r="L400">
        <v>1.7</v>
      </c>
      <c r="M400">
        <v>-0.2</v>
      </c>
      <c r="N400">
        <v>12</v>
      </c>
      <c r="O400">
        <v>24</v>
      </c>
      <c r="P400">
        <v>1.8</v>
      </c>
      <c r="Q400">
        <v>235</v>
      </c>
      <c r="R400">
        <v>29</v>
      </c>
      <c r="S400">
        <v>18</v>
      </c>
      <c r="T400">
        <v>50</v>
      </c>
      <c r="U400">
        <v>2</v>
      </c>
      <c r="V400">
        <v>36</v>
      </c>
      <c r="W400">
        <v>100</v>
      </c>
    </row>
    <row r="401" spans="1:23" hidden="1" x14ac:dyDescent="0.3">
      <c r="A401" t="s">
        <v>1520</v>
      </c>
      <c r="B401" t="s">
        <v>1521</v>
      </c>
      <c r="C401" s="1" t="str">
        <f t="shared" si="38"/>
        <v>13:0037</v>
      </c>
      <c r="D401" s="1" t="str">
        <f t="shared" si="36"/>
        <v/>
      </c>
      <c r="G401" s="1" t="str">
        <f t="shared" si="39"/>
        <v>97</v>
      </c>
      <c r="J401" t="s">
        <v>1460</v>
      </c>
      <c r="K401" t="s">
        <v>1461</v>
      </c>
      <c r="L401">
        <v>1.7</v>
      </c>
      <c r="M401">
        <v>0.2</v>
      </c>
      <c r="N401">
        <v>11</v>
      </c>
      <c r="O401">
        <v>22</v>
      </c>
      <c r="P401">
        <v>1.8</v>
      </c>
      <c r="Q401">
        <v>235</v>
      </c>
      <c r="R401">
        <v>29</v>
      </c>
      <c r="S401">
        <v>16</v>
      </c>
      <c r="T401">
        <v>41</v>
      </c>
      <c r="U401">
        <v>1</v>
      </c>
      <c r="V401">
        <v>37</v>
      </c>
      <c r="W401">
        <v>100</v>
      </c>
    </row>
  </sheetData>
  <autoFilter ref="A1:K401">
    <filterColumn colId="0" hiddenButton="1"/>
    <filterColumn colId="1" hiddenButton="1"/>
    <filterColumn colId="3">
      <filters>
        <filter val="13:000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svy130009_pkg_0117a.xlsx</vt:lpstr>
      <vt:lpstr>pkg_0117a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2024-11-22T07:37:56Z</dcterms:created>
  <dcterms:modified xsi:type="dcterms:W3CDTF">2024-11-22T21:08:50Z</dcterms:modified>
</cp:coreProperties>
</file>