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130004_pkg_0039b.xlsx" sheetId="1" r:id="rId1"/>
  </sheets>
  <definedNames>
    <definedName name="_xlnm._FilterDatabase" localSheetId="0" hidden="1">svy130004_pkg_0039b.xlsx!$A$1:$K$40</definedName>
    <definedName name="pkg_0039b">svy130004_pkg_0039b.xlsx!$A$1:$R$40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</calcChain>
</file>

<file path=xl/sharedStrings.xml><?xml version="1.0" encoding="utf-8"?>
<sst xmlns="http://schemas.openxmlformats.org/spreadsheetml/2006/main" count="174" uniqueCount="168">
  <si>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</si>
  <si>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</si>
  <si>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</si>
  <si>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</si>
  <si>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</si>
  <si>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</si>
  <si>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</si>
  <si>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</si>
  <si>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</si>
  <si>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</si>
  <si>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</si>
  <si>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Ag_ICPES</t>
  </si>
  <si>
    <t>Cd_ICPES</t>
  </si>
  <si>
    <t>Cu_ICPES</t>
  </si>
  <si>
    <t>Mn_ICPES</t>
  </si>
  <si>
    <t>Ni_ICPES</t>
  </si>
  <si>
    <t>Pb_ICPES</t>
  </si>
  <si>
    <t>Zn_ICPES</t>
  </si>
  <si>
    <t>FV-A03b:1:0</t>
  </si>
  <si>
    <t>13:0020:000001</t>
  </si>
  <si>
    <t>13:0004:000096</t>
  </si>
  <si>
    <t>13:0004:000096:0001:0001:00</t>
  </si>
  <si>
    <t>FV-A06a:2:1</t>
  </si>
  <si>
    <t>13:0020:000002</t>
  </si>
  <si>
    <t>13:0004:000097</t>
  </si>
  <si>
    <t>13:0004:000097:0002:0001:01</t>
  </si>
  <si>
    <t>FV-A06a:2:2</t>
  </si>
  <si>
    <t>13:0020:000003</t>
  </si>
  <si>
    <t>13:0004:000097:0002:0001:02</t>
  </si>
  <si>
    <t>FV-A06b:1:0</t>
  </si>
  <si>
    <t>13:0020:000004</t>
  </si>
  <si>
    <t>13:0004:000098</t>
  </si>
  <si>
    <t>13:0004:000098:0001:0001:00</t>
  </si>
  <si>
    <t>FV-A07a:1:0</t>
  </si>
  <si>
    <t>13:0020:000005</t>
  </si>
  <si>
    <t>13:0004:000099</t>
  </si>
  <si>
    <t>13:0004:000099:0001:0001:00</t>
  </si>
  <si>
    <t>FV-A07b:1:0</t>
  </si>
  <si>
    <t>13:0020:000006</t>
  </si>
  <si>
    <t>13:0004:000100</t>
  </si>
  <si>
    <t>13:0004:000100:0001:0001:00</t>
  </si>
  <si>
    <t>FV-A09b:1:0</t>
  </si>
  <si>
    <t>13:0020:000007</t>
  </si>
  <si>
    <t>13:0004:000103</t>
  </si>
  <si>
    <t>13:0004:000103:0001:0001:00</t>
  </si>
  <si>
    <t>FV-B04b:1:0</t>
  </si>
  <si>
    <t>13:0020:000008</t>
  </si>
  <si>
    <t>13:0004:000114</t>
  </si>
  <si>
    <t>13:0004:000114:0001:0001:00</t>
  </si>
  <si>
    <t>FV-B05a:1:0</t>
  </si>
  <si>
    <t>13:0020:000009</t>
  </si>
  <si>
    <t>13:0004:000115</t>
  </si>
  <si>
    <t>13:0004:000115:0001:0001:00</t>
  </si>
  <si>
    <t>FV-B05b:1:0</t>
  </si>
  <si>
    <t>13:0020:000010</t>
  </si>
  <si>
    <t>13:0004:000116</t>
  </si>
  <si>
    <t>13:0004:000116:0001:0001:00</t>
  </si>
  <si>
    <t>FV-B06a:1:0</t>
  </si>
  <si>
    <t>13:0020:000011</t>
  </si>
  <si>
    <t>13:0004:000117</t>
  </si>
  <si>
    <t>13:0004:000117:0001:0001:00</t>
  </si>
  <si>
    <t>FV-B06b:1:0</t>
  </si>
  <si>
    <t>13:0020:000012</t>
  </si>
  <si>
    <t>13:0004:000118</t>
  </si>
  <si>
    <t>13:0004:000118:0001:0001:00</t>
  </si>
  <si>
    <t>FV-B06c:1:1</t>
  </si>
  <si>
    <t>13:0020:000013</t>
  </si>
  <si>
    <t>13:0004:000119</t>
  </si>
  <si>
    <t>13:0004:000119:0001:0001:01</t>
  </si>
  <si>
    <t>FV-B06c:1:2</t>
  </si>
  <si>
    <t>13:0020:000014</t>
  </si>
  <si>
    <t>13:0004:000119:0001:0001:02</t>
  </si>
  <si>
    <t>FV-B07a:1:0</t>
  </si>
  <si>
    <t>13:0020:000015</t>
  </si>
  <si>
    <t>13:0004:000120</t>
  </si>
  <si>
    <t>13:0004:000120:0001:0001:00</t>
  </si>
  <si>
    <t>FV-B07b:1:0</t>
  </si>
  <si>
    <t>13:0020:000016</t>
  </si>
  <si>
    <t>13:0004:000121</t>
  </si>
  <si>
    <t>13:0004:000121:0001:0001:00</t>
  </si>
  <si>
    <t>FV-B07c:1:0</t>
  </si>
  <si>
    <t>13:0020:000017</t>
  </si>
  <si>
    <t>13:0004:000122</t>
  </si>
  <si>
    <t>13:0004:000122:0001:0001:00</t>
  </si>
  <si>
    <t>FV-B08a:1:0</t>
  </si>
  <si>
    <t>13:0020:000018</t>
  </si>
  <si>
    <t>13:0004:000123</t>
  </si>
  <si>
    <t>13:0004:000123:0001:0001:00</t>
  </si>
  <si>
    <t>FV-B08b:1:0</t>
  </si>
  <si>
    <t>13:0020:000019</t>
  </si>
  <si>
    <t>13:0004:000124</t>
  </si>
  <si>
    <t>13:0004:000124:0001:0001:00</t>
  </si>
  <si>
    <t>FV-B08c:1:0</t>
  </si>
  <si>
    <t>13:0020:000020</t>
  </si>
  <si>
    <t>13:0004:000125</t>
  </si>
  <si>
    <t>13:0004:000125:0001:0001:00</t>
  </si>
  <si>
    <t>FV-B08d:1:0</t>
  </si>
  <si>
    <t>13:0020:000021</t>
  </si>
  <si>
    <t>13:0004:000126</t>
  </si>
  <si>
    <t>13:0004:000126:0001:0001:00</t>
  </si>
  <si>
    <t>FV-B08e:1:0</t>
  </si>
  <si>
    <t>13:0020:000022</t>
  </si>
  <si>
    <t>13:0004:000127</t>
  </si>
  <si>
    <t>13:0004:000127:0001:0001:00</t>
  </si>
  <si>
    <t>FV-B09a:1:0</t>
  </si>
  <si>
    <t>13:0020:000023</t>
  </si>
  <si>
    <t>13:0004:000128</t>
  </si>
  <si>
    <t>13:0004:000128:0001:0001:00</t>
  </si>
  <si>
    <t>FV-B09b:1:0</t>
  </si>
  <si>
    <t>13:0020:000024</t>
  </si>
  <si>
    <t>13:0004:000129</t>
  </si>
  <si>
    <t>13:0004:000129:0001:0001:00</t>
  </si>
  <si>
    <t>FV-B09c:1:0</t>
  </si>
  <si>
    <t>13:0020:000025</t>
  </si>
  <si>
    <t>13:0004:000130</t>
  </si>
  <si>
    <t>13:0004:000130:0001:0001:00</t>
  </si>
  <si>
    <t>FV-B09d:1:0</t>
  </si>
  <si>
    <t>13:0020:000026</t>
  </si>
  <si>
    <t>13:0004:000131</t>
  </si>
  <si>
    <t>13:0004:000131:0001:0001:00</t>
  </si>
  <si>
    <t>FV-D05b:1:0</t>
  </si>
  <si>
    <t>13:0020:000027</t>
  </si>
  <si>
    <t>13:0004:000159</t>
  </si>
  <si>
    <t>13:0004:000159:0001:0001:00</t>
  </si>
  <si>
    <t>FV-D09b:1:1</t>
  </si>
  <si>
    <t>13:0020:000028</t>
  </si>
  <si>
    <t>13:0004:000164</t>
  </si>
  <si>
    <t>13:0004:000164:0001:0001:01</t>
  </si>
  <si>
    <t>FV-D09b:1:2</t>
  </si>
  <si>
    <t>13:0020:000029</t>
  </si>
  <si>
    <t>13:0004:000164:0001:0001:02</t>
  </si>
  <si>
    <t>FV-G07a-1:2:0</t>
  </si>
  <si>
    <t>13:0020:000030</t>
  </si>
  <si>
    <t>13:0004:000207</t>
  </si>
  <si>
    <t>13:0004:000207:0002:0001:00</t>
  </si>
  <si>
    <t>FV-G07a-2:3:0</t>
  </si>
  <si>
    <t>13:0020:000031</t>
  </si>
  <si>
    <t>13:0004:000207:0003:0001:00</t>
  </si>
  <si>
    <t>FV-G07c:1:0</t>
  </si>
  <si>
    <t>13:0020:000032</t>
  </si>
  <si>
    <t>13:0004:000209</t>
  </si>
  <si>
    <t>13:0004:000209:0001:0001:00</t>
  </si>
  <si>
    <t>FV-G07d-1:1:0</t>
  </si>
  <si>
    <t>13:0020:000033</t>
  </si>
  <si>
    <t>13:0004:000210</t>
  </si>
  <si>
    <t>13:0004:000210:0001:0001:00</t>
  </si>
  <si>
    <t>FV-G07d-2:2:0</t>
  </si>
  <si>
    <t>13:0020:000034</t>
  </si>
  <si>
    <t>13:0004:000210:0002:0001:00</t>
  </si>
  <si>
    <t>FV-G07d-3:3:0</t>
  </si>
  <si>
    <t>13:0020:000035</t>
  </si>
  <si>
    <t>13:0004:000210:0003:0001:00</t>
  </si>
  <si>
    <t>FV-G10b:1:0</t>
  </si>
  <si>
    <t>13:0020:000036</t>
  </si>
  <si>
    <t>13:0004:000214</t>
  </si>
  <si>
    <t>13:0004:000214:0001:0001:00</t>
  </si>
  <si>
    <t>FV-K03b:1:0</t>
  </si>
  <si>
    <t>13:0020:000037</t>
  </si>
  <si>
    <t>13:0004:000251</t>
  </si>
  <si>
    <t>13:0004:000251:0001:0001:00</t>
  </si>
  <si>
    <t>FV-K05b:1:0</t>
  </si>
  <si>
    <t>13:0020:000038</t>
  </si>
  <si>
    <t>13:0004:000254</t>
  </si>
  <si>
    <t>13:0004:000254:0001:0001:00</t>
  </si>
  <si>
    <t>FV-L10b:1:0</t>
  </si>
  <si>
    <t>13:0020:000039</t>
  </si>
  <si>
    <t>13:0004:000275</t>
  </si>
  <si>
    <t>13:0004:000275:0001:0001:00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</si>
</sst>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4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8" width="14.7109375" customWidth="1"/>
  </cols>
  <sheetData>
    <row r="1" spans="1:18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x14ac:dyDescent="0.25">
      <c r="A2" t="s">
        <v>18</v>
      </c>
      <c r="B2" t="s">
        <v>19</v>
      </c>
      <c r="C2" s="1" t="str">
        <f t="shared" ref="C2:C40" si="0">HYPERLINK("http://geochem.nrcan.gc.ca/cdogs/content/bdl/bdl130020_e.htm", "13:0020")</f>
        <v>13:0020</v>
      </c>
      <c r="D2" s="1" t="str">
        <f t="shared" ref="D2:D40" si="1">HYPERLINK("http://geochem.nrcan.gc.ca/cdogs/content/svy/svy130004_e.htm", "13:0004")</f>
        <v>13:0004</v>
      </c>
      <c r="E2" t="s">
        <v>20</v>
      </c>
      <c r="F2" t="s">
        <v>21</v>
      </c>
      <c r="H2">
        <v>45.948051399999997</v>
      </c>
      <c r="I2">
        <v>-67.779895400000001</v>
      </c>
      <c r="J2" s="1" t="str">
        <f t="shared" ref="J2:J9" si="2">HYPERLINK("http://geochem.nrcan.gc.ca/cdogs/content/kwd/kwd020045_e.htm", "Basal till")</f>
        <v>Basal till</v>
      </c>
      <c r="K2" s="1" t="str">
        <f t="shared" ref="K2:K40" si="3">HYPERLINK("http://geochem.nrcan.gc.ca/cdogs/content/kwd/kwd080004_e.htm", "&lt;63 micron")</f>
        <v>&lt;63 micron</v>
      </c>
      <c r="L2">
        <v>0.1</v>
      </c>
      <c r="M2">
        <v>0.25</v>
      </c>
      <c r="N2">
        <v>38</v>
      </c>
      <c r="O2">
        <v>1603</v>
      </c>
      <c r="P2">
        <v>61</v>
      </c>
      <c r="Q2">
        <v>19</v>
      </c>
      <c r="R2">
        <v>75</v>
      </c>
    </row>
    <row r="3" spans="1:18" x14ac:dyDescent="0.25">
      <c r="A3" t="s">
        <v>22</v>
      </c>
      <c r="B3" t="s">
        <v>23</v>
      </c>
      <c r="C3" s="1" t="str">
        <f t="shared" si="0"/>
        <v>13:0020</v>
      </c>
      <c r="D3" s="1" t="str">
        <f t="shared" si="1"/>
        <v>13:0004</v>
      </c>
      <c r="E3" t="s">
        <v>24</v>
      </c>
      <c r="F3" t="s">
        <v>25</v>
      </c>
      <c r="H3">
        <v>45.893022100000003</v>
      </c>
      <c r="I3">
        <v>-67.789156399999996</v>
      </c>
      <c r="J3" s="1" t="str">
        <f t="shared" si="2"/>
        <v>Basal till</v>
      </c>
      <c r="K3" s="1" t="str">
        <f t="shared" si="3"/>
        <v>&lt;63 micron</v>
      </c>
      <c r="L3">
        <v>0.1</v>
      </c>
      <c r="M3">
        <v>0.25</v>
      </c>
      <c r="N3">
        <v>32</v>
      </c>
      <c r="O3">
        <v>1181</v>
      </c>
      <c r="P3">
        <v>59</v>
      </c>
      <c r="Q3">
        <v>17</v>
      </c>
      <c r="R3">
        <v>64</v>
      </c>
    </row>
    <row r="4" spans="1:18" x14ac:dyDescent="0.25">
      <c r="A4" t="s">
        <v>26</v>
      </c>
      <c r="B4" t="s">
        <v>27</v>
      </c>
      <c r="C4" s="1" t="str">
        <f t="shared" si="0"/>
        <v>13:0020</v>
      </c>
      <c r="D4" s="1" t="str">
        <f t="shared" si="1"/>
        <v>13:0004</v>
      </c>
      <c r="E4" t="s">
        <v>24</v>
      </c>
      <c r="F4" t="s">
        <v>28</v>
      </c>
      <c r="H4">
        <v>45.893022100000003</v>
      </c>
      <c r="I4">
        <v>-67.789156399999996</v>
      </c>
      <c r="J4" s="1" t="str">
        <f t="shared" si="2"/>
        <v>Basal till</v>
      </c>
      <c r="K4" s="1" t="str">
        <f t="shared" si="3"/>
        <v>&lt;63 micron</v>
      </c>
      <c r="L4">
        <v>0.1</v>
      </c>
      <c r="M4">
        <v>0.25</v>
      </c>
      <c r="N4">
        <v>34</v>
      </c>
      <c r="O4">
        <v>1488</v>
      </c>
      <c r="P4">
        <v>63</v>
      </c>
      <c r="Q4">
        <v>19</v>
      </c>
      <c r="R4">
        <v>71</v>
      </c>
    </row>
    <row r="5" spans="1:18" x14ac:dyDescent="0.25">
      <c r="A5" t="s">
        <v>29</v>
      </c>
      <c r="B5" t="s">
        <v>30</v>
      </c>
      <c r="C5" s="1" t="str">
        <f t="shared" si="0"/>
        <v>13:0020</v>
      </c>
      <c r="D5" s="1" t="str">
        <f t="shared" si="1"/>
        <v>13:0004</v>
      </c>
      <c r="E5" t="s">
        <v>31</v>
      </c>
      <c r="F5" t="s">
        <v>32</v>
      </c>
      <c r="H5">
        <v>45.888215799999998</v>
      </c>
      <c r="I5">
        <v>-67.781527499999996</v>
      </c>
      <c r="J5" s="1" t="str">
        <f t="shared" si="2"/>
        <v>Basal till</v>
      </c>
      <c r="K5" s="1" t="str">
        <f t="shared" si="3"/>
        <v>&lt;63 micron</v>
      </c>
      <c r="L5">
        <v>0.1</v>
      </c>
      <c r="M5">
        <v>0.25</v>
      </c>
      <c r="N5">
        <v>27</v>
      </c>
      <c r="O5">
        <v>1055</v>
      </c>
      <c r="P5">
        <v>43</v>
      </c>
      <c r="Q5">
        <v>13</v>
      </c>
      <c r="R5">
        <v>51</v>
      </c>
    </row>
    <row r="6" spans="1:18" x14ac:dyDescent="0.25">
      <c r="A6" t="s">
        <v>33</v>
      </c>
      <c r="B6" t="s">
        <v>34</v>
      </c>
      <c r="C6" s="1" t="str">
        <f t="shared" si="0"/>
        <v>13:0020</v>
      </c>
      <c r="D6" s="1" t="str">
        <f t="shared" si="1"/>
        <v>13:0004</v>
      </c>
      <c r="E6" t="s">
        <v>35</v>
      </c>
      <c r="F6" t="s">
        <v>36</v>
      </c>
      <c r="H6">
        <v>45.877704299999998</v>
      </c>
      <c r="I6">
        <v>-67.787555999999995</v>
      </c>
      <c r="J6" s="1" t="str">
        <f t="shared" si="2"/>
        <v>Basal till</v>
      </c>
      <c r="K6" s="1" t="str">
        <f t="shared" si="3"/>
        <v>&lt;63 micron</v>
      </c>
      <c r="L6">
        <v>0.1</v>
      </c>
      <c r="M6">
        <v>0.25</v>
      </c>
      <c r="N6">
        <v>30</v>
      </c>
      <c r="O6">
        <v>1109</v>
      </c>
      <c r="P6">
        <v>71</v>
      </c>
      <c r="Q6">
        <v>13</v>
      </c>
      <c r="R6">
        <v>75</v>
      </c>
    </row>
    <row r="7" spans="1:18" x14ac:dyDescent="0.25">
      <c r="A7" t="s">
        <v>37</v>
      </c>
      <c r="B7" t="s">
        <v>38</v>
      </c>
      <c r="C7" s="1" t="str">
        <f t="shared" si="0"/>
        <v>13:0020</v>
      </c>
      <c r="D7" s="1" t="str">
        <f t="shared" si="1"/>
        <v>13:0004</v>
      </c>
      <c r="E7" t="s">
        <v>39</v>
      </c>
      <c r="F7" t="s">
        <v>40</v>
      </c>
      <c r="H7">
        <v>45.879224299999997</v>
      </c>
      <c r="I7">
        <v>-67.782368199999993</v>
      </c>
      <c r="J7" s="1" t="str">
        <f t="shared" si="2"/>
        <v>Basal till</v>
      </c>
      <c r="K7" s="1" t="str">
        <f t="shared" si="3"/>
        <v>&lt;63 micron</v>
      </c>
      <c r="L7">
        <v>0.1</v>
      </c>
      <c r="M7">
        <v>0.25</v>
      </c>
      <c r="N7">
        <v>34</v>
      </c>
      <c r="O7">
        <v>1479</v>
      </c>
      <c r="P7">
        <v>56</v>
      </c>
      <c r="Q7">
        <v>15</v>
      </c>
      <c r="R7">
        <v>61</v>
      </c>
    </row>
    <row r="8" spans="1:18" x14ac:dyDescent="0.25">
      <c r="A8" t="s">
        <v>41</v>
      </c>
      <c r="B8" t="s">
        <v>42</v>
      </c>
      <c r="C8" s="1" t="str">
        <f t="shared" si="0"/>
        <v>13:0020</v>
      </c>
      <c r="D8" s="1" t="str">
        <f t="shared" si="1"/>
        <v>13:0004</v>
      </c>
      <c r="E8" t="s">
        <v>43</v>
      </c>
      <c r="F8" t="s">
        <v>44</v>
      </c>
      <c r="H8">
        <v>45.849450400000002</v>
      </c>
      <c r="I8">
        <v>-67.775611699999999</v>
      </c>
      <c r="J8" s="1" t="str">
        <f t="shared" si="2"/>
        <v>Basal till</v>
      </c>
      <c r="K8" s="1" t="str">
        <f t="shared" si="3"/>
        <v>&lt;63 micron</v>
      </c>
      <c r="L8">
        <v>0.1</v>
      </c>
      <c r="M8">
        <v>0.25</v>
      </c>
      <c r="N8">
        <v>33</v>
      </c>
      <c r="O8">
        <v>1392</v>
      </c>
      <c r="P8">
        <v>52</v>
      </c>
      <c r="Q8">
        <v>14</v>
      </c>
      <c r="R8">
        <v>59</v>
      </c>
    </row>
    <row r="9" spans="1:18" x14ac:dyDescent="0.25">
      <c r="A9" t="s">
        <v>45</v>
      </c>
      <c r="B9" t="s">
        <v>46</v>
      </c>
      <c r="C9" s="1" t="str">
        <f t="shared" si="0"/>
        <v>13:0020</v>
      </c>
      <c r="D9" s="1" t="str">
        <f t="shared" si="1"/>
        <v>13:0004</v>
      </c>
      <c r="E9" t="s">
        <v>47</v>
      </c>
      <c r="F9" t="s">
        <v>48</v>
      </c>
      <c r="H9">
        <v>45.931175500000002</v>
      </c>
      <c r="I9">
        <v>-67.758982399999994</v>
      </c>
      <c r="J9" s="1" t="str">
        <f t="shared" si="2"/>
        <v>Basal till</v>
      </c>
      <c r="K9" s="1" t="str">
        <f t="shared" si="3"/>
        <v>&lt;63 micron</v>
      </c>
      <c r="L9">
        <v>0.1</v>
      </c>
      <c r="M9">
        <v>0.25</v>
      </c>
      <c r="N9">
        <v>15</v>
      </c>
      <c r="O9">
        <v>407</v>
      </c>
      <c r="P9">
        <v>58</v>
      </c>
      <c r="Q9">
        <v>11</v>
      </c>
      <c r="R9">
        <v>51</v>
      </c>
    </row>
    <row r="10" spans="1:18" x14ac:dyDescent="0.25">
      <c r="A10" t="s">
        <v>49</v>
      </c>
      <c r="B10" t="s">
        <v>50</v>
      </c>
      <c r="C10" s="1" t="str">
        <f t="shared" si="0"/>
        <v>13:0020</v>
      </c>
      <c r="D10" s="1" t="str">
        <f t="shared" si="1"/>
        <v>13:0004</v>
      </c>
      <c r="E10" t="s">
        <v>51</v>
      </c>
      <c r="F10" t="s">
        <v>52</v>
      </c>
      <c r="H10">
        <v>45.908651800000001</v>
      </c>
      <c r="I10">
        <v>-67.756905500000002</v>
      </c>
      <c r="J10" s="1" t="str">
        <f>HYPERLINK("http://geochem.nrcan.gc.ca/cdogs/content/kwd/kwd020046_e.htm", "Ablation till")</f>
        <v>Ablation till</v>
      </c>
      <c r="K10" s="1" t="str">
        <f t="shared" si="3"/>
        <v>&lt;63 micron</v>
      </c>
      <c r="L10">
        <v>0.1</v>
      </c>
      <c r="M10">
        <v>0.25</v>
      </c>
      <c r="N10">
        <v>57</v>
      </c>
      <c r="O10">
        <v>1369</v>
      </c>
      <c r="P10">
        <v>54</v>
      </c>
      <c r="Q10">
        <v>20</v>
      </c>
      <c r="R10">
        <v>80</v>
      </c>
    </row>
    <row r="11" spans="1:18" x14ac:dyDescent="0.25">
      <c r="A11" t="s">
        <v>53</v>
      </c>
      <c r="B11" t="s">
        <v>54</v>
      </c>
      <c r="C11" s="1" t="str">
        <f t="shared" si="0"/>
        <v>13:0020</v>
      </c>
      <c r="D11" s="1" t="str">
        <f t="shared" si="1"/>
        <v>13:0004</v>
      </c>
      <c r="E11" t="s">
        <v>55</v>
      </c>
      <c r="F11" t="s">
        <v>56</v>
      </c>
      <c r="H11">
        <v>45.906402200000002</v>
      </c>
      <c r="I11">
        <v>-67.756955599999998</v>
      </c>
      <c r="J11" s="1" t="str">
        <f>HYPERLINK("http://geochem.nrcan.gc.ca/cdogs/content/kwd/kwd020046_e.htm", "Ablation till")</f>
        <v>Ablation till</v>
      </c>
      <c r="K11" s="1" t="str">
        <f t="shared" si="3"/>
        <v>&lt;63 micron</v>
      </c>
      <c r="L11">
        <v>0.1</v>
      </c>
      <c r="M11">
        <v>0.25</v>
      </c>
      <c r="N11">
        <v>29</v>
      </c>
      <c r="O11">
        <v>932</v>
      </c>
      <c r="P11">
        <v>43</v>
      </c>
      <c r="Q11">
        <v>21</v>
      </c>
      <c r="R11">
        <v>61</v>
      </c>
    </row>
    <row r="12" spans="1:18" x14ac:dyDescent="0.25">
      <c r="A12" t="s">
        <v>57</v>
      </c>
      <c r="B12" t="s">
        <v>58</v>
      </c>
      <c r="C12" s="1" t="str">
        <f t="shared" si="0"/>
        <v>13:0020</v>
      </c>
      <c r="D12" s="1" t="str">
        <f t="shared" si="1"/>
        <v>13:0004</v>
      </c>
      <c r="E12" t="s">
        <v>59</v>
      </c>
      <c r="F12" t="s">
        <v>60</v>
      </c>
      <c r="H12">
        <v>45.895853700000004</v>
      </c>
      <c r="I12">
        <v>-67.759446699999998</v>
      </c>
      <c r="J12" s="1" t="str">
        <f>HYPERLINK("http://geochem.nrcan.gc.ca/cdogs/content/kwd/kwd020046_e.htm", "Ablation till")</f>
        <v>Ablation till</v>
      </c>
      <c r="K12" s="1" t="str">
        <f t="shared" si="3"/>
        <v>&lt;63 micron</v>
      </c>
      <c r="L12">
        <v>0.1</v>
      </c>
      <c r="M12">
        <v>0.25</v>
      </c>
      <c r="N12">
        <v>26</v>
      </c>
      <c r="O12">
        <v>562</v>
      </c>
      <c r="P12">
        <v>45</v>
      </c>
      <c r="Q12">
        <v>9</v>
      </c>
      <c r="R12">
        <v>70</v>
      </c>
    </row>
    <row r="13" spans="1:18" x14ac:dyDescent="0.25">
      <c r="A13" t="s">
        <v>61</v>
      </c>
      <c r="B13" t="s">
        <v>62</v>
      </c>
      <c r="C13" s="1" t="str">
        <f t="shared" si="0"/>
        <v>13:0020</v>
      </c>
      <c r="D13" s="1" t="str">
        <f t="shared" si="1"/>
        <v>13:0004</v>
      </c>
      <c r="E13" t="s">
        <v>63</v>
      </c>
      <c r="F13" t="s">
        <v>64</v>
      </c>
      <c r="H13">
        <v>45.901685100000002</v>
      </c>
      <c r="I13">
        <v>-67.757705400000006</v>
      </c>
      <c r="J13" s="1" t="str">
        <f>HYPERLINK("http://geochem.nrcan.gc.ca/cdogs/content/kwd/kwd020045_e.htm", "Basal till")</f>
        <v>Basal till</v>
      </c>
      <c r="K13" s="1" t="str">
        <f t="shared" si="3"/>
        <v>&lt;63 micron</v>
      </c>
      <c r="L13">
        <v>0.1</v>
      </c>
      <c r="M13">
        <v>0.25</v>
      </c>
      <c r="N13">
        <v>42</v>
      </c>
      <c r="O13">
        <v>1795</v>
      </c>
      <c r="P13">
        <v>72</v>
      </c>
      <c r="Q13">
        <v>21</v>
      </c>
      <c r="R13">
        <v>96</v>
      </c>
    </row>
    <row r="14" spans="1:18" x14ac:dyDescent="0.25">
      <c r="A14" t="s">
        <v>65</v>
      </c>
      <c r="B14" t="s">
        <v>66</v>
      </c>
      <c r="C14" s="1" t="str">
        <f t="shared" si="0"/>
        <v>13:0020</v>
      </c>
      <c r="D14" s="1" t="str">
        <f t="shared" si="1"/>
        <v>13:0004</v>
      </c>
      <c r="E14" t="s">
        <v>67</v>
      </c>
      <c r="F14" t="s">
        <v>68</v>
      </c>
      <c r="H14">
        <v>45.890932599999999</v>
      </c>
      <c r="I14">
        <v>-67.762134000000003</v>
      </c>
      <c r="J14" s="1" t="str">
        <f>HYPERLINK("http://geochem.nrcan.gc.ca/cdogs/content/kwd/kwd020045_e.htm", "Basal till")</f>
        <v>Basal till</v>
      </c>
      <c r="K14" s="1" t="str">
        <f t="shared" si="3"/>
        <v>&lt;63 micron</v>
      </c>
      <c r="L14">
        <v>0.2</v>
      </c>
      <c r="M14">
        <v>0.25</v>
      </c>
      <c r="N14">
        <v>50</v>
      </c>
      <c r="O14">
        <v>1438</v>
      </c>
      <c r="P14">
        <v>64</v>
      </c>
      <c r="Q14">
        <v>15</v>
      </c>
      <c r="R14">
        <v>85</v>
      </c>
    </row>
    <row r="15" spans="1:18" x14ac:dyDescent="0.25">
      <c r="A15" t="s">
        <v>69</v>
      </c>
      <c r="B15" t="s">
        <v>70</v>
      </c>
      <c r="C15" s="1" t="str">
        <f t="shared" si="0"/>
        <v>13:0020</v>
      </c>
      <c r="D15" s="1" t="str">
        <f t="shared" si="1"/>
        <v>13:0004</v>
      </c>
      <c r="E15" t="s">
        <v>67</v>
      </c>
      <c r="F15" t="s">
        <v>71</v>
      </c>
      <c r="H15">
        <v>45.890932599999999</v>
      </c>
      <c r="I15">
        <v>-67.762134000000003</v>
      </c>
      <c r="J15" s="1" t="str">
        <f>HYPERLINK("http://geochem.nrcan.gc.ca/cdogs/content/kwd/kwd020045_e.htm", "Basal till")</f>
        <v>Basal till</v>
      </c>
      <c r="K15" s="1" t="str">
        <f t="shared" si="3"/>
        <v>&lt;63 micron</v>
      </c>
      <c r="L15">
        <v>0.1</v>
      </c>
      <c r="M15">
        <v>0.25</v>
      </c>
      <c r="N15">
        <v>51</v>
      </c>
      <c r="O15">
        <v>1406</v>
      </c>
      <c r="P15">
        <v>63</v>
      </c>
      <c r="Q15">
        <v>13</v>
      </c>
      <c r="R15">
        <v>84</v>
      </c>
    </row>
    <row r="16" spans="1:18" x14ac:dyDescent="0.25">
      <c r="A16" t="s">
        <v>72</v>
      </c>
      <c r="B16" t="s">
        <v>73</v>
      </c>
      <c r="C16" s="1" t="str">
        <f t="shared" si="0"/>
        <v>13:0020</v>
      </c>
      <c r="D16" s="1" t="str">
        <f t="shared" si="1"/>
        <v>13:0004</v>
      </c>
      <c r="E16" t="s">
        <v>74</v>
      </c>
      <c r="F16" t="s">
        <v>75</v>
      </c>
      <c r="H16">
        <v>45.878117000000003</v>
      </c>
      <c r="I16">
        <v>-67.7630628</v>
      </c>
      <c r="J16" s="1" t="str">
        <f>HYPERLINK("http://geochem.nrcan.gc.ca/cdogs/content/kwd/kwd020046_e.htm", "Ablation till")</f>
        <v>Ablation till</v>
      </c>
      <c r="K16" s="1" t="str">
        <f t="shared" si="3"/>
        <v>&lt;63 micron</v>
      </c>
      <c r="L16">
        <v>0.1</v>
      </c>
      <c r="M16">
        <v>0.25</v>
      </c>
      <c r="N16">
        <v>23</v>
      </c>
      <c r="O16">
        <v>346</v>
      </c>
      <c r="P16">
        <v>43</v>
      </c>
      <c r="Q16">
        <v>17</v>
      </c>
      <c r="R16">
        <v>73</v>
      </c>
    </row>
    <row r="17" spans="1:18" x14ac:dyDescent="0.25">
      <c r="A17" t="s">
        <v>76</v>
      </c>
      <c r="B17" t="s">
        <v>77</v>
      </c>
      <c r="C17" s="1" t="str">
        <f t="shared" si="0"/>
        <v>13:0020</v>
      </c>
      <c r="D17" s="1" t="str">
        <f t="shared" si="1"/>
        <v>13:0004</v>
      </c>
      <c r="E17" t="s">
        <v>78</v>
      </c>
      <c r="F17" t="s">
        <v>79</v>
      </c>
      <c r="H17">
        <v>45.871943000000002</v>
      </c>
      <c r="I17">
        <v>-67.774796100000003</v>
      </c>
      <c r="J17" s="1" t="str">
        <f t="shared" ref="J17:J23" si="4">HYPERLINK("http://geochem.nrcan.gc.ca/cdogs/content/kwd/kwd020045_e.htm", "Basal till")</f>
        <v>Basal till</v>
      </c>
      <c r="K17" s="1" t="str">
        <f t="shared" si="3"/>
        <v>&lt;63 micron</v>
      </c>
      <c r="L17">
        <v>0.1</v>
      </c>
      <c r="M17">
        <v>0.25</v>
      </c>
      <c r="N17">
        <v>31</v>
      </c>
      <c r="O17">
        <v>752</v>
      </c>
      <c r="P17">
        <v>51</v>
      </c>
      <c r="Q17">
        <v>17</v>
      </c>
      <c r="R17">
        <v>68</v>
      </c>
    </row>
    <row r="18" spans="1:18" x14ac:dyDescent="0.25">
      <c r="A18" t="s">
        <v>80</v>
      </c>
      <c r="B18" t="s">
        <v>81</v>
      </c>
      <c r="C18" s="1" t="str">
        <f t="shared" si="0"/>
        <v>13:0020</v>
      </c>
      <c r="D18" s="1" t="str">
        <f t="shared" si="1"/>
        <v>13:0004</v>
      </c>
      <c r="E18" t="s">
        <v>82</v>
      </c>
      <c r="F18" t="s">
        <v>83</v>
      </c>
      <c r="H18">
        <v>45.8826161</v>
      </c>
      <c r="I18">
        <v>-67.762962999999999</v>
      </c>
      <c r="J18" s="1" t="str">
        <f t="shared" si="4"/>
        <v>Basal till</v>
      </c>
      <c r="K18" s="1" t="str">
        <f t="shared" si="3"/>
        <v>&lt;63 micron</v>
      </c>
      <c r="L18">
        <v>0.1</v>
      </c>
      <c r="M18">
        <v>0.25</v>
      </c>
      <c r="N18">
        <v>18</v>
      </c>
      <c r="O18">
        <v>634</v>
      </c>
      <c r="P18">
        <v>27</v>
      </c>
      <c r="Q18">
        <v>11</v>
      </c>
      <c r="R18">
        <v>61</v>
      </c>
    </row>
    <row r="19" spans="1:18" x14ac:dyDescent="0.25">
      <c r="A19" t="s">
        <v>84</v>
      </c>
      <c r="B19" t="s">
        <v>85</v>
      </c>
      <c r="C19" s="1" t="str">
        <f t="shared" si="0"/>
        <v>13:0020</v>
      </c>
      <c r="D19" s="1" t="str">
        <f t="shared" si="1"/>
        <v>13:0004</v>
      </c>
      <c r="E19" t="s">
        <v>86</v>
      </c>
      <c r="F19" t="s">
        <v>87</v>
      </c>
      <c r="H19">
        <v>45.859888300000001</v>
      </c>
      <c r="I19">
        <v>-67.762822600000007</v>
      </c>
      <c r="J19" s="1" t="str">
        <f t="shared" si="4"/>
        <v>Basal till</v>
      </c>
      <c r="K19" s="1" t="str">
        <f t="shared" si="3"/>
        <v>&lt;63 micron</v>
      </c>
      <c r="L19">
        <v>0.1</v>
      </c>
      <c r="M19">
        <v>0.25</v>
      </c>
      <c r="N19">
        <v>31</v>
      </c>
      <c r="O19">
        <v>561</v>
      </c>
      <c r="P19">
        <v>52</v>
      </c>
      <c r="Q19">
        <v>12</v>
      </c>
      <c r="R19">
        <v>63</v>
      </c>
    </row>
    <row r="20" spans="1:18" x14ac:dyDescent="0.25">
      <c r="A20" t="s">
        <v>88</v>
      </c>
      <c r="B20" t="s">
        <v>89</v>
      </c>
      <c r="C20" s="1" t="str">
        <f t="shared" si="0"/>
        <v>13:0020</v>
      </c>
      <c r="D20" s="1" t="str">
        <f t="shared" si="1"/>
        <v>13:0004</v>
      </c>
      <c r="E20" t="s">
        <v>90</v>
      </c>
      <c r="F20" t="s">
        <v>91</v>
      </c>
      <c r="H20">
        <v>45.855097800000003</v>
      </c>
      <c r="I20">
        <v>-67.756810200000004</v>
      </c>
      <c r="J20" s="1" t="str">
        <f t="shared" si="4"/>
        <v>Basal till</v>
      </c>
      <c r="K20" s="1" t="str">
        <f t="shared" si="3"/>
        <v>&lt;63 micron</v>
      </c>
      <c r="L20">
        <v>0.1</v>
      </c>
      <c r="M20">
        <v>0.25</v>
      </c>
      <c r="N20">
        <v>27</v>
      </c>
      <c r="O20">
        <v>942</v>
      </c>
      <c r="P20">
        <v>43</v>
      </c>
      <c r="Q20">
        <v>12</v>
      </c>
      <c r="R20">
        <v>53</v>
      </c>
    </row>
    <row r="21" spans="1:18" x14ac:dyDescent="0.25">
      <c r="A21" t="s">
        <v>92</v>
      </c>
      <c r="B21" t="s">
        <v>93</v>
      </c>
      <c r="C21" s="1" t="str">
        <f t="shared" si="0"/>
        <v>13:0020</v>
      </c>
      <c r="D21" s="1" t="str">
        <f t="shared" si="1"/>
        <v>13:0004</v>
      </c>
      <c r="E21" t="s">
        <v>94</v>
      </c>
      <c r="F21" t="s">
        <v>95</v>
      </c>
      <c r="H21">
        <v>45.863424799999997</v>
      </c>
      <c r="I21">
        <v>-67.756946900000003</v>
      </c>
      <c r="J21" s="1" t="str">
        <f t="shared" si="4"/>
        <v>Basal till</v>
      </c>
      <c r="K21" s="1" t="str">
        <f t="shared" si="3"/>
        <v>&lt;63 micron</v>
      </c>
      <c r="L21">
        <v>0.1</v>
      </c>
      <c r="M21">
        <v>0.25</v>
      </c>
      <c r="N21">
        <v>29</v>
      </c>
      <c r="O21">
        <v>969</v>
      </c>
      <c r="P21">
        <v>48</v>
      </c>
      <c r="Q21">
        <v>14</v>
      </c>
      <c r="R21">
        <v>55</v>
      </c>
    </row>
    <row r="22" spans="1:18" x14ac:dyDescent="0.25">
      <c r="A22" t="s">
        <v>96</v>
      </c>
      <c r="B22" t="s">
        <v>97</v>
      </c>
      <c r="C22" s="1" t="str">
        <f t="shared" si="0"/>
        <v>13:0020</v>
      </c>
      <c r="D22" s="1" t="str">
        <f t="shared" si="1"/>
        <v>13:0004</v>
      </c>
      <c r="E22" t="s">
        <v>98</v>
      </c>
      <c r="F22" t="s">
        <v>99</v>
      </c>
      <c r="H22">
        <v>45.853655500000002</v>
      </c>
      <c r="I22">
        <v>-67.769079099999999</v>
      </c>
      <c r="J22" s="1" t="str">
        <f t="shared" si="4"/>
        <v>Basal till</v>
      </c>
      <c r="K22" s="1" t="str">
        <f t="shared" si="3"/>
        <v>&lt;63 micron</v>
      </c>
      <c r="L22">
        <v>0.1</v>
      </c>
      <c r="M22">
        <v>0.25</v>
      </c>
      <c r="N22">
        <v>28</v>
      </c>
      <c r="O22">
        <v>1089</v>
      </c>
      <c r="P22">
        <v>45</v>
      </c>
      <c r="Q22">
        <v>16</v>
      </c>
      <c r="R22">
        <v>52</v>
      </c>
    </row>
    <row r="23" spans="1:18" x14ac:dyDescent="0.25">
      <c r="A23" t="s">
        <v>100</v>
      </c>
      <c r="B23" t="s">
        <v>101</v>
      </c>
      <c r="C23" s="1" t="str">
        <f t="shared" si="0"/>
        <v>13:0020</v>
      </c>
      <c r="D23" s="1" t="str">
        <f t="shared" si="1"/>
        <v>13:0004</v>
      </c>
      <c r="E23" t="s">
        <v>102</v>
      </c>
      <c r="F23" t="s">
        <v>103</v>
      </c>
      <c r="H23">
        <v>45.863131500000001</v>
      </c>
      <c r="I23">
        <v>-67.771446699999998</v>
      </c>
      <c r="J23" s="1" t="str">
        <f t="shared" si="4"/>
        <v>Basal till</v>
      </c>
      <c r="K23" s="1" t="str">
        <f t="shared" si="3"/>
        <v>&lt;63 micron</v>
      </c>
      <c r="L23">
        <v>0.1</v>
      </c>
      <c r="M23">
        <v>0.25</v>
      </c>
      <c r="N23">
        <v>20</v>
      </c>
      <c r="O23">
        <v>596</v>
      </c>
      <c r="P23">
        <v>36</v>
      </c>
      <c r="Q23">
        <v>12</v>
      </c>
      <c r="R23">
        <v>43</v>
      </c>
    </row>
    <row r="24" spans="1:18" x14ac:dyDescent="0.25">
      <c r="A24" t="s">
        <v>104</v>
      </c>
      <c r="B24" t="s">
        <v>105</v>
      </c>
      <c r="C24" s="1" t="str">
        <f t="shared" si="0"/>
        <v>13:0020</v>
      </c>
      <c r="D24" s="1" t="str">
        <f t="shared" si="1"/>
        <v>13:0004</v>
      </c>
      <c r="E24" t="s">
        <v>106</v>
      </c>
      <c r="F24" t="s">
        <v>107</v>
      </c>
      <c r="H24">
        <v>45.842358900000001</v>
      </c>
      <c r="I24">
        <v>-67.764820700000001</v>
      </c>
      <c r="J24" s="1" t="str">
        <f>HYPERLINK("http://geochem.nrcan.gc.ca/cdogs/content/kwd/kwd020046_e.htm", "Ablation till")</f>
        <v>Ablation till</v>
      </c>
      <c r="K24" s="1" t="str">
        <f t="shared" si="3"/>
        <v>&lt;63 micron</v>
      </c>
      <c r="L24">
        <v>0.1</v>
      </c>
      <c r="M24">
        <v>0.25</v>
      </c>
      <c r="N24">
        <v>29</v>
      </c>
      <c r="O24">
        <v>943</v>
      </c>
      <c r="P24">
        <v>43</v>
      </c>
      <c r="Q24">
        <v>16</v>
      </c>
      <c r="R24">
        <v>62</v>
      </c>
    </row>
    <row r="25" spans="1:18" x14ac:dyDescent="0.25">
      <c r="A25" t="s">
        <v>108</v>
      </c>
      <c r="B25" t="s">
        <v>109</v>
      </c>
      <c r="C25" s="1" t="str">
        <f t="shared" si="0"/>
        <v>13:0020</v>
      </c>
      <c r="D25" s="1" t="str">
        <f t="shared" si="1"/>
        <v>13:0004</v>
      </c>
      <c r="E25" t="s">
        <v>110</v>
      </c>
      <c r="F25" t="s">
        <v>111</v>
      </c>
      <c r="H25">
        <v>45.836471600000003</v>
      </c>
      <c r="I25">
        <v>-67.761409700000002</v>
      </c>
      <c r="J25" s="1" t="str">
        <f t="shared" ref="J25:J31" si="5">HYPERLINK("http://geochem.nrcan.gc.ca/cdogs/content/kwd/kwd020045_e.htm", "Basal till")</f>
        <v>Basal till</v>
      </c>
      <c r="K25" s="1" t="str">
        <f t="shared" si="3"/>
        <v>&lt;63 micron</v>
      </c>
      <c r="L25">
        <v>0.1</v>
      </c>
      <c r="M25">
        <v>0.25</v>
      </c>
      <c r="N25">
        <v>30</v>
      </c>
      <c r="O25">
        <v>959</v>
      </c>
      <c r="P25">
        <v>44</v>
      </c>
      <c r="Q25">
        <v>17</v>
      </c>
      <c r="R25">
        <v>63</v>
      </c>
    </row>
    <row r="26" spans="1:18" x14ac:dyDescent="0.25">
      <c r="A26" t="s">
        <v>112</v>
      </c>
      <c r="B26" t="s">
        <v>113</v>
      </c>
      <c r="C26" s="1" t="str">
        <f t="shared" si="0"/>
        <v>13:0020</v>
      </c>
      <c r="D26" s="1" t="str">
        <f t="shared" si="1"/>
        <v>13:0004</v>
      </c>
      <c r="E26" t="s">
        <v>114</v>
      </c>
      <c r="F26" t="s">
        <v>115</v>
      </c>
      <c r="H26">
        <v>45.844386999999998</v>
      </c>
      <c r="I26">
        <v>-67.765097800000007</v>
      </c>
      <c r="J26" s="1" t="str">
        <f t="shared" si="5"/>
        <v>Basal till</v>
      </c>
      <c r="K26" s="1" t="str">
        <f t="shared" si="3"/>
        <v>&lt;63 micron</v>
      </c>
      <c r="L26">
        <v>0.1</v>
      </c>
      <c r="M26">
        <v>0.5</v>
      </c>
      <c r="N26">
        <v>32</v>
      </c>
      <c r="O26">
        <v>1479</v>
      </c>
      <c r="P26">
        <v>45</v>
      </c>
      <c r="Q26">
        <v>17</v>
      </c>
      <c r="R26">
        <v>52</v>
      </c>
    </row>
    <row r="27" spans="1:18" x14ac:dyDescent="0.25">
      <c r="A27" t="s">
        <v>116</v>
      </c>
      <c r="B27" t="s">
        <v>117</v>
      </c>
      <c r="C27" s="1" t="str">
        <f t="shared" si="0"/>
        <v>13:0020</v>
      </c>
      <c r="D27" s="1" t="str">
        <f t="shared" si="1"/>
        <v>13:0004</v>
      </c>
      <c r="E27" t="s">
        <v>118</v>
      </c>
      <c r="F27" t="s">
        <v>119</v>
      </c>
      <c r="H27">
        <v>45.846960799999998</v>
      </c>
      <c r="I27">
        <v>-67.753449599999996</v>
      </c>
      <c r="J27" s="1" t="str">
        <f t="shared" si="5"/>
        <v>Basal till</v>
      </c>
      <c r="K27" s="1" t="str">
        <f t="shared" si="3"/>
        <v>&lt;63 micron</v>
      </c>
      <c r="L27">
        <v>0.1</v>
      </c>
      <c r="M27">
        <v>0.25</v>
      </c>
      <c r="N27">
        <v>39</v>
      </c>
      <c r="O27">
        <v>857</v>
      </c>
      <c r="P27">
        <v>39</v>
      </c>
      <c r="Q27">
        <v>18</v>
      </c>
      <c r="R27">
        <v>72</v>
      </c>
    </row>
    <row r="28" spans="1:18" x14ac:dyDescent="0.25">
      <c r="A28" t="s">
        <v>120</v>
      </c>
      <c r="B28" t="s">
        <v>121</v>
      </c>
      <c r="C28" s="1" t="str">
        <f t="shared" si="0"/>
        <v>13:0020</v>
      </c>
      <c r="D28" s="1" t="str">
        <f t="shared" si="1"/>
        <v>13:0004</v>
      </c>
      <c r="E28" t="s">
        <v>122</v>
      </c>
      <c r="F28" t="s">
        <v>123</v>
      </c>
      <c r="H28">
        <v>45.909908399999999</v>
      </c>
      <c r="I28">
        <v>-67.707881400000005</v>
      </c>
      <c r="J28" s="1" t="str">
        <f t="shared" si="5"/>
        <v>Basal till</v>
      </c>
      <c r="K28" s="1" t="str">
        <f t="shared" si="3"/>
        <v>&lt;63 micron</v>
      </c>
      <c r="L28">
        <v>0.1</v>
      </c>
      <c r="M28">
        <v>0.25</v>
      </c>
      <c r="N28">
        <v>41</v>
      </c>
      <c r="O28">
        <v>873</v>
      </c>
      <c r="P28">
        <v>40</v>
      </c>
      <c r="Q28">
        <v>20</v>
      </c>
      <c r="R28">
        <v>75</v>
      </c>
    </row>
    <row r="29" spans="1:18" x14ac:dyDescent="0.25">
      <c r="A29" t="s">
        <v>124</v>
      </c>
      <c r="B29" t="s">
        <v>125</v>
      </c>
      <c r="C29" s="1" t="str">
        <f t="shared" si="0"/>
        <v>13:0020</v>
      </c>
      <c r="D29" s="1" t="str">
        <f t="shared" si="1"/>
        <v>13:0004</v>
      </c>
      <c r="E29" t="s">
        <v>126</v>
      </c>
      <c r="F29" t="s">
        <v>127</v>
      </c>
      <c r="H29">
        <v>45.8378248</v>
      </c>
      <c r="I29">
        <v>-67.720817199999999</v>
      </c>
      <c r="J29" s="1" t="str">
        <f t="shared" si="5"/>
        <v>Basal till</v>
      </c>
      <c r="K29" s="1" t="str">
        <f t="shared" si="3"/>
        <v>&lt;63 micron</v>
      </c>
      <c r="L29">
        <v>0.1</v>
      </c>
      <c r="M29">
        <v>0.25</v>
      </c>
      <c r="N29">
        <v>33</v>
      </c>
      <c r="O29">
        <v>1153</v>
      </c>
      <c r="P29">
        <v>46</v>
      </c>
      <c r="Q29">
        <v>14</v>
      </c>
      <c r="R29">
        <v>61</v>
      </c>
    </row>
    <row r="30" spans="1:18" x14ac:dyDescent="0.25">
      <c r="A30" t="s">
        <v>128</v>
      </c>
      <c r="B30" t="s">
        <v>129</v>
      </c>
      <c r="C30" s="1" t="str">
        <f t="shared" si="0"/>
        <v>13:0020</v>
      </c>
      <c r="D30" s="1" t="str">
        <f t="shared" si="1"/>
        <v>13:0004</v>
      </c>
      <c r="E30" t="s">
        <v>126</v>
      </c>
      <c r="F30" t="s">
        <v>130</v>
      </c>
      <c r="H30">
        <v>45.8378248</v>
      </c>
      <c r="I30">
        <v>-67.720817199999999</v>
      </c>
      <c r="J30" s="1" t="str">
        <f t="shared" si="5"/>
        <v>Basal till</v>
      </c>
      <c r="K30" s="1" t="str">
        <f t="shared" si="3"/>
        <v>&lt;63 micron</v>
      </c>
      <c r="L30">
        <v>0.1</v>
      </c>
      <c r="M30">
        <v>0.25</v>
      </c>
      <c r="N30">
        <v>31</v>
      </c>
      <c r="O30">
        <v>1117</v>
      </c>
      <c r="P30">
        <v>43</v>
      </c>
      <c r="Q30">
        <v>11</v>
      </c>
      <c r="R30">
        <v>57</v>
      </c>
    </row>
    <row r="31" spans="1:18" x14ac:dyDescent="0.25">
      <c r="A31" t="s">
        <v>131</v>
      </c>
      <c r="B31" t="s">
        <v>132</v>
      </c>
      <c r="C31" s="1" t="str">
        <f t="shared" si="0"/>
        <v>13:0020</v>
      </c>
      <c r="D31" s="1" t="str">
        <f t="shared" si="1"/>
        <v>13:0004</v>
      </c>
      <c r="E31" t="s">
        <v>133</v>
      </c>
      <c r="F31" t="s">
        <v>134</v>
      </c>
      <c r="H31">
        <v>45.881301200000003</v>
      </c>
      <c r="I31">
        <v>-67.628000499999999</v>
      </c>
      <c r="J31" s="1" t="str">
        <f t="shared" si="5"/>
        <v>Basal till</v>
      </c>
      <c r="K31" s="1" t="str">
        <f t="shared" si="3"/>
        <v>&lt;63 micron</v>
      </c>
      <c r="L31">
        <v>0.1</v>
      </c>
      <c r="M31">
        <v>0.25</v>
      </c>
      <c r="N31">
        <v>22</v>
      </c>
      <c r="O31">
        <v>250</v>
      </c>
      <c r="P31">
        <v>83</v>
      </c>
      <c r="Q31">
        <v>14</v>
      </c>
      <c r="R31">
        <v>65</v>
      </c>
    </row>
    <row r="32" spans="1:18" x14ac:dyDescent="0.25">
      <c r="A32" t="s">
        <v>135</v>
      </c>
      <c r="B32" t="s">
        <v>136</v>
      </c>
      <c r="C32" s="1" t="str">
        <f t="shared" si="0"/>
        <v>13:0020</v>
      </c>
      <c r="D32" s="1" t="str">
        <f t="shared" si="1"/>
        <v>13:0004</v>
      </c>
      <c r="E32" t="s">
        <v>133</v>
      </c>
      <c r="F32" t="s">
        <v>137</v>
      </c>
      <c r="H32">
        <v>45.881301200000003</v>
      </c>
      <c r="I32">
        <v>-67.628000499999999</v>
      </c>
      <c r="J32" s="1" t="str">
        <f>HYPERLINK("http://geochem.nrcan.gc.ca/cdogs/content/kwd/kwd020054_e.htm", "Weathered bedrock")</f>
        <v>Weathered bedrock</v>
      </c>
      <c r="K32" s="1" t="str">
        <f t="shared" si="3"/>
        <v>&lt;63 micron</v>
      </c>
      <c r="L32">
        <v>0.1</v>
      </c>
      <c r="M32">
        <v>1.2</v>
      </c>
      <c r="N32">
        <v>296</v>
      </c>
      <c r="O32">
        <v>2160</v>
      </c>
      <c r="P32">
        <v>627</v>
      </c>
      <c r="Q32">
        <v>87</v>
      </c>
      <c r="R32">
        <v>160</v>
      </c>
    </row>
    <row r="33" spans="1:18" x14ac:dyDescent="0.25">
      <c r="A33" t="s">
        <v>138</v>
      </c>
      <c r="B33" t="s">
        <v>139</v>
      </c>
      <c r="C33" s="1" t="str">
        <f t="shared" si="0"/>
        <v>13:0020</v>
      </c>
      <c r="D33" s="1" t="str">
        <f t="shared" si="1"/>
        <v>13:0004</v>
      </c>
      <c r="E33" t="s">
        <v>140</v>
      </c>
      <c r="F33" t="s">
        <v>141</v>
      </c>
      <c r="H33">
        <v>45.883445100000003</v>
      </c>
      <c r="I33">
        <v>-67.637935600000006</v>
      </c>
      <c r="J33" s="1" t="str">
        <f>HYPERLINK("http://geochem.nrcan.gc.ca/cdogs/content/kwd/kwd020045_e.htm", "Basal till")</f>
        <v>Basal till</v>
      </c>
      <c r="K33" s="1" t="str">
        <f t="shared" si="3"/>
        <v>&lt;63 micron</v>
      </c>
      <c r="L33">
        <v>0.1</v>
      </c>
      <c r="M33">
        <v>0.8</v>
      </c>
      <c r="N33">
        <v>44</v>
      </c>
      <c r="O33">
        <v>727</v>
      </c>
      <c r="P33">
        <v>116</v>
      </c>
      <c r="Q33">
        <v>42</v>
      </c>
      <c r="R33">
        <v>97</v>
      </c>
    </row>
    <row r="34" spans="1:18" x14ac:dyDescent="0.25">
      <c r="A34" t="s">
        <v>142</v>
      </c>
      <c r="B34" t="s">
        <v>143</v>
      </c>
      <c r="C34" s="1" t="str">
        <f t="shared" si="0"/>
        <v>13:0020</v>
      </c>
      <c r="D34" s="1" t="str">
        <f t="shared" si="1"/>
        <v>13:0004</v>
      </c>
      <c r="E34" t="s">
        <v>144</v>
      </c>
      <c r="F34" t="s">
        <v>145</v>
      </c>
      <c r="H34">
        <v>45.883216300000001</v>
      </c>
      <c r="I34">
        <v>-67.637619000000001</v>
      </c>
      <c r="J34" s="1" t="str">
        <f>HYPERLINK("http://geochem.nrcan.gc.ca/cdogs/content/kwd/kwd020045_e.htm", "Basal till")</f>
        <v>Basal till</v>
      </c>
      <c r="K34" s="1" t="str">
        <f t="shared" si="3"/>
        <v>&lt;63 micron</v>
      </c>
      <c r="L34">
        <v>0.4</v>
      </c>
      <c r="M34">
        <v>0.7</v>
      </c>
      <c r="N34">
        <v>33</v>
      </c>
      <c r="O34">
        <v>954</v>
      </c>
      <c r="P34">
        <v>71</v>
      </c>
      <c r="Q34">
        <v>38</v>
      </c>
      <c r="R34">
        <v>76</v>
      </c>
    </row>
    <row r="35" spans="1:18" x14ac:dyDescent="0.25">
      <c r="A35" t="s">
        <v>146</v>
      </c>
      <c r="B35" t="s">
        <v>147</v>
      </c>
      <c r="C35" s="1" t="str">
        <f t="shared" si="0"/>
        <v>13:0020</v>
      </c>
      <c r="D35" s="1" t="str">
        <f t="shared" si="1"/>
        <v>13:0004</v>
      </c>
      <c r="E35" t="s">
        <v>144</v>
      </c>
      <c r="F35" t="s">
        <v>148</v>
      </c>
      <c r="H35">
        <v>45.883216300000001</v>
      </c>
      <c r="I35">
        <v>-67.637619000000001</v>
      </c>
      <c r="J35" s="1" t="str">
        <f>HYPERLINK("http://geochem.nrcan.gc.ca/cdogs/content/kwd/kwd020047_e.htm", "Deformation till")</f>
        <v>Deformation till</v>
      </c>
      <c r="K35" s="1" t="str">
        <f t="shared" si="3"/>
        <v>&lt;63 micron</v>
      </c>
      <c r="L35">
        <v>0.9</v>
      </c>
      <c r="M35">
        <v>5.7</v>
      </c>
      <c r="N35">
        <v>72</v>
      </c>
      <c r="O35">
        <v>1520</v>
      </c>
      <c r="P35">
        <v>66</v>
      </c>
      <c r="Q35">
        <v>1136</v>
      </c>
      <c r="R35">
        <v>2175</v>
      </c>
    </row>
    <row r="36" spans="1:18" x14ac:dyDescent="0.25">
      <c r="A36" t="s">
        <v>149</v>
      </c>
      <c r="B36" t="s">
        <v>150</v>
      </c>
      <c r="C36" s="1" t="str">
        <f t="shared" si="0"/>
        <v>13:0020</v>
      </c>
      <c r="D36" s="1" t="str">
        <f t="shared" si="1"/>
        <v>13:0004</v>
      </c>
      <c r="E36" t="s">
        <v>144</v>
      </c>
      <c r="F36" t="s">
        <v>151</v>
      </c>
      <c r="H36">
        <v>45.883216300000001</v>
      </c>
      <c r="I36">
        <v>-67.637619000000001</v>
      </c>
      <c r="J36" s="1" t="str">
        <f>HYPERLINK("http://geochem.nrcan.gc.ca/cdogs/content/kwd/kwd020054_e.htm", "Weathered bedrock")</f>
        <v>Weathered bedrock</v>
      </c>
      <c r="K36" s="1" t="str">
        <f t="shared" si="3"/>
        <v>&lt;63 micron</v>
      </c>
      <c r="L36">
        <v>0.1</v>
      </c>
      <c r="M36">
        <v>27.1</v>
      </c>
      <c r="N36">
        <v>26</v>
      </c>
      <c r="O36">
        <v>921</v>
      </c>
      <c r="P36">
        <v>70</v>
      </c>
      <c r="Q36">
        <v>1301</v>
      </c>
      <c r="R36">
        <v>617</v>
      </c>
    </row>
    <row r="37" spans="1:18" x14ac:dyDescent="0.25">
      <c r="A37" t="s">
        <v>152</v>
      </c>
      <c r="B37" t="s">
        <v>153</v>
      </c>
      <c r="C37" s="1" t="str">
        <f t="shared" si="0"/>
        <v>13:0020</v>
      </c>
      <c r="D37" s="1" t="str">
        <f t="shared" si="1"/>
        <v>13:0004</v>
      </c>
      <c r="E37" t="s">
        <v>154</v>
      </c>
      <c r="F37" t="s">
        <v>155</v>
      </c>
      <c r="H37">
        <v>45.821076900000001</v>
      </c>
      <c r="I37">
        <v>-67.634629099999998</v>
      </c>
      <c r="J37" s="1" t="str">
        <f>HYPERLINK("http://geochem.nrcan.gc.ca/cdogs/content/kwd/kwd020045_e.htm", "Basal till")</f>
        <v>Basal till</v>
      </c>
      <c r="K37" s="1" t="str">
        <f t="shared" si="3"/>
        <v>&lt;63 micron</v>
      </c>
      <c r="L37">
        <v>0.1</v>
      </c>
      <c r="M37">
        <v>0.25</v>
      </c>
      <c r="N37">
        <v>31</v>
      </c>
      <c r="O37">
        <v>634</v>
      </c>
      <c r="P37">
        <v>38</v>
      </c>
      <c r="Q37">
        <v>12</v>
      </c>
      <c r="R37">
        <v>56</v>
      </c>
    </row>
    <row r="38" spans="1:18" x14ac:dyDescent="0.25">
      <c r="A38" t="s">
        <v>156</v>
      </c>
      <c r="B38" t="s">
        <v>157</v>
      </c>
      <c r="C38" s="1" t="str">
        <f t="shared" si="0"/>
        <v>13:0020</v>
      </c>
      <c r="D38" s="1" t="str">
        <f t="shared" si="1"/>
        <v>13:0004</v>
      </c>
      <c r="E38" t="s">
        <v>158</v>
      </c>
      <c r="F38" t="s">
        <v>159</v>
      </c>
      <c r="H38">
        <v>45.944004700000001</v>
      </c>
      <c r="I38">
        <v>-67.549046099999998</v>
      </c>
      <c r="J38" s="1" t="str">
        <f>HYPERLINK("http://geochem.nrcan.gc.ca/cdogs/content/kwd/kwd020045_e.htm", "Basal till")</f>
        <v>Basal till</v>
      </c>
      <c r="K38" s="1" t="str">
        <f t="shared" si="3"/>
        <v>&lt;63 micron</v>
      </c>
      <c r="L38">
        <v>0.1</v>
      </c>
      <c r="M38">
        <v>0.25</v>
      </c>
      <c r="N38">
        <v>44</v>
      </c>
      <c r="O38">
        <v>1406</v>
      </c>
      <c r="P38">
        <v>43</v>
      </c>
      <c r="Q38">
        <v>25</v>
      </c>
      <c r="R38">
        <v>76</v>
      </c>
    </row>
    <row r="39" spans="1:18" x14ac:dyDescent="0.25">
      <c r="A39" t="s">
        <v>160</v>
      </c>
      <c r="B39" t="s">
        <v>161</v>
      </c>
      <c r="C39" s="1" t="str">
        <f t="shared" si="0"/>
        <v>13:0020</v>
      </c>
      <c r="D39" s="1" t="str">
        <f t="shared" si="1"/>
        <v>13:0004</v>
      </c>
      <c r="E39" t="s">
        <v>162</v>
      </c>
      <c r="F39" t="s">
        <v>163</v>
      </c>
      <c r="H39">
        <v>45.912341699999999</v>
      </c>
      <c r="I39">
        <v>-67.554061700000005</v>
      </c>
      <c r="J39" s="1" t="str">
        <f>HYPERLINK("http://geochem.nrcan.gc.ca/cdogs/content/kwd/kwd020045_e.htm", "Basal till")</f>
        <v>Basal till</v>
      </c>
      <c r="K39" s="1" t="str">
        <f t="shared" si="3"/>
        <v>&lt;63 micron</v>
      </c>
      <c r="L39">
        <v>0.1</v>
      </c>
      <c r="M39">
        <v>0.25</v>
      </c>
      <c r="N39">
        <v>28</v>
      </c>
      <c r="O39">
        <v>1068</v>
      </c>
      <c r="P39">
        <v>39</v>
      </c>
      <c r="Q39">
        <v>19</v>
      </c>
      <c r="R39">
        <v>59</v>
      </c>
    </row>
    <row r="40" spans="1:18" x14ac:dyDescent="0.25">
      <c r="A40" t="s">
        <v>164</v>
      </c>
      <c r="B40" t="s">
        <v>165</v>
      </c>
      <c r="C40" s="1" t="str">
        <f t="shared" si="0"/>
        <v>13:0020</v>
      </c>
      <c r="D40" s="1" t="str">
        <f t="shared" si="1"/>
        <v>13:0004</v>
      </c>
      <c r="E40" t="s">
        <v>166</v>
      </c>
      <c r="F40" t="s">
        <v>167</v>
      </c>
      <c r="H40">
        <v>45.829751899999998</v>
      </c>
      <c r="I40">
        <v>-67.535600900000006</v>
      </c>
      <c r="J40" s="1" t="str">
        <f>HYPERLINK("http://geochem.nrcan.gc.ca/cdogs/content/kwd/kwd020045_e.htm", "Basal till")</f>
        <v>Basal till</v>
      </c>
      <c r="K40" s="1" t="str">
        <f t="shared" si="3"/>
        <v>&lt;63 micron</v>
      </c>
      <c r="L40">
        <v>0.1</v>
      </c>
      <c r="M40">
        <v>0.25</v>
      </c>
      <c r="N40">
        <v>32</v>
      </c>
      <c r="O40">
        <v>1006</v>
      </c>
      <c r="P40">
        <v>74</v>
      </c>
      <c r="Q40">
        <v>19</v>
      </c>
      <c r="R40">
        <v>79</v>
      </c>
    </row>
  </sheetData>
  <autoFilter ref="A1:K40">
    <filterColumn colId="0" hiddenButton="1"/>
    <filterColumn colId="1" hiddenButton="1"/>
    <filterColumn colId="3">
      <filters>
        <filter val="13:0004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svy130004_pkg_0039b.xlsx</vt:lpstr>
      <vt:lpstr>pkg_0039b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2023-02-18T06:56:02Z</dcterms:created>
  <dcterms:modified xsi:type="dcterms:W3CDTF">2023-02-18T18:30:57Z</dcterms:modified>
</cp:coreProperties>
</file>