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qty\"/>
    </mc:Choice>
  </mc:AlternateContent>
  <bookViews>
    <workbookView xWindow="120" yWindow="90" windowWidth="23895" windowHeight="14535"/>
  </bookViews>
  <sheets>
    <sheet name="_qty00675" sheetId="1" r:id="rId1"/>
  </sheets>
  <definedNames>
    <definedName name="_xlnm._FilterDatabase" localSheetId="0" hidden="1">_qty00675!$A$1:$J$524</definedName>
    <definedName name="_qty00675">_qty00675!$A$1:$T$524</definedName>
  </definedNames>
  <calcPr calcId="152511"/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</calcChain>
</file>

<file path=xl/sharedStrings.xml><?xml version="1.0" encoding="utf-8"?>
<sst xmlns="http://schemas.openxmlformats.org/spreadsheetml/2006/main" count="3375" uniqueCount="2129">
  <si>
    <t>Latitude_NAD83</t>
  </si>
  <si>
    <t>Longitude_NAD83</t>
  </si>
  <si>
    <t>SampleType</t>
  </si>
  <si>
    <t>PrepMethod</t>
  </si>
  <si>
    <t>Decomposition</t>
  </si>
  <si>
    <t>Technique</t>
  </si>
  <si>
    <t>Method</t>
  </si>
  <si>
    <t>BundleKey</t>
  </si>
  <si>
    <t>ProjectKey</t>
  </si>
  <si>
    <t>SurveyKey</t>
  </si>
  <si>
    <t>Lab_Sample_Type_ID</t>
  </si>
  <si>
    <t>Analytical_Value_Text</t>
  </si>
  <si>
    <t>Analytical_Value_NegativeDL</t>
  </si>
  <si>
    <t>Analytical_Value_HalfDL</t>
  </si>
  <si>
    <t>Site_Key</t>
  </si>
  <si>
    <t>Field_Key</t>
  </si>
  <si>
    <t>Lab_Key</t>
  </si>
  <si>
    <t>Lab_Sample_Identifier</t>
  </si>
  <si>
    <t>Lab_Sample_Identifier_Alt</t>
  </si>
  <si>
    <t>Repeat_Index</t>
  </si>
  <si>
    <t>11</t>
  </si>
  <si>
    <t>21:0247:000001</t>
  </si>
  <si>
    <t>21:0247:000001:0007:0003:00</t>
  </si>
  <si>
    <t>21:0010:000001</t>
  </si>
  <si>
    <t>84B_2001_BS1001</t>
  </si>
  <si>
    <t>0</t>
  </si>
  <si>
    <t>21:0247:000004</t>
  </si>
  <si>
    <t>21:0247:000004:0007:0003:00</t>
  </si>
  <si>
    <t>21:0010:000002</t>
  </si>
  <si>
    <t>84B_2001_BS1004</t>
  </si>
  <si>
    <t>1</t>
  </si>
  <si>
    <t>21:0247:000005</t>
  </si>
  <si>
    <t>21:0247:000005:0007:0003:00</t>
  </si>
  <si>
    <t>21:0010:000003</t>
  </si>
  <si>
    <t>84B_2001_BS1005</t>
  </si>
  <si>
    <t>7</t>
  </si>
  <si>
    <t>21:0247:000007</t>
  </si>
  <si>
    <t>21:0247:000007:0007:0003:00</t>
  </si>
  <si>
    <t>21:0010:000004</t>
  </si>
  <si>
    <t>84B_2001_BS1007</t>
  </si>
  <si>
    <t>2</t>
  </si>
  <si>
    <t>21:0247:000008</t>
  </si>
  <si>
    <t>21:0247:000008:0007:0003:00</t>
  </si>
  <si>
    <t>21:0010:000005</t>
  </si>
  <si>
    <t>84B_2001_BS1008</t>
  </si>
  <si>
    <t>21:0247:000009</t>
  </si>
  <si>
    <t>21:0247:000009:0007:0003:00</t>
  </si>
  <si>
    <t>21:0010:000006</t>
  </si>
  <si>
    <t>84B_2001_BS1009</t>
  </si>
  <si>
    <t>21:0247:000011</t>
  </si>
  <si>
    <t>21:0247:000011:0007:0003:00</t>
  </si>
  <si>
    <t>21:0010:000007</t>
  </si>
  <si>
    <t>84B_2001_BS1011</t>
  </si>
  <si>
    <t>10</t>
  </si>
  <si>
    <t>21:0247:000012</t>
  </si>
  <si>
    <t>21:0247:000012:0007:0003:00</t>
  </si>
  <si>
    <t>21:0010:000008</t>
  </si>
  <si>
    <t>84B_2001_BS1012</t>
  </si>
  <si>
    <t>21:0247:000013</t>
  </si>
  <si>
    <t>21:0247:000013:0007:0003:00</t>
  </si>
  <si>
    <t>21:0010:000009</t>
  </si>
  <si>
    <t>84B_2001_BS1013</t>
  </si>
  <si>
    <t>21:0247:000014</t>
  </si>
  <si>
    <t>21:0247:000014:0007:0003:00</t>
  </si>
  <si>
    <t>21:0010:000010</t>
  </si>
  <si>
    <t>84B_2001_BS1014</t>
  </si>
  <si>
    <t>21:0247:000017</t>
  </si>
  <si>
    <t>21:0247:000017:0007:0003:00</t>
  </si>
  <si>
    <t>21:0010:000011</t>
  </si>
  <si>
    <t>84B_2001_BS1018</t>
  </si>
  <si>
    <t>21:0247:000018</t>
  </si>
  <si>
    <t>21:0247:000018:0007:0003:00</t>
  </si>
  <si>
    <t>21:0010:000012</t>
  </si>
  <si>
    <t>84B_2001_BS1019</t>
  </si>
  <si>
    <t>21:0247:000020</t>
  </si>
  <si>
    <t>21:0247:000020:0007:0003:00</t>
  </si>
  <si>
    <t>21:0010:000013</t>
  </si>
  <si>
    <t>84B_2001_BS1022</t>
  </si>
  <si>
    <t>19</t>
  </si>
  <si>
    <t>21:0247:000021</t>
  </si>
  <si>
    <t>21:0247:000021:0007:0003:00</t>
  </si>
  <si>
    <t>21:0010:000014</t>
  </si>
  <si>
    <t>84B_2001_BS2001</t>
  </si>
  <si>
    <t>21:0247:000022</t>
  </si>
  <si>
    <t>21:0247:000022:0007:0003:00</t>
  </si>
  <si>
    <t>21:0010:000015</t>
  </si>
  <si>
    <t>84B_2001_BS2002</t>
  </si>
  <si>
    <t>95</t>
  </si>
  <si>
    <t>21:0247:000023</t>
  </si>
  <si>
    <t>21:0247:000023:0007:0003:00</t>
  </si>
  <si>
    <t>21:0010:000016</t>
  </si>
  <si>
    <t>84B_2001_BS2003</t>
  </si>
  <si>
    <t>21:0247:000024</t>
  </si>
  <si>
    <t>21:0247:000024:0007:0003:00</t>
  </si>
  <si>
    <t>21:0010:000017</t>
  </si>
  <si>
    <t>84B_2001_BS2004</t>
  </si>
  <si>
    <t>21:0247:000026</t>
  </si>
  <si>
    <t>21:0247:000026:0007:0003:00</t>
  </si>
  <si>
    <t>21:0010:000018</t>
  </si>
  <si>
    <t>84G_2001_BS1001</t>
  </si>
  <si>
    <t>21:0247:000027</t>
  </si>
  <si>
    <t>21:0247:000027:0007:0003:00</t>
  </si>
  <si>
    <t>21:0010:000019</t>
  </si>
  <si>
    <t>84G_2001_BS1002</t>
  </si>
  <si>
    <t>21:0247:000028</t>
  </si>
  <si>
    <t>21:0247:000028:0007:0003:00</t>
  </si>
  <si>
    <t>21:0010:000020</t>
  </si>
  <si>
    <t>84G_2001_BS1004</t>
  </si>
  <si>
    <t>21:0247:000029</t>
  </si>
  <si>
    <t>21:0247:000029:0007:0003:00</t>
  </si>
  <si>
    <t>21:0010:000021</t>
  </si>
  <si>
    <t>84G_2001_BS1005</t>
  </si>
  <si>
    <t>21:0247:000030</t>
  </si>
  <si>
    <t>21:0247:000030:0007:0003:00</t>
  </si>
  <si>
    <t>21:0010:000022</t>
  </si>
  <si>
    <t>84G_2001_BS1006</t>
  </si>
  <si>
    <t>21:0247:000031</t>
  </si>
  <si>
    <t>21:0247:000031:0007:0003:00</t>
  </si>
  <si>
    <t>21:0010:000023</t>
  </si>
  <si>
    <t>84G_2001_BS1007</t>
  </si>
  <si>
    <t>21:0247:000032</t>
  </si>
  <si>
    <t>21:0247:000032:0007:0003:00</t>
  </si>
  <si>
    <t>21:0010:000024</t>
  </si>
  <si>
    <t>84G_2001_BS1008</t>
  </si>
  <si>
    <t>21:0247:000033</t>
  </si>
  <si>
    <t>21:0247:000033:0007:0003:00</t>
  </si>
  <si>
    <t>21:0010:000025</t>
  </si>
  <si>
    <t>84G_2001_BS1009</t>
  </si>
  <si>
    <t>21:0247:000035</t>
  </si>
  <si>
    <t>21:0247:000035:0007:0003:00</t>
  </si>
  <si>
    <t>21:0010:000026</t>
  </si>
  <si>
    <t>84G_2001_BS1011</t>
  </si>
  <si>
    <t>21:0247:000036</t>
  </si>
  <si>
    <t>21:0247:000036:0007:0003:00</t>
  </si>
  <si>
    <t>21:0010:000027</t>
  </si>
  <si>
    <t>84G_2001_BS1012</t>
  </si>
  <si>
    <t>21:0247:000037</t>
  </si>
  <si>
    <t>21:0247:000037:0007:0003:00</t>
  </si>
  <si>
    <t>21:0010:000028</t>
  </si>
  <si>
    <t>84G_2001_BS1013</t>
  </si>
  <si>
    <t>21:0247:000038</t>
  </si>
  <si>
    <t>21:0247:000038:0007:0003:00</t>
  </si>
  <si>
    <t>21:0010:000029</t>
  </si>
  <si>
    <t>84G_2001_BS1014</t>
  </si>
  <si>
    <t>21:0248:000001</t>
  </si>
  <si>
    <t>21:0248:000001:0007:0003:00</t>
  </si>
  <si>
    <t>21:0010:000030</t>
  </si>
  <si>
    <t>84B_2002_BS1002</t>
  </si>
  <si>
    <t>21:0248:000002</t>
  </si>
  <si>
    <t>21:0248:000002:0007:0003:00</t>
  </si>
  <si>
    <t>21:0010:000031</t>
  </si>
  <si>
    <t>84B_2002_BS1003</t>
  </si>
  <si>
    <t>21:0248:000003</t>
  </si>
  <si>
    <t>21:0248:000003:0007:0003:00</t>
  </si>
  <si>
    <t>21:0010:000032</t>
  </si>
  <si>
    <t>84B_2002_BS1004</t>
  </si>
  <si>
    <t>21:0248:000006</t>
  </si>
  <si>
    <t>21:0248:000006:0007:0003:00</t>
  </si>
  <si>
    <t>21:0010:000033</t>
  </si>
  <si>
    <t>84B_2002_BS1008</t>
  </si>
  <si>
    <t>21</t>
  </si>
  <si>
    <t>21:0248:000008</t>
  </si>
  <si>
    <t>21:0248:000008:0007:0003:00</t>
  </si>
  <si>
    <t>21:0010:000034</t>
  </si>
  <si>
    <t>84B_2002_BS1010</t>
  </si>
  <si>
    <t>21:0248:000013</t>
  </si>
  <si>
    <t>21:0248:000013:0007:0003:00</t>
  </si>
  <si>
    <t>21:0010:000035</t>
  </si>
  <si>
    <t>84B_2002_BS1016</t>
  </si>
  <si>
    <t>21:0248:000016</t>
  </si>
  <si>
    <t>21:0248:000016:0007:0003:00</t>
  </si>
  <si>
    <t>21:0010:000036</t>
  </si>
  <si>
    <t>84B_2002_BS1019</t>
  </si>
  <si>
    <t>21:0248:000017</t>
  </si>
  <si>
    <t>21:0248:000017:0007:0003:00</t>
  </si>
  <si>
    <t>21:0010:000037</t>
  </si>
  <si>
    <t>84B_2002_BS1020</t>
  </si>
  <si>
    <t>21:0248:000018</t>
  </si>
  <si>
    <t>21:0248:000018:0007:0003:00</t>
  </si>
  <si>
    <t>21:0010:000038</t>
  </si>
  <si>
    <t>84B_2002_BS1022</t>
  </si>
  <si>
    <t>21:0248:000019</t>
  </si>
  <si>
    <t>21:0248:000019:0007:0003:00</t>
  </si>
  <si>
    <t>21:0010:000039</t>
  </si>
  <si>
    <t>84B_2002_BS1024</t>
  </si>
  <si>
    <t>21:0248:000020</t>
  </si>
  <si>
    <t>21:0248:000020:0007:0003:00</t>
  </si>
  <si>
    <t>21:0010:000040</t>
  </si>
  <si>
    <t>84B_2002_BS1025</t>
  </si>
  <si>
    <t>5</t>
  </si>
  <si>
    <t>21:0248:000021</t>
  </si>
  <si>
    <t>21:0248:000021:0007:0003:00</t>
  </si>
  <si>
    <t>21:0010:000041</t>
  </si>
  <si>
    <t>84B_2002_BS1026</t>
  </si>
  <si>
    <t>21:0248:000022</t>
  </si>
  <si>
    <t>21:0248:000022:0007:0003:00</t>
  </si>
  <si>
    <t>21:0010:000042</t>
  </si>
  <si>
    <t>84B_2002_BS1027</t>
  </si>
  <si>
    <t>21:0248:000023</t>
  </si>
  <si>
    <t>21:0248:000023:0007:0003:00</t>
  </si>
  <si>
    <t>21:0010:000043</t>
  </si>
  <si>
    <t>84B_2002_BS2002</t>
  </si>
  <si>
    <t>21:0248:000024</t>
  </si>
  <si>
    <t>21:0248:000024:0007:0003:00</t>
  </si>
  <si>
    <t>21:0010:000044</t>
  </si>
  <si>
    <t>84B_2002_BS2004</t>
  </si>
  <si>
    <t>21:0248:000025</t>
  </si>
  <si>
    <t>21:0248:000025:0007:0003:00</t>
  </si>
  <si>
    <t>21:0010:000045</t>
  </si>
  <si>
    <t>84B_2002_BS2005</t>
  </si>
  <si>
    <t>21:0248:000028</t>
  </si>
  <si>
    <t>21:0248:000028:0007:0003:00</t>
  </si>
  <si>
    <t>21:0010:000046</t>
  </si>
  <si>
    <t>84B_2002_BS2008</t>
  </si>
  <si>
    <t>21:0248:000029</t>
  </si>
  <si>
    <t>21:0248:000029:0007:0003:00</t>
  </si>
  <si>
    <t>21:0010:000047</t>
  </si>
  <si>
    <t>84B_2002_BS2009</t>
  </si>
  <si>
    <t>21:0248:000030</t>
  </si>
  <si>
    <t>21:0248:000030:0007:0003:00</t>
  </si>
  <si>
    <t>21:0010:000048</t>
  </si>
  <si>
    <t>84B_2002_BS2010</t>
  </si>
  <si>
    <t>21:0248:000033</t>
  </si>
  <si>
    <t>21:0248:000033:0007:0003:00</t>
  </si>
  <si>
    <t>21:0010:000049</t>
  </si>
  <si>
    <t>84B_2002_BS2014</t>
  </si>
  <si>
    <t>21:0248:000034</t>
  </si>
  <si>
    <t>21:0248:000034:0007:0003:00</t>
  </si>
  <si>
    <t>21:0010:000050</t>
  </si>
  <si>
    <t>84B_2002_BS2015</t>
  </si>
  <si>
    <t>21:0248:000035</t>
  </si>
  <si>
    <t>21:0248:000035:0007:0003:00</t>
  </si>
  <si>
    <t>21:0010:000051</t>
  </si>
  <si>
    <t>84B_2002_BS2016</t>
  </si>
  <si>
    <t>21:0248:000040</t>
  </si>
  <si>
    <t>21:0248:000040:0007:0003:00</t>
  </si>
  <si>
    <t>21:0010:000052</t>
  </si>
  <si>
    <t>84B_2002_BS2022</t>
  </si>
  <si>
    <t>21:0248:000042</t>
  </si>
  <si>
    <t>21:0248:000042:0007:0003:00</t>
  </si>
  <si>
    <t>21:0010:000053</t>
  </si>
  <si>
    <t>84B_2002_BS2025</t>
  </si>
  <si>
    <t>74</t>
  </si>
  <si>
    <t>21:0248:000044</t>
  </si>
  <si>
    <t>21:0248:000044:0007:0003:00</t>
  </si>
  <si>
    <t>21:0010:000054</t>
  </si>
  <si>
    <t>84B_2002_BS2027</t>
  </si>
  <si>
    <t>21:0248:000045</t>
  </si>
  <si>
    <t>21:0248:000045:0007:0003:00</t>
  </si>
  <si>
    <t>21:0010:000055</t>
  </si>
  <si>
    <t>84B_2002_BS2028</t>
  </si>
  <si>
    <t>4</t>
  </si>
  <si>
    <t>21:0248:000046</t>
  </si>
  <si>
    <t>21:0248:000046:0007:0003:00</t>
  </si>
  <si>
    <t>21:0010:000056</t>
  </si>
  <si>
    <t>84B_2002_BS2029</t>
  </si>
  <si>
    <t>3</t>
  </si>
  <si>
    <t>21:0248:000047</t>
  </si>
  <si>
    <t>21:0248:000047:0007:0003:00</t>
  </si>
  <si>
    <t>21:0010:000057</t>
  </si>
  <si>
    <t>84B_2002_BS3002</t>
  </si>
  <si>
    <t>8</t>
  </si>
  <si>
    <t>21:0248:000050</t>
  </si>
  <si>
    <t>21:0248:000050:0007:0003:00</t>
  </si>
  <si>
    <t>21:0010:000058</t>
  </si>
  <si>
    <t>84B_2002_BS3005</t>
  </si>
  <si>
    <t>21:0248:000052</t>
  </si>
  <si>
    <t>21:0248:000052:0007:0003:00</t>
  </si>
  <si>
    <t>21:0010:000059</t>
  </si>
  <si>
    <t>84B_2002_BS3007</t>
  </si>
  <si>
    <t>6</t>
  </si>
  <si>
    <t>21:0248:000054</t>
  </si>
  <si>
    <t>21:0248:000054:0007:0003:00</t>
  </si>
  <si>
    <t>21:0010:000060</t>
  </si>
  <si>
    <t>84B_2002_BS3009</t>
  </si>
  <si>
    <t>21:0248:000056</t>
  </si>
  <si>
    <t>21:0248:000056:0007:0003:00</t>
  </si>
  <si>
    <t>21:0010:000061</t>
  </si>
  <si>
    <t>84B_2002_BS3012</t>
  </si>
  <si>
    <t>21:0248:000057</t>
  </si>
  <si>
    <t>21:0248:000057:0007:0003:00</t>
  </si>
  <si>
    <t>21:0010:000062</t>
  </si>
  <si>
    <t>84B_2002_BS3013</t>
  </si>
  <si>
    <t>9</t>
  </si>
  <si>
    <t>21:0248:000060</t>
  </si>
  <si>
    <t>21:0248:000060:0007:0003:00</t>
  </si>
  <si>
    <t>21:0010:000063</t>
  </si>
  <si>
    <t>84B_2002_BS3017</t>
  </si>
  <si>
    <t>21:0248:000061</t>
  </si>
  <si>
    <t>21:0248:000061:0007:0003:00</t>
  </si>
  <si>
    <t>21:0010:000064</t>
  </si>
  <si>
    <t>84B_2002_BS3018</t>
  </si>
  <si>
    <t>21:0248:000065</t>
  </si>
  <si>
    <t>21:0248:000065:0007:0003:00</t>
  </si>
  <si>
    <t>21:0010:000065</t>
  </si>
  <si>
    <t>84C_2002_BS2004</t>
  </si>
  <si>
    <t>21:0248:000067</t>
  </si>
  <si>
    <t>21:0248:000067:0007:0003:00</t>
  </si>
  <si>
    <t>21:0010:000066</t>
  </si>
  <si>
    <t>84C_2002_BS2006</t>
  </si>
  <si>
    <t>21:0248:000069</t>
  </si>
  <si>
    <t>21:0248:000069:0007:0003:00</t>
  </si>
  <si>
    <t>21:0010:000067</t>
  </si>
  <si>
    <t>84C_2002_BS2008</t>
  </si>
  <si>
    <t>21:0248:000071</t>
  </si>
  <si>
    <t>21:0248:000071:0007:0003:00</t>
  </si>
  <si>
    <t>21:0010:000068</t>
  </si>
  <si>
    <t>84C_2002_BS2010</t>
  </si>
  <si>
    <t>21:0248:000072</t>
  </si>
  <si>
    <t>21:0248:000072:0007:0003:00</t>
  </si>
  <si>
    <t>21:0010:000069</t>
  </si>
  <si>
    <t>84C_2002_BS3002</t>
  </si>
  <si>
    <t>21:0248:000075</t>
  </si>
  <si>
    <t>21:0248:000075:0007:0003:00</t>
  </si>
  <si>
    <t>21:0010:000070</t>
  </si>
  <si>
    <t>84C_2002_BS3005</t>
  </si>
  <si>
    <t>21:0248:000080</t>
  </si>
  <si>
    <t>21:0248:000080:0007:0003:00</t>
  </si>
  <si>
    <t>21:0010:000071</t>
  </si>
  <si>
    <t>84F_2002_BS1004</t>
  </si>
  <si>
    <t>21:0248:000081</t>
  </si>
  <si>
    <t>21:0248:000081:0007:0003:00</t>
  </si>
  <si>
    <t>21:0010:000072</t>
  </si>
  <si>
    <t>84F_2002_BS1005</t>
  </si>
  <si>
    <t>21:0248:000082</t>
  </si>
  <si>
    <t>21:0248:000082:0007:0003:00</t>
  </si>
  <si>
    <t>21:0010:000073</t>
  </si>
  <si>
    <t>84F_2002_BS1006</t>
  </si>
  <si>
    <t>21:0248:000085</t>
  </si>
  <si>
    <t>21:0248:000085:0007:0003:00</t>
  </si>
  <si>
    <t>21:0010:000074</t>
  </si>
  <si>
    <t>84F_2002_BS1009</t>
  </si>
  <si>
    <t>21:0248:000086</t>
  </si>
  <si>
    <t>21:0248:000086:0007:0003:00</t>
  </si>
  <si>
    <t>21:0010:000075</t>
  </si>
  <si>
    <t>84F_2002_BS1010</t>
  </si>
  <si>
    <t>missing</t>
  </si>
  <si>
    <t>21:0248:000087</t>
  </si>
  <si>
    <t>21:0248:000087:0007:0003:00</t>
  </si>
  <si>
    <t>21:0010:000076</t>
  </si>
  <si>
    <t>84F_2002_BS1011</t>
  </si>
  <si>
    <t>21:0248:000088</t>
  </si>
  <si>
    <t>21:0248:000088:0007:0003:00</t>
  </si>
  <si>
    <t>21:0010:000077</t>
  </si>
  <si>
    <t>84F_2002_BS2002</t>
  </si>
  <si>
    <t>21:0248:000090</t>
  </si>
  <si>
    <t>21:0248:000090:0007:0003:00</t>
  </si>
  <si>
    <t>21:0010:000078</t>
  </si>
  <si>
    <t>84F_2002_BS2004</t>
  </si>
  <si>
    <t>21:0248:000091</t>
  </si>
  <si>
    <t>21:0248:000091:0007:0003:00</t>
  </si>
  <si>
    <t>21:0010:000079</t>
  </si>
  <si>
    <t>84F_2002_BS2005</t>
  </si>
  <si>
    <t>21:0248:000092</t>
  </si>
  <si>
    <t>21:0248:000092:0007:0003:00</t>
  </si>
  <si>
    <t>21:0010:000080</t>
  </si>
  <si>
    <t>84F_2002_BS2006</t>
  </si>
  <si>
    <t>21:0248:000093</t>
  </si>
  <si>
    <t>21:0248:000093:0007:0003:00</t>
  </si>
  <si>
    <t>21:0010:000081</t>
  </si>
  <si>
    <t>84F_2002_BS2007</t>
  </si>
  <si>
    <t>21:0248:000094</t>
  </si>
  <si>
    <t>21:0248:000094:0007:0003:00</t>
  </si>
  <si>
    <t>21:0010:000082</t>
  </si>
  <si>
    <t>84F_2002_BS3002</t>
  </si>
  <si>
    <t>21:0248:000097</t>
  </si>
  <si>
    <t>21:0248:000097:0007:0003:00</t>
  </si>
  <si>
    <t>21:0010:000083</t>
  </si>
  <si>
    <t>84F_2002_BS3005</t>
  </si>
  <si>
    <t>21:0248:000100</t>
  </si>
  <si>
    <t>21:0248:000100:0007:0003:00</t>
  </si>
  <si>
    <t>21:0010:000084</t>
  </si>
  <si>
    <t>84F_2002_BS3009</t>
  </si>
  <si>
    <t>21:0248:000102</t>
  </si>
  <si>
    <t>21:0248:000102:0007:0003:00</t>
  </si>
  <si>
    <t>21:0010:000085</t>
  </si>
  <si>
    <t>84F_2002_BS3011</t>
  </si>
  <si>
    <t>21:0248:000106</t>
  </si>
  <si>
    <t>21:0248:000106:0007:0003:00</t>
  </si>
  <si>
    <t>21:0010:000086</t>
  </si>
  <si>
    <t>84G_2002_BS1004</t>
  </si>
  <si>
    <t>21:0248:000108</t>
  </si>
  <si>
    <t>21:0248:000108:0007:0003:00</t>
  </si>
  <si>
    <t>21:0010:000087</t>
  </si>
  <si>
    <t>84G_2002_BS1006</t>
  </si>
  <si>
    <t>21:0248:000110</t>
  </si>
  <si>
    <t>21:0248:000110:0007:0003:00</t>
  </si>
  <si>
    <t>21:0010:000088</t>
  </si>
  <si>
    <t>84G_2002_BS1008</t>
  </si>
  <si>
    <t>21:0248:000112</t>
  </si>
  <si>
    <t>21:0248:000112:0007:0003:00</t>
  </si>
  <si>
    <t>21:0010:000089</t>
  </si>
  <si>
    <t>84G_2002_BS1010</t>
  </si>
  <si>
    <t>21:0248:000115</t>
  </si>
  <si>
    <t>21:0248:000115:0007:0003:00</t>
  </si>
  <si>
    <t>21:0010:000090</t>
  </si>
  <si>
    <t>84G_2002_BS1013</t>
  </si>
  <si>
    <t>21:0248:000116</t>
  </si>
  <si>
    <t>21:0248:000116:0007:0003:00</t>
  </si>
  <si>
    <t>21:0010:000091</t>
  </si>
  <si>
    <t>84G_2002_BS1014</t>
  </si>
  <si>
    <t>21:0248:000118</t>
  </si>
  <si>
    <t>21:0248:000118:0007:0003:00</t>
  </si>
  <si>
    <t>21:0010:000092</t>
  </si>
  <si>
    <t>84G_2002_BS1016</t>
  </si>
  <si>
    <t>21:0248:000120</t>
  </si>
  <si>
    <t>21:0248:000120:0007:0003:00</t>
  </si>
  <si>
    <t>21:0010:000093</t>
  </si>
  <si>
    <t>84G_2002_BS1019</t>
  </si>
  <si>
    <t>21:0248:000123</t>
  </si>
  <si>
    <t>21:0248:000123:0007:0003:00</t>
  </si>
  <si>
    <t>21:0010:000094</t>
  </si>
  <si>
    <t>84G_2002_BS1023</t>
  </si>
  <si>
    <t>21:0248:000125</t>
  </si>
  <si>
    <t>21:0248:000125:0007:0003:00</t>
  </si>
  <si>
    <t>21:0010:000095</t>
  </si>
  <si>
    <t>84G_2002_BS1026</t>
  </si>
  <si>
    <t>21:0248:000126</t>
  </si>
  <si>
    <t>21:0248:000126:0007:0003:00</t>
  </si>
  <si>
    <t>21:0010:000096</t>
  </si>
  <si>
    <t>84G_2002_BS1027</t>
  </si>
  <si>
    <t>21:0248:000127</t>
  </si>
  <si>
    <t>21:0248:000127:0007:0003:00</t>
  </si>
  <si>
    <t>21:0010:000097</t>
  </si>
  <si>
    <t>84G_2002_BS1028</t>
  </si>
  <si>
    <t>21:0248:000131</t>
  </si>
  <si>
    <t>21:0248:000131:0007:0003:00</t>
  </si>
  <si>
    <t>21:0010:000098</t>
  </si>
  <si>
    <t>84G_2002_BS1033</t>
  </si>
  <si>
    <t>21:0248:000132</t>
  </si>
  <si>
    <t>21:0248:000132:0007:0003:00</t>
  </si>
  <si>
    <t>21:0010:000099</t>
  </si>
  <si>
    <t>84G_2002_BS1034</t>
  </si>
  <si>
    <t>21:0248:000134</t>
  </si>
  <si>
    <t>21:0248:000134:0007:0003:00</t>
  </si>
  <si>
    <t>21:0010:000100</t>
  </si>
  <si>
    <t>84G_2002_BS1036</t>
  </si>
  <si>
    <t>21:0248:000135</t>
  </si>
  <si>
    <t>21:0248:000135:0007:0003:00</t>
  </si>
  <si>
    <t>21:0010:000101</t>
  </si>
  <si>
    <t>84G_2002_BS1037</t>
  </si>
  <si>
    <t>21:0248:000138</t>
  </si>
  <si>
    <t>21:0248:000138:0007:0003:00</t>
  </si>
  <si>
    <t>21:0010:000102</t>
  </si>
  <si>
    <t>84G_2002_BS1040</t>
  </si>
  <si>
    <t>21:0248:000139</t>
  </si>
  <si>
    <t>21:0248:000139:0007:0003:00</t>
  </si>
  <si>
    <t>21:0010:000103</t>
  </si>
  <si>
    <t>84G_2002_BS1042</t>
  </si>
  <si>
    <t>21:0248:000140</t>
  </si>
  <si>
    <t>21:0248:000140:0007:0003:00</t>
  </si>
  <si>
    <t>21:0010:000104</t>
  </si>
  <si>
    <t>84G_2002_BS1043</t>
  </si>
  <si>
    <t>21:0248:000141</t>
  </si>
  <si>
    <t>21:0248:000141:0007:0003:00</t>
  </si>
  <si>
    <t>21:0010:000105</t>
  </si>
  <si>
    <t>84G_2002_BS1045</t>
  </si>
  <si>
    <t>21:0248:000142</t>
  </si>
  <si>
    <t>21:0248:000142:0007:0003:00</t>
  </si>
  <si>
    <t>21:0010:000106</t>
  </si>
  <si>
    <t>84G_2002_BS1046</t>
  </si>
  <si>
    <t>21:0248:000143</t>
  </si>
  <si>
    <t>21:0248:000143:0007:0003:00</t>
  </si>
  <si>
    <t>21:0010:000107</t>
  </si>
  <si>
    <t>84G_2002_BS1047</t>
  </si>
  <si>
    <t>21:0248:000144</t>
  </si>
  <si>
    <t>21:0248:000144:0007:0003:00</t>
  </si>
  <si>
    <t>21:0010:000108</t>
  </si>
  <si>
    <t>84G_2002_BS1048</t>
  </si>
  <si>
    <t>21:0248:000145</t>
  </si>
  <si>
    <t>21:0248:000145:0007:0003:00</t>
  </si>
  <si>
    <t>21:0010:000109</t>
  </si>
  <si>
    <t>84G_2002_BS1049</t>
  </si>
  <si>
    <t>21:0248:000146</t>
  </si>
  <si>
    <t>21:0248:000146:0007:0003:00</t>
  </si>
  <si>
    <t>21:0010:000110</t>
  </si>
  <si>
    <t>84G_2002_BS1051</t>
  </si>
  <si>
    <t>21:0248:000150</t>
  </si>
  <si>
    <t>21:0248:000150:0007:0003:00</t>
  </si>
  <si>
    <t>21:0010:000111</t>
  </si>
  <si>
    <t>84G_2002_BS2005</t>
  </si>
  <si>
    <t>21:0248:000151</t>
  </si>
  <si>
    <t>21:0248:000151:0007:0003:00</t>
  </si>
  <si>
    <t>21:0010:000112</t>
  </si>
  <si>
    <t>84G_2002_BS2007</t>
  </si>
  <si>
    <t>21:0248:000152</t>
  </si>
  <si>
    <t>21:0248:000152:0007:0003:00</t>
  </si>
  <si>
    <t>21:0010:000113</t>
  </si>
  <si>
    <t>84G_2002_BS2009</t>
  </si>
  <si>
    <t>21:0248:000154</t>
  </si>
  <si>
    <t>21:0248:000154:0007:0003:00</t>
  </si>
  <si>
    <t>21:0010:000114</t>
  </si>
  <si>
    <t>84G_2002_BS2011</t>
  </si>
  <si>
    <t>21:0248:000155</t>
  </si>
  <si>
    <t>21:0248:000155:0007:0003:00</t>
  </si>
  <si>
    <t>21:0010:000115</t>
  </si>
  <si>
    <t>84G_2002_BS2012</t>
  </si>
  <si>
    <t>21:0248:000157</t>
  </si>
  <si>
    <t>21:0248:000157:0007:0003:00</t>
  </si>
  <si>
    <t>21:0010:000116</t>
  </si>
  <si>
    <t>84G_2002_BS2014</t>
  </si>
  <si>
    <t>21:0248:000158</t>
  </si>
  <si>
    <t>21:0248:000158:0007:0003:00</t>
  </si>
  <si>
    <t>21:0010:000117</t>
  </si>
  <si>
    <t>84G_2002_BS2015</t>
  </si>
  <si>
    <t>21:0248:000159</t>
  </si>
  <si>
    <t>21:0248:000159:0007:0003:00</t>
  </si>
  <si>
    <t>21:0010:000118</t>
  </si>
  <si>
    <t>84G_2002_BS2016</t>
  </si>
  <si>
    <t>21:0248:000161</t>
  </si>
  <si>
    <t>21:0248:000161:0007:0003:00</t>
  </si>
  <si>
    <t>21:0010:000119</t>
  </si>
  <si>
    <t>84G_2002_BS2018</t>
  </si>
  <si>
    <t>21:0248:000164</t>
  </si>
  <si>
    <t>21:0248:000164:0007:0003:00</t>
  </si>
  <si>
    <t>21:0010:000120</t>
  </si>
  <si>
    <t>84G_2002_BS2022</t>
  </si>
  <si>
    <t>21:0248:000165</t>
  </si>
  <si>
    <t>21:0248:000165:0007:0003:00</t>
  </si>
  <si>
    <t>21:0010:000121</t>
  </si>
  <si>
    <t>84G_2002_BS2023</t>
  </si>
  <si>
    <t>21:0248:000166</t>
  </si>
  <si>
    <t>21:0248:000166:0007:0003:00</t>
  </si>
  <si>
    <t>21:0010:000122</t>
  </si>
  <si>
    <t>84G_2002_BS2025</t>
  </si>
  <si>
    <t>21:0248:000167</t>
  </si>
  <si>
    <t>21:0248:000167:0007:0003:00</t>
  </si>
  <si>
    <t>21:0010:000123</t>
  </si>
  <si>
    <t>84G_2002_BS2026</t>
  </si>
  <si>
    <t>21:0248:000168</t>
  </si>
  <si>
    <t>21:0248:000168:0007:0003:00</t>
  </si>
  <si>
    <t>21:0010:000124</t>
  </si>
  <si>
    <t>84G_2002_BS2027</t>
  </si>
  <si>
    <t>21:0248:000169</t>
  </si>
  <si>
    <t>21:0248:000169:0007:0003:00</t>
  </si>
  <si>
    <t>21:0010:000125</t>
  </si>
  <si>
    <t>84G_2002_BS2028</t>
  </si>
  <si>
    <t>21:0248:000170</t>
  </si>
  <si>
    <t>21:0248:000170:0007:0003:00</t>
  </si>
  <si>
    <t>21:0010:000126</t>
  </si>
  <si>
    <t>84G_2002_BS2029</t>
  </si>
  <si>
    <t>21:0248:000172</t>
  </si>
  <si>
    <t>21:0248:000172:0007:0003:00</t>
  </si>
  <si>
    <t>21:0010:000127</t>
  </si>
  <si>
    <t>84G_2002_BS2031</t>
  </si>
  <si>
    <t>21:0248:000174</t>
  </si>
  <si>
    <t>21:0248:000174:0007:0003:00</t>
  </si>
  <si>
    <t>21:0010:000128</t>
  </si>
  <si>
    <t>84G_2002_BS2033</t>
  </si>
  <si>
    <t>21:0248:000176</t>
  </si>
  <si>
    <t>21:0248:000176:0007:0003:00</t>
  </si>
  <si>
    <t>21:0010:000129</t>
  </si>
  <si>
    <t>84G_2002_BS2035</t>
  </si>
  <si>
    <t>21:0248:000177</t>
  </si>
  <si>
    <t>21:0248:000177:0007:0003:00</t>
  </si>
  <si>
    <t>21:0010:000130</t>
  </si>
  <si>
    <t>84G_2002_BS2036</t>
  </si>
  <si>
    <t>21:0248:000178</t>
  </si>
  <si>
    <t>21:0248:000178:0007:0003:00</t>
  </si>
  <si>
    <t>21:0010:000131</t>
  </si>
  <si>
    <t>84G_2002_BS2037</t>
  </si>
  <si>
    <t>21:0248:000179</t>
  </si>
  <si>
    <t>21:0248:000179:0007:0003:00</t>
  </si>
  <si>
    <t>21:0010:000132</t>
  </si>
  <si>
    <t>84G_2002_BS2039</t>
  </si>
  <si>
    <t>21:0248:000180</t>
  </si>
  <si>
    <t>21:0248:000180:0007:0003:00</t>
  </si>
  <si>
    <t>21:0010:000133</t>
  </si>
  <si>
    <t>84G_2002_BS2040</t>
  </si>
  <si>
    <t>21:0248:000181</t>
  </si>
  <si>
    <t>21:0248:000181:0007:0003:00</t>
  </si>
  <si>
    <t>21:0010:000134</t>
  </si>
  <si>
    <t>84G_2002_BS2042</t>
  </si>
  <si>
    <t>21:0248:000182</t>
  </si>
  <si>
    <t>21:0248:000182:0007:0003:00</t>
  </si>
  <si>
    <t>21:0010:000135</t>
  </si>
  <si>
    <t>84G_2002_BS2044</t>
  </si>
  <si>
    <t>21:0248:000185</t>
  </si>
  <si>
    <t>21:0248:000185:0007:0003:00</t>
  </si>
  <si>
    <t>21:0010:000136</t>
  </si>
  <si>
    <t>84G_2002_BS3004</t>
  </si>
  <si>
    <t>21:0248:000190</t>
  </si>
  <si>
    <t>21:0248:000190:0007:0003:00</t>
  </si>
  <si>
    <t>21:0010:000137</t>
  </si>
  <si>
    <t>84G_2002_BS3009</t>
  </si>
  <si>
    <t>21:0248:000191</t>
  </si>
  <si>
    <t>21:0248:000191:0007:0003:00</t>
  </si>
  <si>
    <t>21:0010:000138</t>
  </si>
  <si>
    <t>84G_2002_BS3010</t>
  </si>
  <si>
    <t>21:0248:000192</t>
  </si>
  <si>
    <t>21:0248:000192:0007:0003:00</t>
  </si>
  <si>
    <t>21:0010:000139</t>
  </si>
  <si>
    <t>84G_2002_BS3011</t>
  </si>
  <si>
    <t>21:0248:000193</t>
  </si>
  <si>
    <t>21:0248:000193:0007:0003:00</t>
  </si>
  <si>
    <t>21:0010:000140</t>
  </si>
  <si>
    <t>84G_2002_BS3013</t>
  </si>
  <si>
    <t>21:0248:000195</t>
  </si>
  <si>
    <t>21:0248:000195:0007:0003:00</t>
  </si>
  <si>
    <t>21:0010:000141</t>
  </si>
  <si>
    <t>84G_2002_BS3016</t>
  </si>
  <si>
    <t>21:0248:000197</t>
  </si>
  <si>
    <t>21:0248:000197:0007:0003:00</t>
  </si>
  <si>
    <t>21:0010:000142</t>
  </si>
  <si>
    <t>84G_2002_BS3018</t>
  </si>
  <si>
    <t>21:0248:000198</t>
  </si>
  <si>
    <t>21:0248:000198:0007:0003:00</t>
  </si>
  <si>
    <t>21:0010:000143</t>
  </si>
  <si>
    <t>84G_2002_BS3019</t>
  </si>
  <si>
    <t>21:0248:000202</t>
  </si>
  <si>
    <t>21:0248:000202:0007:0003:00</t>
  </si>
  <si>
    <t>21:0010:000144</t>
  </si>
  <si>
    <t>84G_2002_BS3025</t>
  </si>
  <si>
    <t>21:0248:000204</t>
  </si>
  <si>
    <t>21:0248:000204:0007:0003:00</t>
  </si>
  <si>
    <t>21:0010:000145</t>
  </si>
  <si>
    <t>84G_2002_BS3027</t>
  </si>
  <si>
    <t>21:0248:000206</t>
  </si>
  <si>
    <t>21:0248:000206:0007:0003:00</t>
  </si>
  <si>
    <t>21:0010:000146</t>
  </si>
  <si>
    <t>84G_2002_BS3029</t>
  </si>
  <si>
    <t>21:0248:000207</t>
  </si>
  <si>
    <t>21:0248:000207:0007:0003:00</t>
  </si>
  <si>
    <t>21:0010:000147</t>
  </si>
  <si>
    <t>84G_2002_BS3030</t>
  </si>
  <si>
    <t>21:0248:000208</t>
  </si>
  <si>
    <t>21:0248:000208:0007:0003:00</t>
  </si>
  <si>
    <t>21:0010:000148</t>
  </si>
  <si>
    <t>84G_2002_BS3031</t>
  </si>
  <si>
    <t>21:0248:000209</t>
  </si>
  <si>
    <t>21:0248:000209:0007:0003:00</t>
  </si>
  <si>
    <t>21:0010:000149</t>
  </si>
  <si>
    <t>84G_2002_BS3032</t>
  </si>
  <si>
    <t>21:0248:000210</t>
  </si>
  <si>
    <t>21:0248:000210:0007:0003:00</t>
  </si>
  <si>
    <t>21:0010:000150</t>
  </si>
  <si>
    <t>84G_2002_BS3033</t>
  </si>
  <si>
    <t>21:0248:000211</t>
  </si>
  <si>
    <t>21:0248:000211:0007:0003:00</t>
  </si>
  <si>
    <t>21:0010:000151</t>
  </si>
  <si>
    <t>84G_2002_BS3034</t>
  </si>
  <si>
    <t>21:0248:000212</t>
  </si>
  <si>
    <t>21:0248:000212:0007:0003:00</t>
  </si>
  <si>
    <t>21:0010:000152</t>
  </si>
  <si>
    <t>84G_2002_BS3035</t>
  </si>
  <si>
    <t>21:0248:000213</t>
  </si>
  <si>
    <t>21:0248:000213:0007:0003:00</t>
  </si>
  <si>
    <t>21:0010:000153</t>
  </si>
  <si>
    <t>84G_2002_BS3036</t>
  </si>
  <si>
    <t>21:0248:000214</t>
  </si>
  <si>
    <t>21:0248:000214:0007:0003:00</t>
  </si>
  <si>
    <t>21:0010:000154</t>
  </si>
  <si>
    <t>84G_2002_BS3037</t>
  </si>
  <si>
    <t>21:0006:000001</t>
  </si>
  <si>
    <t>21:0006:000001:0005:0005:00</t>
  </si>
  <si>
    <t>21:0234:000001</t>
  </si>
  <si>
    <t>92DDA0051</t>
  </si>
  <si>
    <t>21:0006:000002</t>
  </si>
  <si>
    <t>21:0006:000002:0005:0005:00</t>
  </si>
  <si>
    <t>21:0234:000002</t>
  </si>
  <si>
    <t>92DDA0052</t>
  </si>
  <si>
    <t>21:0006:000003</t>
  </si>
  <si>
    <t>21:0006:000003:0005:0005:00</t>
  </si>
  <si>
    <t>21:0234:000003</t>
  </si>
  <si>
    <t>92DDA0053</t>
  </si>
  <si>
    <t>21:0006:000004</t>
  </si>
  <si>
    <t>21:0006:000004:0005:0005:00</t>
  </si>
  <si>
    <t>21:0234:000004</t>
  </si>
  <si>
    <t>92DDA0054</t>
  </si>
  <si>
    <t>21:0006:000005</t>
  </si>
  <si>
    <t>21:0006:000005:0005:0005:00</t>
  </si>
  <si>
    <t>21:0234:000005</t>
  </si>
  <si>
    <t>92DDA0055</t>
  </si>
  <si>
    <t>21:0006:000006</t>
  </si>
  <si>
    <t>21:0006:000006:0005:0005:00</t>
  </si>
  <si>
    <t>21:0234:000006</t>
  </si>
  <si>
    <t>92DDA0056</t>
  </si>
  <si>
    <t>21:0006:000007</t>
  </si>
  <si>
    <t>21:0006:000007:0005:0005:00</t>
  </si>
  <si>
    <t>21:0234:000007</t>
  </si>
  <si>
    <t>92DDA0057</t>
  </si>
  <si>
    <t>21:0006:000008</t>
  </si>
  <si>
    <t>21:0006:000008:0005:0005:00</t>
  </si>
  <si>
    <t>21:0234:000008</t>
  </si>
  <si>
    <t>92DDA0058</t>
  </si>
  <si>
    <t>21:0006:000009</t>
  </si>
  <si>
    <t>21:0006:000009:0005:0005:00</t>
  </si>
  <si>
    <t>21:0234:000009</t>
  </si>
  <si>
    <t>92DDA0059</t>
  </si>
  <si>
    <t>21:0006:000010</t>
  </si>
  <si>
    <t>21:0006:000010:0005:0005:00</t>
  </si>
  <si>
    <t>21:0234:000010</t>
  </si>
  <si>
    <t>92DDA0060</t>
  </si>
  <si>
    <t>21:0006:000011</t>
  </si>
  <si>
    <t>21:0006:000011:0005:0005:00</t>
  </si>
  <si>
    <t>21:0234:000011</t>
  </si>
  <si>
    <t>92DDA0061</t>
  </si>
  <si>
    <t>21:0006:000012</t>
  </si>
  <si>
    <t>21:0006:000012:0005:0005:00</t>
  </si>
  <si>
    <t>21:0234:000012</t>
  </si>
  <si>
    <t>92DDA0062</t>
  </si>
  <si>
    <t>21:0006:000013</t>
  </si>
  <si>
    <t>21:0006:000013:0005:0005:00</t>
  </si>
  <si>
    <t>21:0234:000013</t>
  </si>
  <si>
    <t>92DDA0063</t>
  </si>
  <si>
    <t>21:0006:000014</t>
  </si>
  <si>
    <t>21:0006:000014:0005:0005:00</t>
  </si>
  <si>
    <t>21:0234:000014</t>
  </si>
  <si>
    <t>92DDA0064</t>
  </si>
  <si>
    <t>21:0006:000015</t>
  </si>
  <si>
    <t>21:0006:000015:0005:0005:00</t>
  </si>
  <si>
    <t>21:0234:000015</t>
  </si>
  <si>
    <t>92DDA0065</t>
  </si>
  <si>
    <t>21:0006:000016</t>
  </si>
  <si>
    <t>21:0006:000016:0005:0005:00</t>
  </si>
  <si>
    <t>21:0234:000016</t>
  </si>
  <si>
    <t>92DDA0066</t>
  </si>
  <si>
    <t>21:0006:000017</t>
  </si>
  <si>
    <t>21:0006:000017:0005:0005:00</t>
  </si>
  <si>
    <t>21:0234:000017</t>
  </si>
  <si>
    <t>92DDA0067</t>
  </si>
  <si>
    <t>21:0006:000018</t>
  </si>
  <si>
    <t>21:0006:000018:0005:0005:00</t>
  </si>
  <si>
    <t>21:0234:000018</t>
  </si>
  <si>
    <t>92DDA0068</t>
  </si>
  <si>
    <t>21:0006:000019</t>
  </si>
  <si>
    <t>21:0006:000019:0005:0005:00</t>
  </si>
  <si>
    <t>21:0234:000019</t>
  </si>
  <si>
    <t>92DDA0069</t>
  </si>
  <si>
    <t>21:0006:000020</t>
  </si>
  <si>
    <t>21:0006:000020:0005:0005:00</t>
  </si>
  <si>
    <t>21:0234:000020</t>
  </si>
  <si>
    <t>92DDA0070</t>
  </si>
  <si>
    <t>21:0006:000021</t>
  </si>
  <si>
    <t>21:0006:000021:0005:0005:00</t>
  </si>
  <si>
    <t>21:0234:000021</t>
  </si>
  <si>
    <t>92DDA0071</t>
  </si>
  <si>
    <t>21:0006:000022</t>
  </si>
  <si>
    <t>21:0006:000022:0005:0005:00</t>
  </si>
  <si>
    <t>21:0234:000022</t>
  </si>
  <si>
    <t>92DDA0072</t>
  </si>
  <si>
    <t>21:0006:000023</t>
  </si>
  <si>
    <t>21:0006:000023:0005:0005:00</t>
  </si>
  <si>
    <t>21:0234:000023</t>
  </si>
  <si>
    <t>92DDA0073</t>
  </si>
  <si>
    <t>21:0006:000024</t>
  </si>
  <si>
    <t>21:0006:000024:0005:0005:00</t>
  </si>
  <si>
    <t>21:0234:000024</t>
  </si>
  <si>
    <t>92DDA0074</t>
  </si>
  <si>
    <t>21:0006:000025</t>
  </si>
  <si>
    <t>21:0006:000025:0005:0005:00</t>
  </si>
  <si>
    <t>21:0234:000025</t>
  </si>
  <si>
    <t>92DDA0075</t>
  </si>
  <si>
    <t>21:0006:000026</t>
  </si>
  <si>
    <t>21:0006:000026:0005:0005:00</t>
  </si>
  <si>
    <t>21:0234:000026</t>
  </si>
  <si>
    <t>92DDA0081</t>
  </si>
  <si>
    <t>21:0006:000031</t>
  </si>
  <si>
    <t>21:0006:000031:0005:0005:00</t>
  </si>
  <si>
    <t>21:0234:000027</t>
  </si>
  <si>
    <t>93BCW0011</t>
  </si>
  <si>
    <t>21:0006:000037</t>
  </si>
  <si>
    <t>21:0006:000037:0005:0005:00</t>
  </si>
  <si>
    <t>21:0234:000028</t>
  </si>
  <si>
    <t>93BCW0017</t>
  </si>
  <si>
    <t>21:0006:000040</t>
  </si>
  <si>
    <t>21:0006:000040:0005:0005:00</t>
  </si>
  <si>
    <t>21:0234:000029</t>
  </si>
  <si>
    <t>93BCW0021</t>
  </si>
  <si>
    <t>21:0006:000046</t>
  </si>
  <si>
    <t>21:0006:000046:0005:0005:00</t>
  </si>
  <si>
    <t>21:0234:000030</t>
  </si>
  <si>
    <t>93BCW0028</t>
  </si>
  <si>
    <t>21:0006:000050</t>
  </si>
  <si>
    <t>21:0006:000050:0005:0005:00</t>
  </si>
  <si>
    <t>21:0234:000031</t>
  </si>
  <si>
    <t>93BCW0032</t>
  </si>
  <si>
    <t>21:0006:000053</t>
  </si>
  <si>
    <t>21:0006:000053:0005:0005:00</t>
  </si>
  <si>
    <t>21:0234:000032</t>
  </si>
  <si>
    <t>93BCW0035</t>
  </si>
  <si>
    <t>21:0006:000054</t>
  </si>
  <si>
    <t>21:0006:000054:0005:0005:00</t>
  </si>
  <si>
    <t>21:0234:000033</t>
  </si>
  <si>
    <t>93BCW0036</t>
  </si>
  <si>
    <t>21:0006:000061</t>
  </si>
  <si>
    <t>21:0006:000061:0005:0005:00</t>
  </si>
  <si>
    <t>21:0234:000034</t>
  </si>
  <si>
    <t>93BCW0044</t>
  </si>
  <si>
    <t>21:0006:000063</t>
  </si>
  <si>
    <t>21:0006:000063:0005:0005:00</t>
  </si>
  <si>
    <t>21:0234:000035</t>
  </si>
  <si>
    <t>93BCW0046</t>
  </si>
  <si>
    <t>21:0006:000068</t>
  </si>
  <si>
    <t>21:0006:000068:0005:0005:00</t>
  </si>
  <si>
    <t>21:0234:000036</t>
  </si>
  <si>
    <t>93BCW0051</t>
  </si>
  <si>
    <t>21:0006:000073</t>
  </si>
  <si>
    <t>21:0006:000073:0005:0005:00</t>
  </si>
  <si>
    <t>21:0234:000037</t>
  </si>
  <si>
    <t>93BCW0057</t>
  </si>
  <si>
    <t>21:0006:000077</t>
  </si>
  <si>
    <t>21:0006:000077:0005:0005:00</t>
  </si>
  <si>
    <t>21:0234:000038</t>
  </si>
  <si>
    <t>93BCW0063</t>
  </si>
  <si>
    <t>21:0006:000081</t>
  </si>
  <si>
    <t>21:0006:000081:0005:0005:00</t>
  </si>
  <si>
    <t>21:0234:000039</t>
  </si>
  <si>
    <t>93BCW0067</t>
  </si>
  <si>
    <t>21:0006:000085</t>
  </si>
  <si>
    <t>21:0006:000085:0005:0005:00</t>
  </si>
  <si>
    <t>21:0234:000040</t>
  </si>
  <si>
    <t>93BCW0071</t>
  </si>
  <si>
    <t>21:0006:000090</t>
  </si>
  <si>
    <t>21:0006:000090:0005:0005:00</t>
  </si>
  <si>
    <t>21:0234:000041</t>
  </si>
  <si>
    <t>93BCW0076</t>
  </si>
  <si>
    <t>21:0006:000093</t>
  </si>
  <si>
    <t>21:0006:000093:0005:0005:00</t>
  </si>
  <si>
    <t>21:0234:000042</t>
  </si>
  <si>
    <t>93BCW0079</t>
  </si>
  <si>
    <t>21:0006:000095</t>
  </si>
  <si>
    <t>21:0006:000095:0005:0005:00</t>
  </si>
  <si>
    <t>21:0234:000043</t>
  </si>
  <si>
    <t>93BCW0081</t>
  </si>
  <si>
    <t>21:0006:000096</t>
  </si>
  <si>
    <t>21:0006:000096:0005:0005:00</t>
  </si>
  <si>
    <t>21:0234:000044</t>
  </si>
  <si>
    <t>93BCW0082</t>
  </si>
  <si>
    <t>21:0006:000102</t>
  </si>
  <si>
    <t>21:0006:000102:0005:0005:00</t>
  </si>
  <si>
    <t>21:0234:000045</t>
  </si>
  <si>
    <t>93BCW0088</t>
  </si>
  <si>
    <t>21:0006:000105</t>
  </si>
  <si>
    <t>21:0006:000105:0005:0005:00</t>
  </si>
  <si>
    <t>21:0234:000046</t>
  </si>
  <si>
    <t>93BCW0091</t>
  </si>
  <si>
    <t>21:0006:000106</t>
  </si>
  <si>
    <t>21:0006:000106:0005:0005:00</t>
  </si>
  <si>
    <t>21:0234:000047</t>
  </si>
  <si>
    <t>93BCW0092</t>
  </si>
  <si>
    <t>21:0006:000107</t>
  </si>
  <si>
    <t>21:0006:000107:0005:0005:00</t>
  </si>
  <si>
    <t>21:0234:000048</t>
  </si>
  <si>
    <t>93BCW0093</t>
  </si>
  <si>
    <t>21:0006:000113</t>
  </si>
  <si>
    <t>21:0006:000113:0005:0005:00</t>
  </si>
  <si>
    <t>21:0234:000049</t>
  </si>
  <si>
    <t>93BCW0099</t>
  </si>
  <si>
    <t>21:0006:000117</t>
  </si>
  <si>
    <t>21:0006:000117:0005:0005:00</t>
  </si>
  <si>
    <t>21:0234:000050</t>
  </si>
  <si>
    <t>93BCW0126</t>
  </si>
  <si>
    <t>21:0006:000124</t>
  </si>
  <si>
    <t>21:0006:000124:0005:0005:00</t>
  </si>
  <si>
    <t>21:0234:000051</t>
  </si>
  <si>
    <t>93DU0503</t>
  </si>
  <si>
    <t>21:0006:000126</t>
  </si>
  <si>
    <t>21:0006:000126:0005:0005:00</t>
  </si>
  <si>
    <t>21:0234:000052</t>
  </si>
  <si>
    <t>93DU0505</t>
  </si>
  <si>
    <t>21:0006:000130</t>
  </si>
  <si>
    <t>21:0006:000130:0005:0005:00</t>
  </si>
  <si>
    <t>21:0234:000053</t>
  </si>
  <si>
    <t>93DU0509</t>
  </si>
  <si>
    <t>21:0006:000133</t>
  </si>
  <si>
    <t>21:0006:000133:0005:0005:00</t>
  </si>
  <si>
    <t>21:0234:000054</t>
  </si>
  <si>
    <t>93DU0512</t>
  </si>
  <si>
    <t>21:0006:000134</t>
  </si>
  <si>
    <t>21:0006:000134:0005:0005:00</t>
  </si>
  <si>
    <t>21:0234:000055</t>
  </si>
  <si>
    <t>93DU0513</t>
  </si>
  <si>
    <t>21:0006:000136</t>
  </si>
  <si>
    <t>21:0006:000136:0005:0005:00</t>
  </si>
  <si>
    <t>21:0234:000056</t>
  </si>
  <si>
    <t>93DU0515</t>
  </si>
  <si>
    <t>21:0006:000140</t>
  </si>
  <si>
    <t>21:0006:000140:0005:0005:00</t>
  </si>
  <si>
    <t>21:0234:000057</t>
  </si>
  <si>
    <t>93DU0519</t>
  </si>
  <si>
    <t>21:0006:000141</t>
  </si>
  <si>
    <t>21:0006:000141:0005:0005:00</t>
  </si>
  <si>
    <t>21:0234:000058</t>
  </si>
  <si>
    <t>93DU0520</t>
  </si>
  <si>
    <t>21:0006:000144</t>
  </si>
  <si>
    <t>21:0006:000144:0005:0005:00</t>
  </si>
  <si>
    <t>21:0234:000059</t>
  </si>
  <si>
    <t>93DU0523</t>
  </si>
  <si>
    <t>21:0006:000146</t>
  </si>
  <si>
    <t>21:0006:000146:0005:0005:00</t>
  </si>
  <si>
    <t>21:0234:000060</t>
  </si>
  <si>
    <t>93DU0525</t>
  </si>
  <si>
    <t>21:0006:000147</t>
  </si>
  <si>
    <t>21:0006:000147:0005:0005:00</t>
  </si>
  <si>
    <t>21:0234:000061</t>
  </si>
  <si>
    <t>93DU0526</t>
  </si>
  <si>
    <t>21:0006:000150</t>
  </si>
  <si>
    <t>21:0006:000150:0005:0005:00</t>
  </si>
  <si>
    <t>21:0234:000062</t>
  </si>
  <si>
    <t>93DU0529</t>
  </si>
  <si>
    <t>21:0006:000151</t>
  </si>
  <si>
    <t>21:0006:000151:0005:0005:00</t>
  </si>
  <si>
    <t>21:0234:000063</t>
  </si>
  <si>
    <t>93DU0530</t>
  </si>
  <si>
    <t>21:0006:000154</t>
  </si>
  <si>
    <t>21:0006:000154:0005:0005:00</t>
  </si>
  <si>
    <t>21:0234:000064</t>
  </si>
  <si>
    <t>93DU0533</t>
  </si>
  <si>
    <t>21:0006:000157</t>
  </si>
  <si>
    <t>21:0006:000157:0005:0005:00</t>
  </si>
  <si>
    <t>21:0234:000065</t>
  </si>
  <si>
    <t>93DU0538</t>
  </si>
  <si>
    <t>21:0006:000160</t>
  </si>
  <si>
    <t>21:0006:000160:0005:0005:00</t>
  </si>
  <si>
    <t>21:0234:000066</t>
  </si>
  <si>
    <t>93DU0541</t>
  </si>
  <si>
    <t>21:0006:000163</t>
  </si>
  <si>
    <t>21:0006:000163:0005:0005:00</t>
  </si>
  <si>
    <t>21:0234:000067</t>
  </si>
  <si>
    <t>93DU0545</t>
  </si>
  <si>
    <t>21:0006:000165</t>
  </si>
  <si>
    <t>21:0006:000165:0005:0005:00</t>
  </si>
  <si>
    <t>21:0234:000068</t>
  </si>
  <si>
    <t>93DU0547</t>
  </si>
  <si>
    <t>21:0006:000174</t>
  </si>
  <si>
    <t>21:0006:000174:0005:0005:00</t>
  </si>
  <si>
    <t>21:0234:000069</t>
  </si>
  <si>
    <t>93DU0558</t>
  </si>
  <si>
    <t>21:0006:000177</t>
  </si>
  <si>
    <t>21:0006:000177:0005:0005:00</t>
  </si>
  <si>
    <t>21:0234:000070</t>
  </si>
  <si>
    <t>93DU0561</t>
  </si>
  <si>
    <t>21:0006:000181</t>
  </si>
  <si>
    <t>21:0006:000181:0005:0005:00</t>
  </si>
  <si>
    <t>21:0234:000071</t>
  </si>
  <si>
    <t>93DU0565</t>
  </si>
  <si>
    <t>21:0006:000186</t>
  </si>
  <si>
    <t>21:0006:000186:0005:0005:00</t>
  </si>
  <si>
    <t>21:0234:000072</t>
  </si>
  <si>
    <t>93DU0570</t>
  </si>
  <si>
    <t>21:0006:000187</t>
  </si>
  <si>
    <t>21:0006:000187:0005:0005:00</t>
  </si>
  <si>
    <t>21:0234:000073</t>
  </si>
  <si>
    <t>93DU0571</t>
  </si>
  <si>
    <t>21:0006:000189</t>
  </si>
  <si>
    <t>21:0006:000189:0005:0005:00</t>
  </si>
  <si>
    <t>21:0234:000074</t>
  </si>
  <si>
    <t>93DU0573</t>
  </si>
  <si>
    <t>21:0006:000190</t>
  </si>
  <si>
    <t>21:0006:000190:0005:0005:00</t>
  </si>
  <si>
    <t>21:0234:000075</t>
  </si>
  <si>
    <t>93DU0574</t>
  </si>
  <si>
    <t>21:0006:000191</t>
  </si>
  <si>
    <t>21:0006:000191:0005:0005:00</t>
  </si>
  <si>
    <t>21:0234:000076</t>
  </si>
  <si>
    <t>93DU0575</t>
  </si>
  <si>
    <t>21:0006:000192</t>
  </si>
  <si>
    <t>21:0006:000192:0005:0005:00</t>
  </si>
  <si>
    <t>21:0234:000077</t>
  </si>
  <si>
    <t>93DU0576</t>
  </si>
  <si>
    <t>21:0006:000196</t>
  </si>
  <si>
    <t>21:0006:000196:0005:0005:00</t>
  </si>
  <si>
    <t>21:0234:000078</t>
  </si>
  <si>
    <t>93DU0580</t>
  </si>
  <si>
    <t>21:0006:000198</t>
  </si>
  <si>
    <t>21:0006:000198:0005:0005:00</t>
  </si>
  <si>
    <t>21:0234:000079</t>
  </si>
  <si>
    <t>93DU0583</t>
  </si>
  <si>
    <t>21:0006:000199</t>
  </si>
  <si>
    <t>21:0006:000199:0005:0005:00</t>
  </si>
  <si>
    <t>21:0234:000080</t>
  </si>
  <si>
    <t>93DU0585</t>
  </si>
  <si>
    <t>21:0006:000204</t>
  </si>
  <si>
    <t>21:0006:000204:0005:0005:00</t>
  </si>
  <si>
    <t>21:0234:000081</t>
  </si>
  <si>
    <t>93DU0610</t>
  </si>
  <si>
    <t>21:0006:000205</t>
  </si>
  <si>
    <t>21:0006:000205:0005:0005:00</t>
  </si>
  <si>
    <t>21:0234:000082</t>
  </si>
  <si>
    <t>93DU0611</t>
  </si>
  <si>
    <t>21:0006:000206</t>
  </si>
  <si>
    <t>21:0006:000206:0005:0005:00</t>
  </si>
  <si>
    <t>21:0234:000083</t>
  </si>
  <si>
    <t>93DU0613</t>
  </si>
  <si>
    <t>21:0006:000208</t>
  </si>
  <si>
    <t>21:0006:000208:0005:0005:00</t>
  </si>
  <si>
    <t>21:0234:000084</t>
  </si>
  <si>
    <t>93DU0622</t>
  </si>
  <si>
    <t>21:0006:000210</t>
  </si>
  <si>
    <t>21:0006:000210:0005:0005:00</t>
  </si>
  <si>
    <t>21:0234:000085</t>
  </si>
  <si>
    <t>93DU0625</t>
  </si>
  <si>
    <t>21:0006:000211</t>
  </si>
  <si>
    <t>21:0006:000211:0005:0005:00</t>
  </si>
  <si>
    <t>21:0234:000086</t>
  </si>
  <si>
    <t>93DU0697</t>
  </si>
  <si>
    <t>21:0013:000014</t>
  </si>
  <si>
    <t>21:0013:000014:0005:0001:00</t>
  </si>
  <si>
    <t>21:0308:000001</t>
  </si>
  <si>
    <t>94DU2512</t>
  </si>
  <si>
    <t>21:0013:000028</t>
  </si>
  <si>
    <t>21:0013:000028:0005:0001:00</t>
  </si>
  <si>
    <t>21:0308:000002</t>
  </si>
  <si>
    <t>94DU2526</t>
  </si>
  <si>
    <t>21:0013:000068</t>
  </si>
  <si>
    <t>21:0013:000068:0005:0001:00</t>
  </si>
  <si>
    <t>21:0308:000003</t>
  </si>
  <si>
    <t>94DU2566</t>
  </si>
  <si>
    <t>21:0013:000079</t>
  </si>
  <si>
    <t>21:0013:000079:0005:0001:00</t>
  </si>
  <si>
    <t>21:0308:000004</t>
  </si>
  <si>
    <t>94DU2577</t>
  </si>
  <si>
    <t>21:0013:000097</t>
  </si>
  <si>
    <t>21:0013:000097:0005:0001:00</t>
  </si>
  <si>
    <t>21:0308:000005</t>
  </si>
  <si>
    <t>94DU2595</t>
  </si>
  <si>
    <t>21:0013:000110</t>
  </si>
  <si>
    <t>21:0013:000110:0005:0001:00</t>
  </si>
  <si>
    <t>21:0308:000006</t>
  </si>
  <si>
    <t>94DU2608</t>
  </si>
  <si>
    <t>21:0013:000123</t>
  </si>
  <si>
    <t>21:0013:000123:0005:0001:00</t>
  </si>
  <si>
    <t>21:0308:000007</t>
  </si>
  <si>
    <t>94DU2621</t>
  </si>
  <si>
    <t>21:0013:000133</t>
  </si>
  <si>
    <t>21:0013:000133:0005:0001:00</t>
  </si>
  <si>
    <t>21:0308:000008</t>
  </si>
  <si>
    <t>94DU2631</t>
  </si>
  <si>
    <t>21:0013:000135</t>
  </si>
  <si>
    <t>21:0013:000135:0005:0001:00</t>
  </si>
  <si>
    <t>21:0308:000009</t>
  </si>
  <si>
    <t>94DU2633</t>
  </si>
  <si>
    <t>21:0013:000146</t>
  </si>
  <si>
    <t>21:0013:000146:0005:0001:00</t>
  </si>
  <si>
    <t>21:0308:000010</t>
  </si>
  <si>
    <t>94DU2644</t>
  </si>
  <si>
    <t>21:0013:000183</t>
  </si>
  <si>
    <t>21:0013:000183:0005:0001:00</t>
  </si>
  <si>
    <t>21:0308:000011</t>
  </si>
  <si>
    <t>94DU2681</t>
  </si>
  <si>
    <t>21:0013:000201</t>
  </si>
  <si>
    <t>21:0013:000201:0005:0001:00</t>
  </si>
  <si>
    <t>21:0308:000012</t>
  </si>
  <si>
    <t>94DU2699</t>
  </si>
  <si>
    <t>21:0013:000203</t>
  </si>
  <si>
    <t>21:0013:000203:0005:0001:00</t>
  </si>
  <si>
    <t>21:0308:000013</t>
  </si>
  <si>
    <t>94DU2701</t>
  </si>
  <si>
    <t>21:0013:000208</t>
  </si>
  <si>
    <t>21:0013:000208:0005:0001:00</t>
  </si>
  <si>
    <t>21:0308:000014</t>
  </si>
  <si>
    <t>94DU2706</t>
  </si>
  <si>
    <t>21:0001:000001</t>
  </si>
  <si>
    <t>21:0001:000001:0005:0005:00</t>
  </si>
  <si>
    <t>21:0982:000001</t>
  </si>
  <si>
    <t>92DDA0076</t>
  </si>
  <si>
    <t>21:0001:000002</t>
  </si>
  <si>
    <t>21:0001:000002:0005:0005:00</t>
  </si>
  <si>
    <t>21:0982:000002</t>
  </si>
  <si>
    <t>92DDA0077</t>
  </si>
  <si>
    <t>21:0001:000003</t>
  </si>
  <si>
    <t>21:0001:000003:0005:0005:00</t>
  </si>
  <si>
    <t>21:0982:000003</t>
  </si>
  <si>
    <t>92DDA0078</t>
  </si>
  <si>
    <t>21:0001:000004</t>
  </si>
  <si>
    <t>21:0001:000004:0005:0005:00</t>
  </si>
  <si>
    <t>21:0982:000004</t>
  </si>
  <si>
    <t>92DDA0079</t>
  </si>
  <si>
    <t>21:0001:000005</t>
  </si>
  <si>
    <t>21:0001:000005:0005:0005:00</t>
  </si>
  <si>
    <t>21:0982:000005</t>
  </si>
  <si>
    <t>92DDA0080</t>
  </si>
  <si>
    <t>21:0001:000007</t>
  </si>
  <si>
    <t>21:0001:000007:0005:0005:00</t>
  </si>
  <si>
    <t>21:0982:000006</t>
  </si>
  <si>
    <t>93BCW0102</t>
  </si>
  <si>
    <t>21:0001:000009</t>
  </si>
  <si>
    <t>21:0001:000009:0005:0005:00</t>
  </si>
  <si>
    <t>21:0982:000007</t>
  </si>
  <si>
    <t>93BCW0104</t>
  </si>
  <si>
    <t>21:0001:000011</t>
  </si>
  <si>
    <t>21:0001:000011:0005:0005:00</t>
  </si>
  <si>
    <t>21:0982:000008</t>
  </si>
  <si>
    <t>93BCW0106</t>
  </si>
  <si>
    <t>21:0001:000014</t>
  </si>
  <si>
    <t>21:0001:000014:0005:0005:00</t>
  </si>
  <si>
    <t>21:0982:000009</t>
  </si>
  <si>
    <t>93BCW0109</t>
  </si>
  <si>
    <t>21:0001:000015</t>
  </si>
  <si>
    <t>21:0001:000015:0005:0005:00</t>
  </si>
  <si>
    <t>21:0982:000010</t>
  </si>
  <si>
    <t>93BCW0110</t>
  </si>
  <si>
    <t>21:0001:000020</t>
  </si>
  <si>
    <t>21:0001:000020:0005:0005:00</t>
  </si>
  <si>
    <t>21:0982:000011</t>
  </si>
  <si>
    <t>93BCW0117</t>
  </si>
  <si>
    <t>21:0001:000022</t>
  </si>
  <si>
    <t>21:0001:000022:0005:0005:00</t>
  </si>
  <si>
    <t>21:0982:000012</t>
  </si>
  <si>
    <t>93BCW0120</t>
  </si>
  <si>
    <t>21:0001:000025</t>
  </si>
  <si>
    <t>21:0001:000025:0005:0005:00</t>
  </si>
  <si>
    <t>21:0982:000013</t>
  </si>
  <si>
    <t>93BCW0131</t>
  </si>
  <si>
    <t>21:0001:000027</t>
  </si>
  <si>
    <t>21:0001:000027:0005:0005:00</t>
  </si>
  <si>
    <t>21:0982:000014</t>
  </si>
  <si>
    <t>93BCW0133</t>
  </si>
  <si>
    <t>21:0001:000029</t>
  </si>
  <si>
    <t>21:0001:000029:0005:0005:00</t>
  </si>
  <si>
    <t>21:0982:000015</t>
  </si>
  <si>
    <t>93BCW0135</t>
  </si>
  <si>
    <t>21:0001:000034</t>
  </si>
  <si>
    <t>21:0001:000034:0005:0005:00</t>
  </si>
  <si>
    <t>21:0982:000016</t>
  </si>
  <si>
    <t>93BCW0140</t>
  </si>
  <si>
    <t>21:0001:000039</t>
  </si>
  <si>
    <t>21:0001:000039:0005:0005:00</t>
  </si>
  <si>
    <t>21:0982:000017</t>
  </si>
  <si>
    <t>93BCW0145</t>
  </si>
  <si>
    <t>21:0001:000045</t>
  </si>
  <si>
    <t>21:0001:000045:0005:0005:00</t>
  </si>
  <si>
    <t>21:0982:000018</t>
  </si>
  <si>
    <t>93BCW0152</t>
  </si>
  <si>
    <t>21:0001:000046</t>
  </si>
  <si>
    <t>21:0001:000046:0005:0005:00</t>
  </si>
  <si>
    <t>21:0982:000019</t>
  </si>
  <si>
    <t>93BCW0153</t>
  </si>
  <si>
    <t>21:0001:000049</t>
  </si>
  <si>
    <t>21:0001:000049:0005:0005:00</t>
  </si>
  <si>
    <t>21:0982:000020</t>
  </si>
  <si>
    <t>93BCW0156</t>
  </si>
  <si>
    <t>21:0001:000054</t>
  </si>
  <si>
    <t>21:0001:000054:0005:0005:00</t>
  </si>
  <si>
    <t>21:0982:000021</t>
  </si>
  <si>
    <t>93BCW0161</t>
  </si>
  <si>
    <t>21:0001:000067</t>
  </si>
  <si>
    <t>21:0001:000067:0005:0005:00</t>
  </si>
  <si>
    <t>21:0982:000022</t>
  </si>
  <si>
    <t>93BCW0174</t>
  </si>
  <si>
    <t>21:0001:000069</t>
  </si>
  <si>
    <t>21:0001:000069:0005:0005:00</t>
  </si>
  <si>
    <t>21:0982:000023</t>
  </si>
  <si>
    <t>93BCW0176</t>
  </si>
  <si>
    <t>21:0001:000074</t>
  </si>
  <si>
    <t>21:0001:000074:0005:0005:00</t>
  </si>
  <si>
    <t>21:0982:000024</t>
  </si>
  <si>
    <t>93BCW0181</t>
  </si>
  <si>
    <t>21:0001:000086</t>
  </si>
  <si>
    <t>21:0001:000086:0005:0005:00</t>
  </si>
  <si>
    <t>21:0982:000025</t>
  </si>
  <si>
    <t>93BCW0193</t>
  </si>
  <si>
    <t>21:0001:000087</t>
  </si>
  <si>
    <t>21:0001:000087:0005:0005:00</t>
  </si>
  <si>
    <t>21:0982:000026</t>
  </si>
  <si>
    <t>93BCW0194</t>
  </si>
  <si>
    <t>21:0001:000088</t>
  </si>
  <si>
    <t>21:0001:000088:0005:0005:00</t>
  </si>
  <si>
    <t>21:0982:000027</t>
  </si>
  <si>
    <t>93BCW0195</t>
  </si>
  <si>
    <t>21:0001:000095</t>
  </si>
  <si>
    <t>21:0001:000095:0005:0005:00</t>
  </si>
  <si>
    <t>21:0982:000028</t>
  </si>
  <si>
    <t>93BCW0203</t>
  </si>
  <si>
    <t>21:0001:000097</t>
  </si>
  <si>
    <t>21:0001:000097:0005:0005:00</t>
  </si>
  <si>
    <t>21:0982:000029</t>
  </si>
  <si>
    <t>93DU0591</t>
  </si>
  <si>
    <t>21:0001:000109</t>
  </si>
  <si>
    <t>21:0001:000109:0005:0005:00</t>
  </si>
  <si>
    <t>21:0982:000030</t>
  </si>
  <si>
    <t>93DU0604</t>
  </si>
  <si>
    <t>21:0001:000112</t>
  </si>
  <si>
    <t>21:0001:000112:0005:0005:00</t>
  </si>
  <si>
    <t>21:0982:000031</t>
  </si>
  <si>
    <t>93DU0607</t>
  </si>
  <si>
    <t>21:0001:000121</t>
  </si>
  <si>
    <t>21:0001:000121:0005:0005:00</t>
  </si>
  <si>
    <t>21:0982:000032</t>
  </si>
  <si>
    <t>93DU0628</t>
  </si>
  <si>
    <t>21:0001:000123</t>
  </si>
  <si>
    <t>21:0001:000123:0005:0005:00</t>
  </si>
  <si>
    <t>21:0982:000033</t>
  </si>
  <si>
    <t>93DU0630</t>
  </si>
  <si>
    <t>21:0001:000126</t>
  </si>
  <si>
    <t>21:0001:000126:0005:0005:00</t>
  </si>
  <si>
    <t>21:0982:000034</t>
  </si>
  <si>
    <t>93DU0633</t>
  </si>
  <si>
    <t>21:0001:000127</t>
  </si>
  <si>
    <t>21:0001:000127:0005:0005:00</t>
  </si>
  <si>
    <t>21:0982:000035</t>
  </si>
  <si>
    <t>93DU0634</t>
  </si>
  <si>
    <t>21:0001:000132</t>
  </si>
  <si>
    <t>21:0001:000132:0005:0005:00</t>
  </si>
  <si>
    <t>21:0982:000036</t>
  </si>
  <si>
    <t>93DU0639</t>
  </si>
  <si>
    <t>21:0001:000134</t>
  </si>
  <si>
    <t>21:0001:000134:0005:0005:00</t>
  </si>
  <si>
    <t>21:0982:000037</t>
  </si>
  <si>
    <t>93DU0641</t>
  </si>
  <si>
    <t>21:0001:000135</t>
  </si>
  <si>
    <t>21:0001:000135:0005:0005:00</t>
  </si>
  <si>
    <t>21:0982:000038</t>
  </si>
  <si>
    <t>93DU0642</t>
  </si>
  <si>
    <t>21:0001:000139</t>
  </si>
  <si>
    <t>21:0001:000139:0005:0005:00</t>
  </si>
  <si>
    <t>21:0982:000039</t>
  </si>
  <si>
    <t>93DU0646</t>
  </si>
  <si>
    <t>21:0001:000142</t>
  </si>
  <si>
    <t>21:0001:000142:0005:0005:00</t>
  </si>
  <si>
    <t>21:0982:000040</t>
  </si>
  <si>
    <t>93DU0649</t>
  </si>
  <si>
    <t>21:0001:000145</t>
  </si>
  <si>
    <t>21:0001:000145:0005:0005:00</t>
  </si>
  <si>
    <t>21:0982:000041</t>
  </si>
  <si>
    <t>93DU0652</t>
  </si>
  <si>
    <t>21:0001:000147</t>
  </si>
  <si>
    <t>21:0001:000147:0005:0005:00</t>
  </si>
  <si>
    <t>21:0982:000042</t>
  </si>
  <si>
    <t>93DU0654</t>
  </si>
  <si>
    <t>21:0001:000150</t>
  </si>
  <si>
    <t>21:0001:000150:0005:0005:00</t>
  </si>
  <si>
    <t>21:0982:000043</t>
  </si>
  <si>
    <t>93DU0657</t>
  </si>
  <si>
    <t>21:0001:000151</t>
  </si>
  <si>
    <t>21:0001:000151:0005:0005:00</t>
  </si>
  <si>
    <t>21:0982:000044</t>
  </si>
  <si>
    <t>93DU0658</t>
  </si>
  <si>
    <t>21:0001:000154</t>
  </si>
  <si>
    <t>21:0001:000154:0005:0005:00</t>
  </si>
  <si>
    <t>21:0982:000045</t>
  </si>
  <si>
    <t>93DU0661</t>
  </si>
  <si>
    <t>21:0001:000157</t>
  </si>
  <si>
    <t>21:0001:000157:0005:0005:00</t>
  </si>
  <si>
    <t>21:0982:000046</t>
  </si>
  <si>
    <t>93DU0664</t>
  </si>
  <si>
    <t>21:0001:000159</t>
  </si>
  <si>
    <t>21:0001:000159:0005:0005:00</t>
  </si>
  <si>
    <t>21:0982:000047</t>
  </si>
  <si>
    <t>93DU0666</t>
  </si>
  <si>
    <t>21:0001:000164</t>
  </si>
  <si>
    <t>21:0001:000164:0005:0005:00</t>
  </si>
  <si>
    <t>21:0982:000048</t>
  </si>
  <si>
    <t>93DU0671</t>
  </si>
  <si>
    <t>21:0001:000165</t>
  </si>
  <si>
    <t>21:0001:000165:0005:0005:00</t>
  </si>
  <si>
    <t>21:0982:000049</t>
  </si>
  <si>
    <t>93DU0672</t>
  </si>
  <si>
    <t>21:0001:000168</t>
  </si>
  <si>
    <t>21:0001:000168:0005:0005:00</t>
  </si>
  <si>
    <t>21:0982:000050</t>
  </si>
  <si>
    <t>93DU0675</t>
  </si>
  <si>
    <t>21:0001:000170</t>
  </si>
  <si>
    <t>21:0001:000170:0005:0005:00</t>
  </si>
  <si>
    <t>21:0982:000051</t>
  </si>
  <si>
    <t>93DU0677</t>
  </si>
  <si>
    <t>21:0001:000172</t>
  </si>
  <si>
    <t>21:0001:000172:0005:0005:00</t>
  </si>
  <si>
    <t>21:0982:000052</t>
  </si>
  <si>
    <t>93DU0679</t>
  </si>
  <si>
    <t>21:0001:000173</t>
  </si>
  <si>
    <t>21:0001:000173:0005:0005:00</t>
  </si>
  <si>
    <t>21:0982:000053</t>
  </si>
  <si>
    <t>93DU0680</t>
  </si>
  <si>
    <t>21:0001:000175</t>
  </si>
  <si>
    <t>21:0001:000175:0005:0005:00</t>
  </si>
  <si>
    <t>21:0982:000054</t>
  </si>
  <si>
    <t>93DU0682</t>
  </si>
  <si>
    <t>21:0001:000177</t>
  </si>
  <si>
    <t>21:0001:000177:0005:0005:00</t>
  </si>
  <si>
    <t>21:0982:000055</t>
  </si>
  <si>
    <t>93DU0684</t>
  </si>
  <si>
    <t>21:0001:000182</t>
  </si>
  <si>
    <t>21:0001:000182:0005:0005:00</t>
  </si>
  <si>
    <t>21:0982:000056</t>
  </si>
  <si>
    <t>93DU0689</t>
  </si>
  <si>
    <t>21:0001:000185</t>
  </si>
  <si>
    <t>21:0001:000185:0005:0005:00</t>
  </si>
  <si>
    <t>21:0982:000057</t>
  </si>
  <si>
    <t>93DU0692</t>
  </si>
  <si>
    <t>21:0001:000186</t>
  </si>
  <si>
    <t>21:0001:000186:0005:0005:00</t>
  </si>
  <si>
    <t>21:0982:000058</t>
  </si>
  <si>
    <t>93DU0693</t>
  </si>
  <si>
    <t>21:0001:000190</t>
  </si>
  <si>
    <t>21:0001:000190:0005:0005:00</t>
  </si>
  <si>
    <t>21:0982:000059</t>
  </si>
  <si>
    <t>93DU0699</t>
  </si>
  <si>
    <t>21:0001:000191</t>
  </si>
  <si>
    <t>21:0001:000191:0005:0005:00</t>
  </si>
  <si>
    <t>21:0982:000060</t>
  </si>
  <si>
    <t>93DU0700</t>
  </si>
  <si>
    <t>21:0001:000196</t>
  </si>
  <si>
    <t>21:0001:000196:0005:0005:00</t>
  </si>
  <si>
    <t>21:0982:000061</t>
  </si>
  <si>
    <t>93DU0705</t>
  </si>
  <si>
    <t>21:0007:000004</t>
  </si>
  <si>
    <t>21:0007:000004:0005:0005:00</t>
  </si>
  <si>
    <t>21:0984:000001</t>
  </si>
  <si>
    <t>93KKA1003</t>
  </si>
  <si>
    <t>21:0007:000006</t>
  </si>
  <si>
    <t>21:0007:000006:0005:0005:00</t>
  </si>
  <si>
    <t>21:0984:000002</t>
  </si>
  <si>
    <t>93KKA1005</t>
  </si>
  <si>
    <t>21:0007:000009</t>
  </si>
  <si>
    <t>21:0007:000009:0005:0005:00</t>
  </si>
  <si>
    <t>21:0984:000003</t>
  </si>
  <si>
    <t>93KKA1008</t>
  </si>
  <si>
    <t>21:0007:000011</t>
  </si>
  <si>
    <t>21:0007:000011:0005:0005:00</t>
  </si>
  <si>
    <t>21:0984:000004</t>
  </si>
  <si>
    <t>93KKA1010</t>
  </si>
  <si>
    <t>21:0007:000014</t>
  </si>
  <si>
    <t>21:0007:000014:0005:0005:00</t>
  </si>
  <si>
    <t>21:0984:000005</t>
  </si>
  <si>
    <t>93KKA1013</t>
  </si>
  <si>
    <t>21:0007:000017</t>
  </si>
  <si>
    <t>21:0007:000017:0005:0005:00</t>
  </si>
  <si>
    <t>21:0984:000006</t>
  </si>
  <si>
    <t>93KKA1016</t>
  </si>
  <si>
    <t>21:0007:000019</t>
  </si>
  <si>
    <t>21:0007:000019:0005:0005:00</t>
  </si>
  <si>
    <t>21:0984:000007</t>
  </si>
  <si>
    <t>93KKA1018</t>
  </si>
  <si>
    <t>21:0007:000020</t>
  </si>
  <si>
    <t>21:0007:000020:0005:0005:00</t>
  </si>
  <si>
    <t>21:0984:000008</t>
  </si>
  <si>
    <t>93KKA1019</t>
  </si>
  <si>
    <t>21:0007:000024</t>
  </si>
  <si>
    <t>21:0007:000024:0005:0005:00</t>
  </si>
  <si>
    <t>21:0984:000009</t>
  </si>
  <si>
    <t>93KKA1023</t>
  </si>
  <si>
    <t>21:0007:000026</t>
  </si>
  <si>
    <t>21:0007:000026:0005:0005:00</t>
  </si>
  <si>
    <t>21:0984:000010</t>
  </si>
  <si>
    <t>93KKA1025</t>
  </si>
  <si>
    <t>21:0007:000027</t>
  </si>
  <si>
    <t>21:0007:000027:0005:0005:00</t>
  </si>
  <si>
    <t>21:0984:000011</t>
  </si>
  <si>
    <t>93KKA1026</t>
  </si>
  <si>
    <t>21:0007:000029</t>
  </si>
  <si>
    <t>21:0007:000029:0005:0005:00</t>
  </si>
  <si>
    <t>21:0984:000012</t>
  </si>
  <si>
    <t>93KKA1028</t>
  </si>
  <si>
    <t>21:0007:000032</t>
  </si>
  <si>
    <t>21:0007:000032:0005:0005:00</t>
  </si>
  <si>
    <t>21:0984:000013</t>
  </si>
  <si>
    <t>93KKA1031</t>
  </si>
  <si>
    <t>21:0007:000035</t>
  </si>
  <si>
    <t>21:0007:000035:0005:0005:00</t>
  </si>
  <si>
    <t>21:0984:000014</t>
  </si>
  <si>
    <t>93KKA1034</t>
  </si>
  <si>
    <t>21:0007:000037</t>
  </si>
  <si>
    <t>21:0007:000037:0005:0005:00</t>
  </si>
  <si>
    <t>21:0984:000015</t>
  </si>
  <si>
    <t>93KKA1036</t>
  </si>
  <si>
    <t>21:0007:000039</t>
  </si>
  <si>
    <t>21:0007:000039:0005:0005:00</t>
  </si>
  <si>
    <t>21:0984:000016</t>
  </si>
  <si>
    <t>93KKA1038</t>
  </si>
  <si>
    <t>21:0007:000045</t>
  </si>
  <si>
    <t>21:0007:000045:0005:0005:00</t>
  </si>
  <si>
    <t>21:0984:000017</t>
  </si>
  <si>
    <t>93KKA1044</t>
  </si>
  <si>
    <t>21:0007:000047</t>
  </si>
  <si>
    <t>21:0007:000047:0005:0005:00</t>
  </si>
  <si>
    <t>21:0984:000018</t>
  </si>
  <si>
    <t>93KKA1046</t>
  </si>
  <si>
    <t>21:0007:000050</t>
  </si>
  <si>
    <t>21:0007:000050:0005:0005:00</t>
  </si>
  <si>
    <t>21:0984:000019</t>
  </si>
  <si>
    <t>93KKA1049</t>
  </si>
  <si>
    <t>21:0007:000051</t>
  </si>
  <si>
    <t>21:0007:000051:0005:0005:00</t>
  </si>
  <si>
    <t>21:0984:000020</t>
  </si>
  <si>
    <t>93KKA1050</t>
  </si>
  <si>
    <t>21:0007:000055</t>
  </si>
  <si>
    <t>21:0007:000055:0005:0005:00</t>
  </si>
  <si>
    <t>21:0984:000021</t>
  </si>
  <si>
    <t>93KKA1054</t>
  </si>
  <si>
    <t>21:0007:000058</t>
  </si>
  <si>
    <t>21:0007:000058:0005:0005:00</t>
  </si>
  <si>
    <t>21:0984:000022</t>
  </si>
  <si>
    <t>93KKA1057</t>
  </si>
  <si>
    <t>21:0007:000060</t>
  </si>
  <si>
    <t>21:0007:000060:0005:0005:00</t>
  </si>
  <si>
    <t>21:0984:000023</t>
  </si>
  <si>
    <t>93KKA1059</t>
  </si>
  <si>
    <t>21:0007:000064</t>
  </si>
  <si>
    <t>21:0007:000064:0005:0005:00</t>
  </si>
  <si>
    <t>21:0984:000024</t>
  </si>
  <si>
    <t>93KKA1063</t>
  </si>
  <si>
    <t>21:0007:000065</t>
  </si>
  <si>
    <t>21:0007:000065:0005:0005:00</t>
  </si>
  <si>
    <t>21:0984:000025</t>
  </si>
  <si>
    <t>93KKA1064</t>
  </si>
  <si>
    <t>21:0007:000067</t>
  </si>
  <si>
    <t>21:0007:000067:0005:0005:00</t>
  </si>
  <si>
    <t>21:0984:000026</t>
  </si>
  <si>
    <t>93KKA1066</t>
  </si>
  <si>
    <t>21:0007:000070</t>
  </si>
  <si>
    <t>21:0007:000070:0005:0005:00</t>
  </si>
  <si>
    <t>21:0984:000027</t>
  </si>
  <si>
    <t>93KKA1069</t>
  </si>
  <si>
    <t>21:0007:000072</t>
  </si>
  <si>
    <t>21:0007:000072:0005:0005:00</t>
  </si>
  <si>
    <t>21:0984:000028</t>
  </si>
  <si>
    <t>93KKA1071</t>
  </si>
  <si>
    <t>21:0007:000073</t>
  </si>
  <si>
    <t>21:0007:000073:0005:0005:00</t>
  </si>
  <si>
    <t>21:0984:000029</t>
  </si>
  <si>
    <t>93KKA1072</t>
  </si>
  <si>
    <t>21:0007:000076</t>
  </si>
  <si>
    <t>21:0007:000076:0005:0005:00</t>
  </si>
  <si>
    <t>21:0984:000030</t>
  </si>
  <si>
    <t>93KKA1075</t>
  </si>
  <si>
    <t>21:0007:000079</t>
  </si>
  <si>
    <t>21:0007:000079:0005:0005:00</t>
  </si>
  <si>
    <t>21:0984:000031</t>
  </si>
  <si>
    <t>93KKA1078</t>
  </si>
  <si>
    <t>21:0007:000081</t>
  </si>
  <si>
    <t>21:0007:000081:0005:0005:00</t>
  </si>
  <si>
    <t>21:0984:000032</t>
  </si>
  <si>
    <t>93KKA1080</t>
  </si>
  <si>
    <t>21:0007:000084</t>
  </si>
  <si>
    <t>21:0007:000084:0005:0005:00</t>
  </si>
  <si>
    <t>21:0984:000033</t>
  </si>
  <si>
    <t>93KKA1083</t>
  </si>
  <si>
    <t>21:0007:000086</t>
  </si>
  <si>
    <t>21:0007:000086:0005:0005:00</t>
  </si>
  <si>
    <t>21:0984:000034</t>
  </si>
  <si>
    <t>93KKA1085</t>
  </si>
  <si>
    <t>21:0007:000088</t>
  </si>
  <si>
    <t>21:0007:000088:0005:0005:00</t>
  </si>
  <si>
    <t>21:0984:000035</t>
  </si>
  <si>
    <t>93KKA1087</t>
  </si>
  <si>
    <t>21:0007:000091</t>
  </si>
  <si>
    <t>21:0007:000091:0005:0005:00</t>
  </si>
  <si>
    <t>21:0984:000036</t>
  </si>
  <si>
    <t>93KKA1090</t>
  </si>
  <si>
    <t>21:0007:000093</t>
  </si>
  <si>
    <t>21:0007:000093:0005:0005:00</t>
  </si>
  <si>
    <t>21:0984:000037</t>
  </si>
  <si>
    <t>93KKA1092</t>
  </si>
  <si>
    <t>21:0007:000096</t>
  </si>
  <si>
    <t>21:0007:000096:0005:0005:00</t>
  </si>
  <si>
    <t>21:0984:000038</t>
  </si>
  <si>
    <t>93KKA1095</t>
  </si>
  <si>
    <t>21:0007:000099</t>
  </si>
  <si>
    <t>21:0007:000099:0005:0005:00</t>
  </si>
  <si>
    <t>21:0984:000039</t>
  </si>
  <si>
    <t>93KKA1098</t>
  </si>
  <si>
    <t>21:0007:000102</t>
  </si>
  <si>
    <t>21:0007:000102:0005:0005:00</t>
  </si>
  <si>
    <t>21:0984:000040</t>
  </si>
  <si>
    <t>93KKA1101</t>
  </si>
  <si>
    <t>21:0007:000105</t>
  </si>
  <si>
    <t>21:0007:000105:0005:0005:00</t>
  </si>
  <si>
    <t>21:0984:000041</t>
  </si>
  <si>
    <t>93KKA1104</t>
  </si>
  <si>
    <t>21:0007:000107</t>
  </si>
  <si>
    <t>21:0007:000107:0005:0005:00</t>
  </si>
  <si>
    <t>21:0984:000042</t>
  </si>
  <si>
    <t>93KKA1106</t>
  </si>
  <si>
    <t>21:0007:000109</t>
  </si>
  <si>
    <t>21:0007:000109:0005:0005:00</t>
  </si>
  <si>
    <t>21:0984:000043</t>
  </si>
  <si>
    <t>93KKA1108</t>
  </si>
  <si>
    <t>21:0007:000111</t>
  </si>
  <si>
    <t>21:0007:000111:0005:0005:00</t>
  </si>
  <si>
    <t>21:0984:000044</t>
  </si>
  <si>
    <t>93KKA1110</t>
  </si>
  <si>
    <t>21:0007:000114</t>
  </si>
  <si>
    <t>21:0007:000114:0005:0005:00</t>
  </si>
  <si>
    <t>21:0984:000045</t>
  </si>
  <si>
    <t>93KKA1113</t>
  </si>
  <si>
    <t>21:0007:000118</t>
  </si>
  <si>
    <t>21:0007:000118:0005:0005:00</t>
  </si>
  <si>
    <t>21:0984:000046</t>
  </si>
  <si>
    <t>93KKA1117</t>
  </si>
  <si>
    <t>21:0007:000120</t>
  </si>
  <si>
    <t>21:0007:000120:0005:0005:00</t>
  </si>
  <si>
    <t>21:0984:000047</t>
  </si>
  <si>
    <t>93KKA1119</t>
  </si>
  <si>
    <t>21:0007:000122</t>
  </si>
  <si>
    <t>21:0007:000122:0005:0005:00</t>
  </si>
  <si>
    <t>21:0984:000048</t>
  </si>
  <si>
    <t>93KKA1121</t>
  </si>
  <si>
    <t>21:0007:000123</t>
  </si>
  <si>
    <t>21:0007:000123:0005:0005:00</t>
  </si>
  <si>
    <t>21:0984:000049</t>
  </si>
  <si>
    <t>93KKA1122</t>
  </si>
  <si>
    <t>21:0041:000003</t>
  </si>
  <si>
    <t>21:0041:000003:0005:0001:00</t>
  </si>
  <si>
    <t>21:0986:000001</t>
  </si>
  <si>
    <t>94BCW2752</t>
  </si>
  <si>
    <t>21:0041:000010</t>
  </si>
  <si>
    <t>21:0041:000010:0005:0001:00</t>
  </si>
  <si>
    <t>21:0986:000002</t>
  </si>
  <si>
    <t>94BCW2759</t>
  </si>
  <si>
    <t>21:0041:000013</t>
  </si>
  <si>
    <t>21:0041:000013:0005:0001:00</t>
  </si>
  <si>
    <t>21:0986:000003</t>
  </si>
  <si>
    <t>94BCW2762</t>
  </si>
  <si>
    <t>21:0041:000016</t>
  </si>
  <si>
    <t>21:0041:000016:0005:0001:00</t>
  </si>
  <si>
    <t>21:0986:000004</t>
  </si>
  <si>
    <t>94BCW2765</t>
  </si>
  <si>
    <t>21:0041:000020</t>
  </si>
  <si>
    <t>21:0041:000020:0005:0001:00</t>
  </si>
  <si>
    <t>21:0986:000005</t>
  </si>
  <si>
    <t>94BCW2769</t>
  </si>
  <si>
    <t>21:0041:000023</t>
  </si>
  <si>
    <t>21:0041:000023:0005:0001:00</t>
  </si>
  <si>
    <t>21:0986:000006</t>
  </si>
  <si>
    <t>94BCW2772</t>
  </si>
  <si>
    <t>21:0041:000027</t>
  </si>
  <si>
    <t>21:0041:000027:0005:0001:00</t>
  </si>
  <si>
    <t>21:0986:000007</t>
  </si>
  <si>
    <t>94BCW2776</t>
  </si>
  <si>
    <t>21:0041:000030</t>
  </si>
  <si>
    <t>21:0041:000030:0005:0001:00</t>
  </si>
  <si>
    <t>21:0986:000008</t>
  </si>
  <si>
    <t>94BCW2779</t>
  </si>
  <si>
    <t>21:0041:000036</t>
  </si>
  <si>
    <t>21:0041:000036:0005:0001:00</t>
  </si>
  <si>
    <t>21:0986:000009</t>
  </si>
  <si>
    <t>94BCW2785</t>
  </si>
  <si>
    <t>21:0041:000041</t>
  </si>
  <si>
    <t>21:0041:000041:0005:0001:00</t>
  </si>
  <si>
    <t>21:0986:000010</t>
  </si>
  <si>
    <t>94BCW2790</t>
  </si>
  <si>
    <t>21:0041:000048</t>
  </si>
  <si>
    <t>21:0041:000048:0005:0001:00</t>
  </si>
  <si>
    <t>21:0986:000011</t>
  </si>
  <si>
    <t>94BCW2797</t>
  </si>
  <si>
    <t>21:0041:000050</t>
  </si>
  <si>
    <t>21:0041:000050:0005:0001:00</t>
  </si>
  <si>
    <t>21:0986:000012</t>
  </si>
  <si>
    <t>94BCW2799</t>
  </si>
  <si>
    <t>21:0041:000055</t>
  </si>
  <si>
    <t>21:0041:000055:0005:0001:00</t>
  </si>
  <si>
    <t>21:0986:000013</t>
  </si>
  <si>
    <t>94BCW2803</t>
  </si>
  <si>
    <t>21:0041:000059</t>
  </si>
  <si>
    <t>21:0041:000059:0005:0001:00</t>
  </si>
  <si>
    <t>21:0986:000014</t>
  </si>
  <si>
    <t>94BCW2807</t>
  </si>
  <si>
    <t>21:0041:000065</t>
  </si>
  <si>
    <t>21:0041:000065:0005:0001:00</t>
  </si>
  <si>
    <t>21:0986:000015</t>
  </si>
  <si>
    <t>94BCW2811b</t>
  </si>
  <si>
    <t>21:0041:000068</t>
  </si>
  <si>
    <t>21:0041:000068:0005:0001:00</t>
  </si>
  <si>
    <t>21:0986:000016</t>
  </si>
  <si>
    <t>94BCW2814</t>
  </si>
  <si>
    <t>21:0041:000073</t>
  </si>
  <si>
    <t>21:0041:000073:0005:0001:00</t>
  </si>
  <si>
    <t>21:0986:000017</t>
  </si>
  <si>
    <t>94BCW2817</t>
  </si>
  <si>
    <t>21:0041:000077</t>
  </si>
  <si>
    <t>21:0041:000077:0005:0001:00</t>
  </si>
  <si>
    <t>21:0986:000018</t>
  </si>
  <si>
    <t>94BCW2820</t>
  </si>
  <si>
    <t>21:0041:000080</t>
  </si>
  <si>
    <t>21:0041:000080:0005:0001:00</t>
  </si>
  <si>
    <t>21:0986:000019</t>
  </si>
  <si>
    <t>94BCW2823</t>
  </si>
  <si>
    <t>21:0041:000089</t>
  </si>
  <si>
    <t>21:0041:000089:0005:0001:00</t>
  </si>
  <si>
    <t>21:0986:000020</t>
  </si>
  <si>
    <t>94BCW2831</t>
  </si>
  <si>
    <t>21:0041:000095</t>
  </si>
  <si>
    <t>21:0041:000095:0005:0001:00</t>
  </si>
  <si>
    <t>21:0986:000021</t>
  </si>
  <si>
    <t>94BCW2836</t>
  </si>
  <si>
    <t>21:0041:000102</t>
  </si>
  <si>
    <t>21:0041:000102:0005:0001:00</t>
  </si>
  <si>
    <t>21:0986:000022</t>
  </si>
  <si>
    <t>94BCW2841b</t>
  </si>
  <si>
    <t>21:0041:000112</t>
  </si>
  <si>
    <t>21:0041:000112:0005:0001:00</t>
  </si>
  <si>
    <t>21:0986:000023</t>
  </si>
  <si>
    <t>94BCW2849</t>
  </si>
  <si>
    <t>21:0041:000120</t>
  </si>
  <si>
    <t>21:0041:000120:0005:0001:00</t>
  </si>
  <si>
    <t>21:0986:000024</t>
  </si>
  <si>
    <t>94BCW2855b</t>
  </si>
  <si>
    <t>21:0041:000128</t>
  </si>
  <si>
    <t>21:0041:000128:0005:0001:00</t>
  </si>
  <si>
    <t>21:0986:000025</t>
  </si>
  <si>
    <t>94BCW2863</t>
  </si>
  <si>
    <t>21:0041:000135</t>
  </si>
  <si>
    <t>21:0041:000135:0005:0001:00</t>
  </si>
  <si>
    <t>21:0986:000026</t>
  </si>
  <si>
    <t>94BCW2870</t>
  </si>
  <si>
    <t>21:0041:000142</t>
  </si>
  <si>
    <t>21:0041:000142:0005:0001:00</t>
  </si>
  <si>
    <t>21:0986:000027</t>
  </si>
  <si>
    <t>94BCW2878</t>
  </si>
  <si>
    <t>21:0012:000001</t>
  </si>
  <si>
    <t>21:0012:000001:0005:0001:00</t>
  </si>
  <si>
    <t>21:0987:000001</t>
  </si>
  <si>
    <t>94KKA2001</t>
  </si>
  <si>
    <t>21:0012:000007</t>
  </si>
  <si>
    <t>21:0012:000007:0005:0001:00</t>
  </si>
  <si>
    <t>21:0987:000002</t>
  </si>
  <si>
    <t>94KKA2007</t>
  </si>
  <si>
    <t>21:0012:000025</t>
  </si>
  <si>
    <t>21:0012:000025:0005:0001:00</t>
  </si>
  <si>
    <t>21:0987:000003</t>
  </si>
  <si>
    <t>94KKA2025</t>
  </si>
  <si>
    <t>21:0012:000033</t>
  </si>
  <si>
    <t>21:0012:000033:0005:0001:00</t>
  </si>
  <si>
    <t>21:0987:000004</t>
  </si>
  <si>
    <t>94KKA2033</t>
  </si>
  <si>
    <t>21:0012:000039</t>
  </si>
  <si>
    <t>21:0012:000039:0005:0001:00</t>
  </si>
  <si>
    <t>21:0987:000005</t>
  </si>
  <si>
    <t>94KKA2039</t>
  </si>
  <si>
    <t>21:0012:000044</t>
  </si>
  <si>
    <t>21:0012:000044:0005:0001:00</t>
  </si>
  <si>
    <t>21:0987:000006</t>
  </si>
  <si>
    <t>94KKA2044</t>
  </si>
  <si>
    <t>21:0012:000048</t>
  </si>
  <si>
    <t>21:0012:000048:0005:0001:00</t>
  </si>
  <si>
    <t>21:0987:000007</t>
  </si>
  <si>
    <t>94KKA2048</t>
  </si>
  <si>
    <t>21:0012:000051</t>
  </si>
  <si>
    <t>21:0012:000051:0005:0001:00</t>
  </si>
  <si>
    <t>21:0987:000008</t>
  </si>
  <si>
    <t>94KKA2051</t>
  </si>
  <si>
    <t>21:0012:000054</t>
  </si>
  <si>
    <t>21:0012:000054:0005:0001:00</t>
  </si>
  <si>
    <t>21:0987:000009</t>
  </si>
  <si>
    <t>94KKA2054</t>
  </si>
  <si>
    <t>21:0012:000062</t>
  </si>
  <si>
    <t>21:0012:000062:0005:0001:00</t>
  </si>
  <si>
    <t>21:0987:000010</t>
  </si>
  <si>
    <t>94KKA2062</t>
  </si>
  <si>
    <t>21:0012:000065</t>
  </si>
  <si>
    <t>21:0012:000065:0005:0001:00</t>
  </si>
  <si>
    <t>21:0987:000011</t>
  </si>
  <si>
    <t>94KKA2065</t>
  </si>
  <si>
    <t>21:0012:000069</t>
  </si>
  <si>
    <t>21:0012:000069:0005:0001:00</t>
  </si>
  <si>
    <t>21:0987:000012</t>
  </si>
  <si>
    <t>94KKA2069</t>
  </si>
  <si>
    <t>21:0012:000074</t>
  </si>
  <si>
    <t>21:0012:000074:0005:0001:00</t>
  </si>
  <si>
    <t>21:0987:000013</t>
  </si>
  <si>
    <t>94KKA2074</t>
  </si>
  <si>
    <t>21:0012:000077</t>
  </si>
  <si>
    <t>21:0012:000077:0005:0001:00</t>
  </si>
  <si>
    <t>21:0987:000014</t>
  </si>
  <si>
    <t>94KKA2077</t>
  </si>
  <si>
    <t>21:0012:000085</t>
  </si>
  <si>
    <t>21:0012:000085:0005:0001:00</t>
  </si>
  <si>
    <t>21:0987:000015</t>
  </si>
  <si>
    <t>94KKA2085</t>
  </si>
  <si>
    <t>21:0012:000088</t>
  </si>
  <si>
    <t>21:0012:000088:0005:0001:00</t>
  </si>
  <si>
    <t>21:0987:000016</t>
  </si>
  <si>
    <t>94KKA2088</t>
  </si>
  <si>
    <t>21:0012:000093</t>
  </si>
  <si>
    <t>21:0012:000093:0005:0001:00</t>
  </si>
  <si>
    <t>21:0987:000017</t>
  </si>
  <si>
    <t>94KKA2093</t>
  </si>
  <si>
    <t>21:0012:000096</t>
  </si>
  <si>
    <t>21:0012:000096:0005:0001:00</t>
  </si>
  <si>
    <t>21:0987:000018</t>
  </si>
  <si>
    <t>94KKA2096</t>
  </si>
  <si>
    <t>21:0012:000102</t>
  </si>
  <si>
    <t>21:0012:000102:0005:0001:00</t>
  </si>
  <si>
    <t>21:0987:000019</t>
  </si>
  <si>
    <t>94KKA2102</t>
  </si>
  <si>
    <t>21:0012:000105</t>
  </si>
  <si>
    <t>21:0012:000105:0005:0001:00</t>
  </si>
  <si>
    <t>21:0987:000020</t>
  </si>
  <si>
    <t>94KKA2105</t>
  </si>
  <si>
    <t>21:0012:000108</t>
  </si>
  <si>
    <t>21:0012:000108:0005:0001:00</t>
  </si>
  <si>
    <t>21:0987:000021</t>
  </si>
  <si>
    <t>94KKA2108</t>
  </si>
  <si>
    <t>21:0012:000114</t>
  </si>
  <si>
    <t>21:0012:000114:0005:0001:00</t>
  </si>
  <si>
    <t>21:0987:000022</t>
  </si>
  <si>
    <t>94KKA2114</t>
  </si>
  <si>
    <t>21:0012:000118</t>
  </si>
  <si>
    <t>21:0012:000118:0005:0001:00</t>
  </si>
  <si>
    <t>21:0987:000023</t>
  </si>
  <si>
    <t>94KKA2118</t>
  </si>
  <si>
    <t>21:0012:000123</t>
  </si>
  <si>
    <t>21:0012:000123:0005:0001:00</t>
  </si>
  <si>
    <t>21:0987:000024</t>
  </si>
  <si>
    <t>94KKA2123</t>
  </si>
  <si>
    <t>21:0012:000126</t>
  </si>
  <si>
    <t>21:0012:000126:0005:0001:00</t>
  </si>
  <si>
    <t>21:0987:000025</t>
  </si>
  <si>
    <t>94KKA2126</t>
  </si>
  <si>
    <t>21:0012:000131</t>
  </si>
  <si>
    <t>21:0012:000131:0005:0001:00</t>
  </si>
  <si>
    <t>21:0987:000026</t>
  </si>
  <si>
    <t>94KKA2131</t>
  </si>
  <si>
    <t>21:0012:000134</t>
  </si>
  <si>
    <t>21:0012:000134:0005:0001:00</t>
  </si>
  <si>
    <t>21:0987:000027</t>
  </si>
  <si>
    <t>94KKA2134</t>
  </si>
  <si>
    <t>21:0012:000137</t>
  </si>
  <si>
    <t>21:0012:000137:0005:0001:00</t>
  </si>
  <si>
    <t>21:0987:000028</t>
  </si>
  <si>
    <t>94KKA2137</t>
  </si>
  <si>
    <t>21:0012:000140</t>
  </si>
  <si>
    <t>21:0012:000140:0005:0001:00</t>
  </si>
  <si>
    <t>21:0987:000029</t>
  </si>
  <si>
    <t>94KKA2140</t>
  </si>
  <si>
    <t>21:0012:000144</t>
  </si>
  <si>
    <t>21:0012:000144:0005:0001:00</t>
  </si>
  <si>
    <t>21:0987:000030</t>
  </si>
  <si>
    <t>94KKA2144</t>
  </si>
  <si>
    <t>21:0012:000151</t>
  </si>
  <si>
    <t>21:0012:000151:0005:0001:00</t>
  </si>
  <si>
    <t>21:0987:000031</t>
  </si>
  <si>
    <t>94KKA2151</t>
  </si>
  <si>
    <t>21:0012:000155</t>
  </si>
  <si>
    <t>21:0012:000155:0005:0001:00</t>
  </si>
  <si>
    <t>21:0987:000032</t>
  </si>
  <si>
    <t>94KKA2155</t>
  </si>
  <si>
    <t>21:0012:000156</t>
  </si>
  <si>
    <t>21:0012:000156:0005:0001:00</t>
  </si>
  <si>
    <t>21:0987:000033</t>
  </si>
  <si>
    <t>94KKA2156</t>
  </si>
  <si>
    <t>21:0012:000162</t>
  </si>
  <si>
    <t>21:0012:000162:0005:0001:00</t>
  </si>
  <si>
    <t>21:0987:000034</t>
  </si>
  <si>
    <t>94KKA2162</t>
  </si>
  <si>
    <t>21:0012:000165</t>
  </si>
  <si>
    <t>21:0012:000165:0005:0001:00</t>
  </si>
  <si>
    <t>21:0987:000035</t>
  </si>
  <si>
    <t>94KKA2165</t>
  </si>
  <si>
    <t>21:0012:000168</t>
  </si>
  <si>
    <t>21:0012:000168:0005:0001:00</t>
  </si>
  <si>
    <t>21:0987:000036</t>
  </si>
  <si>
    <t>94KKA2168</t>
  </si>
  <si>
    <t>21:0012:000174</t>
  </si>
  <si>
    <t>21:0012:000174:0005:0001:00</t>
  </si>
  <si>
    <t>21:0987:000037</t>
  </si>
  <si>
    <t>94KKA2174</t>
  </si>
  <si>
    <t>21:0012:000175</t>
  </si>
  <si>
    <t>21:0012:000175:0005:0001:00</t>
  </si>
  <si>
    <t>21:0987:000038</t>
  </si>
  <si>
    <t>94KKA2175</t>
  </si>
  <si>
    <t>21:0012:000177</t>
  </si>
  <si>
    <t>21:0012:000177:0005:0001:00</t>
  </si>
  <si>
    <t>21:0987:000039</t>
  </si>
  <si>
    <t>94KKA2177</t>
  </si>
  <si>
    <t>21:0012:000181</t>
  </si>
  <si>
    <t>21:0012:000181:0005:0001:00</t>
  </si>
  <si>
    <t>21:0987:000040</t>
  </si>
  <si>
    <t>94KKA2181</t>
  </si>
  <si>
    <t>21:0012:000186</t>
  </si>
  <si>
    <t>21:0012:000186:0005:0001:00</t>
  </si>
  <si>
    <t>21:0987:000041</t>
  </si>
  <si>
    <t>94KKA2186</t>
  </si>
  <si>
    <t>21:0012:000190</t>
  </si>
  <si>
    <t>21:0012:000190:0005:0001:00</t>
  </si>
  <si>
    <t>21:0987:000042</t>
  </si>
  <si>
    <t>94KKA2190</t>
  </si>
  <si>
    <t>21:0012:000194</t>
  </si>
  <si>
    <t>21:0012:000194:0005:0001:00</t>
  </si>
  <si>
    <t>21:0987:000043</t>
  </si>
  <si>
    <t>94KKA2194</t>
  </si>
  <si>
    <t>21:0042:000001</t>
  </si>
  <si>
    <t>21:0042:000001:0005:0002:00</t>
  </si>
  <si>
    <t>21:0988:000001</t>
  </si>
  <si>
    <t>96KKA5000</t>
  </si>
  <si>
    <t>21:0042:000004</t>
  </si>
  <si>
    <t>21:0042:000004:0005:0002:00</t>
  </si>
  <si>
    <t>21:0988:000002</t>
  </si>
  <si>
    <t>96KKA5003</t>
  </si>
  <si>
    <t>21:0042:000007</t>
  </si>
  <si>
    <t>21:0042:000007:0005:0002:00</t>
  </si>
  <si>
    <t>21:0988:000003</t>
  </si>
  <si>
    <t>96KKA5006</t>
  </si>
  <si>
    <t>21:0042:000011</t>
  </si>
  <si>
    <t>21:0042:000011:0005:0002:00</t>
  </si>
  <si>
    <t>21:0988:000004</t>
  </si>
  <si>
    <t>96KKA5010</t>
  </si>
  <si>
    <t>21:0042:000018</t>
  </si>
  <si>
    <t>21:0042:000018:0005:0002:00</t>
  </si>
  <si>
    <t>21:0988:000005</t>
  </si>
  <si>
    <t>96KKA5017</t>
  </si>
  <si>
    <t>21:0042:000022</t>
  </si>
  <si>
    <t>21:0042:000022:0005:0002:00</t>
  </si>
  <si>
    <t>21:0988:000006</t>
  </si>
  <si>
    <t>96KKA5021</t>
  </si>
  <si>
    <t>21:0042:000026</t>
  </si>
  <si>
    <t>21:0042:000026:0005:0002:00</t>
  </si>
  <si>
    <t>21:0988:000007</t>
  </si>
  <si>
    <t>96KKA5025</t>
  </si>
  <si>
    <t>21:0042:000030</t>
  </si>
  <si>
    <t>21:0042:000030:0005:0002:00</t>
  </si>
  <si>
    <t>21:0988:000008</t>
  </si>
  <si>
    <t>96KKA5029</t>
  </si>
  <si>
    <t>21:0042:000033</t>
  </si>
  <si>
    <t>21:0042:000033:0005:0002:00</t>
  </si>
  <si>
    <t>21:0988:000009</t>
  </si>
  <si>
    <t>96KKA5032</t>
  </si>
  <si>
    <t>21:0042:000035</t>
  </si>
  <si>
    <t>21:0042:000035:0005:0002:00</t>
  </si>
  <si>
    <t>21:0988:000010</t>
  </si>
  <si>
    <t>96KKA5034</t>
  </si>
  <si>
    <t>21:0042:000042</t>
  </si>
  <si>
    <t>21:0042:000042:0005:0002:00</t>
  </si>
  <si>
    <t>21:0988:000011</t>
  </si>
  <si>
    <t>96KKA5041</t>
  </si>
  <si>
    <t>21:0042:000046</t>
  </si>
  <si>
    <t>21:0042:000046:0005:0002:00</t>
  </si>
  <si>
    <t>21:0988:000012</t>
  </si>
  <si>
    <t>96KKA5045</t>
  </si>
  <si>
    <t>21:0042:000051</t>
  </si>
  <si>
    <t>21:0042:000051:0005:0002:00</t>
  </si>
  <si>
    <t>21:0988:000013</t>
  </si>
  <si>
    <t>96KKA5050</t>
  </si>
  <si>
    <t>21:0042:000056</t>
  </si>
  <si>
    <t>21:0042:000056:0005:0002:00</t>
  </si>
  <si>
    <t>21:0988:000014</t>
  </si>
  <si>
    <t>96KKA5055</t>
  </si>
  <si>
    <t>21:0042:000062</t>
  </si>
  <si>
    <t>21:0042:000062:0005:0002:00</t>
  </si>
  <si>
    <t>21:0988:000015</t>
  </si>
  <si>
    <t>96KKA5061</t>
  </si>
  <si>
    <t>21:0042:000065</t>
  </si>
  <si>
    <t>21:0042:000065:0005:0002:00</t>
  </si>
  <si>
    <t>21:0988:000016</t>
  </si>
  <si>
    <t>96KKA5064</t>
  </si>
  <si>
    <t>21:0042:000067</t>
  </si>
  <si>
    <t>21:0042:000067:0005:0002:00</t>
  </si>
  <si>
    <t>21:0988:000017</t>
  </si>
  <si>
    <t>96KKA5066</t>
  </si>
  <si>
    <t>21:0042:000075</t>
  </si>
  <si>
    <t>21:0042:000075:0005:0002:00</t>
  </si>
  <si>
    <t>21:0988:000018</t>
  </si>
  <si>
    <t>96KKA5074</t>
  </si>
  <si>
    <t>21:0042:000084</t>
  </si>
  <si>
    <t>21:0042:000084:0005:0002:00</t>
  </si>
  <si>
    <t>21:0988:000019</t>
  </si>
  <si>
    <t>96KKA5083</t>
  </si>
  <si>
    <t>21:0042:000089</t>
  </si>
  <si>
    <t>21:0042:000089:0005:0002:00</t>
  </si>
  <si>
    <t>21:0988:000020</t>
  </si>
  <si>
    <t>96KKA5088</t>
  </si>
  <si>
    <t>21:0042:000093</t>
  </si>
  <si>
    <t>21:0042:000093:0005:0002:00</t>
  </si>
  <si>
    <t>21:0988:000021</t>
  </si>
  <si>
    <t>96KKA5092</t>
  </si>
  <si>
    <t>21:0042:000098</t>
  </si>
  <si>
    <t>21:0042:000098:0005:0002:00</t>
  </si>
  <si>
    <t>21:0988:000022</t>
  </si>
  <si>
    <t>96KKA5097</t>
  </si>
  <si>
    <t>21:0042:000101</t>
  </si>
  <si>
    <t>21:0042:000101:0005:0002:00</t>
  </si>
  <si>
    <t>21:0988:000023</t>
  </si>
  <si>
    <t>96KKA5100</t>
  </si>
  <si>
    <t>21:0042:000105</t>
  </si>
  <si>
    <t>21:0042:000105:0005:0002:00</t>
  </si>
  <si>
    <t>21:0988:000024</t>
  </si>
  <si>
    <t>96KKA5104</t>
  </si>
  <si>
    <t>21:0042:000112</t>
  </si>
  <si>
    <t>21:0042:000112:0005:0002:00</t>
  </si>
  <si>
    <t>21:0988:000025</t>
  </si>
  <si>
    <t>96KKA5112</t>
  </si>
  <si>
    <t>31:0001:000001</t>
  </si>
  <si>
    <t>31:0001:000001:0001:0002:00</t>
  </si>
  <si>
    <t>31:0003:000001</t>
  </si>
  <si>
    <t>08A04</t>
  </si>
  <si>
    <t>31:0001:000002</t>
  </si>
  <si>
    <t>31:0001:000002:0001:0002:00</t>
  </si>
  <si>
    <t>31:0003:000002</t>
  </si>
  <si>
    <t>08A06</t>
  </si>
  <si>
    <t>31:0001:000003</t>
  </si>
  <si>
    <t>31:0001:000003:0001:0002:00</t>
  </si>
  <si>
    <t>31:0003:000003</t>
  </si>
  <si>
    <t>08A09</t>
  </si>
  <si>
    <t>31:0001:000004</t>
  </si>
  <si>
    <t>31:0001:000004:0001:0002:00</t>
  </si>
  <si>
    <t>31:0003:000004</t>
  </si>
  <si>
    <t>08A11</t>
  </si>
  <si>
    <t>31:0001:000005</t>
  </si>
  <si>
    <t>31:0001:000005:0001:0002:00</t>
  </si>
  <si>
    <t>31:0003:000005</t>
  </si>
  <si>
    <t>09A01</t>
  </si>
  <si>
    <t>31:0001:000006</t>
  </si>
  <si>
    <t>31:0001:000006:0001:0002:00</t>
  </si>
  <si>
    <t>31:0003:000006</t>
  </si>
  <si>
    <t>11A01</t>
  </si>
  <si>
    <t>31:0001:000007</t>
  </si>
  <si>
    <t>31:0001:000007:0001:0002:00</t>
  </si>
  <si>
    <t>31:0003:000007</t>
  </si>
  <si>
    <t>11A02</t>
  </si>
  <si>
    <t>31:0001:000008</t>
  </si>
  <si>
    <t>31:0001:000008:0001:0002:00</t>
  </si>
  <si>
    <t>31:0003:000008</t>
  </si>
  <si>
    <t>11A03</t>
  </si>
  <si>
    <t>31:0001:000009</t>
  </si>
  <si>
    <t>31:0001:000009:0001:0002:00</t>
  </si>
  <si>
    <t>31:0003:000009</t>
  </si>
  <si>
    <t>11A05</t>
  </si>
  <si>
    <t>31:0001:000010</t>
  </si>
  <si>
    <t>31:0001:000010:0001:0002:00</t>
  </si>
  <si>
    <t>31:0003:000010</t>
  </si>
  <si>
    <t>11A07</t>
  </si>
  <si>
    <t>31:0001:000011</t>
  </si>
  <si>
    <t>31:0001:000011:0001:0002:00</t>
  </si>
  <si>
    <t>31:0003:000011</t>
  </si>
  <si>
    <t>11J06</t>
  </si>
  <si>
    <t>31:0001:000012</t>
  </si>
  <si>
    <t>31:0001:000012:0001:0002:00</t>
  </si>
  <si>
    <t>31:0003:000012</t>
  </si>
  <si>
    <t>15J09</t>
  </si>
  <si>
    <t>31:0001:000013</t>
  </si>
  <si>
    <t>31:0001:000013:0001:0002:00</t>
  </si>
  <si>
    <t>31:0003:000013</t>
  </si>
  <si>
    <t>16A02</t>
  </si>
  <si>
    <t>31:0001:000014</t>
  </si>
  <si>
    <t>31:0001:000014:0001:0002:00</t>
  </si>
  <si>
    <t>31:0003:000014</t>
  </si>
  <si>
    <t>16A03</t>
  </si>
  <si>
    <t>31:0001:000015</t>
  </si>
  <si>
    <t>31:0001:000015:0001:0002:00</t>
  </si>
  <si>
    <t>31:0003:000015</t>
  </si>
  <si>
    <t>16J01</t>
  </si>
  <si>
    <t>31:0001:000016</t>
  </si>
  <si>
    <t>31:0001:000016:0001:0002:00</t>
  </si>
  <si>
    <t>31:0003:000016</t>
  </si>
  <si>
    <t>16J02</t>
  </si>
  <si>
    <t>31:0001:000017</t>
  </si>
  <si>
    <t>31:0001:000017:0001:0002:00</t>
  </si>
  <si>
    <t>31:0003:000017</t>
  </si>
  <si>
    <t>16J03</t>
  </si>
  <si>
    <t>31:0001:000018</t>
  </si>
  <si>
    <t>31:0001:000018:0001:0002:00</t>
  </si>
  <si>
    <t>31:0003:000018</t>
  </si>
  <si>
    <t>16J04</t>
  </si>
  <si>
    <t>31:0001:000019</t>
  </si>
  <si>
    <t>31:0001:000019:0001:0002:00</t>
  </si>
  <si>
    <t>31:0003:000019</t>
  </si>
  <si>
    <t>16J05</t>
  </si>
  <si>
    <t>31:0001:000020</t>
  </si>
  <si>
    <t>31:0001:000020:0001:0002:00</t>
  </si>
  <si>
    <t>31:0003:000020</t>
  </si>
  <si>
    <t>16J06</t>
  </si>
  <si>
    <t>31:0001:000021</t>
  </si>
  <si>
    <t>31:0001:000021:0001:0002:00</t>
  </si>
  <si>
    <t>31:0003:000021</t>
  </si>
  <si>
    <t>16J07</t>
  </si>
  <si>
    <t>31:0001:000022</t>
  </si>
  <si>
    <t>31:0001:000022:0001:0002:00</t>
  </si>
  <si>
    <t>31:0003:000022</t>
  </si>
  <si>
    <t>17J01</t>
  </si>
  <si>
    <t>31:0001:000023</t>
  </si>
  <si>
    <t>31:0001:000023:0001:0002:00</t>
  </si>
  <si>
    <t>31:0003:000023</t>
  </si>
  <si>
    <t>19A02</t>
  </si>
  <si>
    <t>31:0001:000024</t>
  </si>
  <si>
    <t>31:0001:000024:0001:0002:00</t>
  </si>
  <si>
    <t>31:0003:000024</t>
  </si>
  <si>
    <t>23J01</t>
  </si>
  <si>
    <t>31:0001:000025</t>
  </si>
  <si>
    <t>31:0001:000025:0001:0002:00</t>
  </si>
  <si>
    <t>31:0003:000025</t>
  </si>
  <si>
    <t>29J06</t>
  </si>
  <si>
    <t>31:0001:000026</t>
  </si>
  <si>
    <t>31:0001:000026:0001:0002:00</t>
  </si>
  <si>
    <t>31:0003:000026</t>
  </si>
  <si>
    <t>30J01</t>
  </si>
  <si>
    <t>31:0001:000027</t>
  </si>
  <si>
    <t>31:0001:000027:0001:0002:00</t>
  </si>
  <si>
    <t>31:0003:000027</t>
  </si>
  <si>
    <t>30J02</t>
  </si>
  <si>
    <t>31:0001:000028</t>
  </si>
  <si>
    <t>31:0001:000028:0001:0002:00</t>
  </si>
  <si>
    <t>31:0003:000028</t>
  </si>
  <si>
    <t>30J03</t>
  </si>
  <si>
    <t>31:0001:000029</t>
  </si>
  <si>
    <t>31:0001:000029:0001:0002:00</t>
  </si>
  <si>
    <t>31:0003:000029</t>
  </si>
  <si>
    <t>30J04</t>
  </si>
  <si>
    <t>31:0001:000030</t>
  </si>
  <si>
    <t>31:0001:000030:0001:0002:00</t>
  </si>
  <si>
    <t>31:0003:000030</t>
  </si>
  <si>
    <t>07-RAYTT003</t>
  </si>
  <si>
    <t>31:0001:000031</t>
  </si>
  <si>
    <t>31:0001:000031:0001:0002:00</t>
  </si>
  <si>
    <t>31:0003:000031</t>
  </si>
  <si>
    <t>07-RAYTT004</t>
  </si>
  <si>
    <t>31:0001:000032</t>
  </si>
  <si>
    <t>31:0001:000032:0001:0002:00</t>
  </si>
  <si>
    <t>31:0003:000032</t>
  </si>
  <si>
    <t>07-RAYTT006</t>
  </si>
  <si>
    <t>31:0001:000033</t>
  </si>
  <si>
    <t>31:0001:000033:0001:0002:00</t>
  </si>
  <si>
    <t>31:0003:000033</t>
  </si>
  <si>
    <t>07-RAYTT008</t>
  </si>
  <si>
    <t>31:0001:000034</t>
  </si>
  <si>
    <t>31:0001:000034:0001:0002:00</t>
  </si>
  <si>
    <t>31:0003:000034</t>
  </si>
  <si>
    <t>07-RAYTT010</t>
  </si>
  <si>
    <t>31:0001:000035</t>
  </si>
  <si>
    <t>31:0001:000035:0001:0002:00</t>
  </si>
  <si>
    <t>31:0003:000035</t>
  </si>
  <si>
    <t>07-RAYTT011</t>
  </si>
  <si>
    <t>31:0001:000036</t>
  </si>
  <si>
    <t>31:0001:000036:0001:0002:00</t>
  </si>
  <si>
    <t>31:0003:000036</t>
  </si>
  <si>
    <t>07-RAYTT012</t>
  </si>
  <si>
    <t>31:0001:000037</t>
  </si>
  <si>
    <t>31:0001:000037:0001:0002:00</t>
  </si>
  <si>
    <t>31:0003:000037</t>
  </si>
  <si>
    <t>07-RAYTT013</t>
  </si>
  <si>
    <t>31:0001:000038</t>
  </si>
  <si>
    <t>31:0001:000038:0001:0002:00</t>
  </si>
  <si>
    <t>31:0003:000038</t>
  </si>
  <si>
    <t>07-RAYTT014</t>
  </si>
  <si>
    <t>31:0001:000039</t>
  </si>
  <si>
    <t>31:0001:000039:0001:0002:00</t>
  </si>
  <si>
    <t>31:0003:000039</t>
  </si>
  <si>
    <t>07-RAYTT015</t>
  </si>
  <si>
    <t>31:0001:000040</t>
  </si>
  <si>
    <t>31:0001:000040:0001:0002:00</t>
  </si>
  <si>
    <t>31:0003:000040</t>
  </si>
  <si>
    <t>07-RAYTT016</t>
  </si>
  <si>
    <t>31:0001:000041</t>
  </si>
  <si>
    <t>31:0001:000041:0001:0002:00</t>
  </si>
  <si>
    <t>31:0003:000041</t>
  </si>
  <si>
    <t>07-RAYTT017</t>
  </si>
  <si>
    <t>31:0001:000042</t>
  </si>
  <si>
    <t>31:0001:000042:0001:0002:00</t>
  </si>
  <si>
    <t>31:0003:000042</t>
  </si>
  <si>
    <t>07-RAYTT018</t>
  </si>
  <si>
    <t>31:0001:000043</t>
  </si>
  <si>
    <t>31:0001:000043:0001:0002:00</t>
  </si>
  <si>
    <t>31:0003:000043</t>
  </si>
  <si>
    <t>07-RAYTT019</t>
  </si>
  <si>
    <t>31:0001:000044</t>
  </si>
  <si>
    <t>31:0001:000044:0001:0002:00</t>
  </si>
  <si>
    <t>31:0003:000044</t>
  </si>
  <si>
    <t>07-RAYTT020</t>
  </si>
  <si>
    <t>31:0001:000045</t>
  </si>
  <si>
    <t>31:0001:000045:0001:0002:00</t>
  </si>
  <si>
    <t>31:0003:000045</t>
  </si>
  <si>
    <t>07-RAYTT021</t>
  </si>
  <si>
    <t>31:0001:000046</t>
  </si>
  <si>
    <t>31:0001:000046:0001:0002:00</t>
  </si>
  <si>
    <t>31:0003:000046</t>
  </si>
  <si>
    <t>07-RAYTT078</t>
  </si>
  <si>
    <t>31:0001:000047</t>
  </si>
  <si>
    <t>31:0001:000047:0001:0002:00</t>
  </si>
  <si>
    <t>31:0003:000047</t>
  </si>
  <si>
    <t>07-RAYTT092</t>
  </si>
  <si>
    <t>31:0001:000048</t>
  </si>
  <si>
    <t>31:0001:000048:0001:0002:00</t>
  </si>
  <si>
    <t>31:0003:000048</t>
  </si>
  <si>
    <t>07-RAYTT096</t>
  </si>
  <si>
    <t>31:0001:000049</t>
  </si>
  <si>
    <t>31:0001:000049:0001:0002:00</t>
  </si>
  <si>
    <t>31:0003:000049</t>
  </si>
  <si>
    <t>07-RAYTT097</t>
  </si>
  <si>
    <t>31:0001:000050</t>
  </si>
  <si>
    <t>31:0001:000050:0001:0002:00</t>
  </si>
  <si>
    <t>31:0003:000050</t>
  </si>
  <si>
    <t>07-RAYTT098</t>
  </si>
  <si>
    <t>31:0001:000051</t>
  </si>
  <si>
    <t>31:0001:000051:0001:0002:00</t>
  </si>
  <si>
    <t>31:0003:000051</t>
  </si>
  <si>
    <t>07-RAYTT099</t>
  </si>
  <si>
    <t>31:0001:000052</t>
  </si>
  <si>
    <t>31:0001:000052:0001:0002:00</t>
  </si>
  <si>
    <t>31:0003:000052</t>
  </si>
  <si>
    <t>07-RAYTT100</t>
  </si>
  <si>
    <t>31:0001:000053</t>
  </si>
  <si>
    <t>31:0001:000053:0001:0002:00</t>
  </si>
  <si>
    <t>31:0003:000053</t>
  </si>
  <si>
    <t>07-RAYTT101</t>
  </si>
  <si>
    <t>31:0001:000054</t>
  </si>
  <si>
    <t>31:0001:000054:0001:0002:00</t>
  </si>
  <si>
    <t>31:0003:000054</t>
  </si>
  <si>
    <t>07-RAYTT102</t>
  </si>
  <si>
    <t>31:0001:000055</t>
  </si>
  <si>
    <t>31:0001:000055:0001:0002:00</t>
  </si>
  <si>
    <t>31:0003:000055</t>
  </si>
  <si>
    <t>07-RAYTT104</t>
  </si>
  <si>
    <t>31:0001:000056</t>
  </si>
  <si>
    <t>31:0001:000056:0001:0002:00</t>
  </si>
  <si>
    <t>31:0003:000056</t>
  </si>
  <si>
    <t>07-RAYTT111</t>
  </si>
  <si>
    <t>31:0001:000057</t>
  </si>
  <si>
    <t>31:0001:000057:0001:0002:00</t>
  </si>
  <si>
    <t>31:0003:000057</t>
  </si>
  <si>
    <t>07-RAYTT138</t>
  </si>
  <si>
    <t>31:0001:000058</t>
  </si>
  <si>
    <t>31:0001:000058:0001:0002:00</t>
  </si>
  <si>
    <t>31:0003:000058</t>
  </si>
  <si>
    <t>07-RAYTT139</t>
  </si>
  <si>
    <t>31:0001:000059</t>
  </si>
  <si>
    <t>31:0001:000059:0001:0002:00</t>
  </si>
  <si>
    <t>31:0003:000059</t>
  </si>
  <si>
    <t>07-RAYTT140</t>
  </si>
  <si>
    <t>31:0001:000060</t>
  </si>
  <si>
    <t>31:0001:000060:0001:0002:00</t>
  </si>
  <si>
    <t>31:0003:000060</t>
  </si>
  <si>
    <t>07-RAYTT141</t>
  </si>
  <si>
    <t>31:0001:000061</t>
  </si>
  <si>
    <t>31:0001:000061:0001:0002:00</t>
  </si>
  <si>
    <t>31:0003:000061</t>
  </si>
  <si>
    <t>07-RAYTT142</t>
  </si>
  <si>
    <t>31:0001:000062</t>
  </si>
  <si>
    <t>31:0001:000062:0001:0002:00</t>
  </si>
  <si>
    <t>31:0003:000062</t>
  </si>
  <si>
    <t>07-RAYTT143</t>
  </si>
  <si>
    <t>31:0001:000063</t>
  </si>
  <si>
    <t>31:0001:000063:0001:0002:00</t>
  </si>
  <si>
    <t>31:0003:000063</t>
  </si>
  <si>
    <t>07-RAYTT144</t>
  </si>
  <si>
    <t>31:0001:000064</t>
  </si>
  <si>
    <t>31:0001:000064:0001:0002:00</t>
  </si>
  <si>
    <t>31:0003:000064</t>
  </si>
  <si>
    <t>07-RAYTT145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</si>
</sst>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U1" sqref="U1:U1048576"/>
    </sheetView>
  </sheetViews>
  <sheetFormatPr defaultRowHeight="15" x14ac:dyDescent="0.25"/>
  <cols>
    <col min="1" max="20" width="15.7109375" customWidth="1"/>
  </cols>
  <sheetData>
    <row r="1" spans="1:20" s="2" customFormat="1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25">
      <c r="A2">
        <v>56.812798200000003</v>
      </c>
      <c r="B2">
        <v>-115.6516812</v>
      </c>
      <c r="C2" s="1" t="str">
        <f>HYPERLINK("http://geochem.nrcan.gc.ca/cdogs/content/kwd/kwd020039_e.htm", "Heavy Mineral Concentrate (Stream)")</f>
        <v>Heavy Mineral Concentrate (Stream)</v>
      </c>
      <c r="D2" s="1" t="str">
        <f>HYPERLINK("http://geochem.nrcan.gc.ca/cdogs/content/kwd/kwd080046_e.htm", "HMC separation (KIDD grouping)")</f>
        <v>HMC separation (KIDD grouping)</v>
      </c>
      <c r="E2" s="1" t="str">
        <f>HYPERLINK("http://geochem.nrcan.gc.ca/cdogs/content/dgp/dgp00002_e.htm", "Total")</f>
        <v>Total</v>
      </c>
      <c r="F2" s="1" t="str">
        <f>HYPERLINK("http://geochem.nrcan.gc.ca/cdogs/content/agp/agp02239_e.htm", "Ol (KIDD) | NONE | BINMICRO")</f>
        <v>Ol (KIDD) | NONE | BINMICRO</v>
      </c>
      <c r="G2" s="1" t="str">
        <f>HYPERLINK("http://geochem.nrcan.gc.ca/cdogs/content/mth/mth06305_e.htm", "6305")</f>
        <v>6305</v>
      </c>
      <c r="H2" s="1" t="str">
        <f>HYPERLINK("http://geochem.nrcan.gc.ca/cdogs/content/bdl/bdl210010_e.htm", "210010")</f>
        <v>210010</v>
      </c>
      <c r="I2" s="1" t="str">
        <f>HYPERLINK("http://geochem.nrcan.gc.ca/cdogs/content/prj/prj210166_e.htm", "210166")</f>
        <v>210166</v>
      </c>
      <c r="J2" s="1" t="str">
        <f>HYPERLINK("http://geochem.nrcan.gc.ca/cdogs/content/svy/svy210247_e.htm", "210247")</f>
        <v>210247</v>
      </c>
      <c r="L2" t="s">
        <v>20</v>
      </c>
      <c r="M2">
        <v>11</v>
      </c>
      <c r="N2" t="s">
        <v>20</v>
      </c>
      <c r="O2" t="s">
        <v>21</v>
      </c>
      <c r="P2" t="s">
        <v>22</v>
      </c>
      <c r="Q2" t="s">
        <v>23</v>
      </c>
      <c r="R2" t="s">
        <v>24</v>
      </c>
      <c r="T2" t="s">
        <v>25</v>
      </c>
    </row>
    <row r="3" spans="1:20" x14ac:dyDescent="0.25">
      <c r="A3">
        <v>56.9665848</v>
      </c>
      <c r="B3">
        <v>-115.6371008</v>
      </c>
      <c r="C3" s="1" t="str">
        <f>HYPERLINK("http://geochem.nrcan.gc.ca/cdogs/content/kwd/kwd020039_e.htm", "Heavy Mineral Concentrate (Stream)")</f>
        <v>Heavy Mineral Concentrate (Stream)</v>
      </c>
      <c r="D3" s="1" t="str">
        <f>HYPERLINK("http://geochem.nrcan.gc.ca/cdogs/content/kwd/kwd080046_e.htm", "HMC separation (KIDD grouping)")</f>
        <v>HMC separation (KIDD grouping)</v>
      </c>
      <c r="E3" s="1" t="str">
        <f>HYPERLINK("http://geochem.nrcan.gc.ca/cdogs/content/dgp/dgp00002_e.htm", "Total")</f>
        <v>Total</v>
      </c>
      <c r="F3" s="1" t="str">
        <f>HYPERLINK("http://geochem.nrcan.gc.ca/cdogs/content/agp/agp02239_e.htm", "Ol (KIDD) | NONE | BINMICRO")</f>
        <v>Ol (KIDD) | NONE | BINMICRO</v>
      </c>
      <c r="G3" s="1" t="str">
        <f>HYPERLINK("http://geochem.nrcan.gc.ca/cdogs/content/mth/mth06305_e.htm", "6305")</f>
        <v>6305</v>
      </c>
      <c r="H3" s="1" t="str">
        <f>HYPERLINK("http://geochem.nrcan.gc.ca/cdogs/content/bdl/bdl210010_e.htm", "210010")</f>
        <v>210010</v>
      </c>
      <c r="I3" s="1" t="str">
        <f>HYPERLINK("http://geochem.nrcan.gc.ca/cdogs/content/prj/prj210166_e.htm", "210166")</f>
        <v>210166</v>
      </c>
      <c r="J3" s="1" t="str">
        <f>HYPERLINK("http://geochem.nrcan.gc.ca/cdogs/content/svy/svy210247_e.htm", "210247")</f>
        <v>210247</v>
      </c>
      <c r="L3" t="s">
        <v>25</v>
      </c>
      <c r="M3">
        <v>0</v>
      </c>
      <c r="N3" t="s">
        <v>25</v>
      </c>
      <c r="O3" t="s">
        <v>26</v>
      </c>
      <c r="P3" t="s">
        <v>27</v>
      </c>
      <c r="Q3" t="s">
        <v>28</v>
      </c>
      <c r="R3" t="s">
        <v>29</v>
      </c>
      <c r="T3" t="s">
        <v>25</v>
      </c>
    </row>
    <row r="4" spans="1:20" x14ac:dyDescent="0.25">
      <c r="A4">
        <v>56.945686299999998</v>
      </c>
      <c r="B4">
        <v>-115.6312054</v>
      </c>
      <c r="C4" s="1" t="str">
        <f>HYPERLINK("http://geochem.nrcan.gc.ca/cdogs/content/kwd/kwd020039_e.htm", "Heavy Mineral Concentrate (Stream)")</f>
        <v>Heavy Mineral Concentrate (Stream)</v>
      </c>
      <c r="D4" s="1" t="str">
        <f>HYPERLINK("http://geochem.nrcan.gc.ca/cdogs/content/kwd/kwd080046_e.htm", "HMC separation (KIDD grouping)")</f>
        <v>HMC separation (KIDD grouping)</v>
      </c>
      <c r="E4" s="1" t="str">
        <f>HYPERLINK("http://geochem.nrcan.gc.ca/cdogs/content/dgp/dgp00002_e.htm", "Total")</f>
        <v>Total</v>
      </c>
      <c r="F4" s="1" t="str">
        <f>HYPERLINK("http://geochem.nrcan.gc.ca/cdogs/content/agp/agp02239_e.htm", "Ol (KIDD) | NONE | BINMICRO")</f>
        <v>Ol (KIDD) | NONE | BINMICRO</v>
      </c>
      <c r="G4" s="1" t="str">
        <f>HYPERLINK("http://geochem.nrcan.gc.ca/cdogs/content/mth/mth06305_e.htm", "6305")</f>
        <v>6305</v>
      </c>
      <c r="H4" s="1" t="str">
        <f>HYPERLINK("http://geochem.nrcan.gc.ca/cdogs/content/bdl/bdl210010_e.htm", "210010")</f>
        <v>210010</v>
      </c>
      <c r="I4" s="1" t="str">
        <f>HYPERLINK("http://geochem.nrcan.gc.ca/cdogs/content/prj/prj210166_e.htm", "210166")</f>
        <v>210166</v>
      </c>
      <c r="J4" s="1" t="str">
        <f>HYPERLINK("http://geochem.nrcan.gc.ca/cdogs/content/svy/svy210247_e.htm", "210247")</f>
        <v>210247</v>
      </c>
      <c r="L4" t="s">
        <v>30</v>
      </c>
      <c r="M4">
        <v>1</v>
      </c>
      <c r="N4" t="s">
        <v>30</v>
      </c>
      <c r="O4" t="s">
        <v>31</v>
      </c>
      <c r="P4" t="s">
        <v>32</v>
      </c>
      <c r="Q4" t="s">
        <v>33</v>
      </c>
      <c r="R4" t="s">
        <v>34</v>
      </c>
      <c r="T4" t="s">
        <v>25</v>
      </c>
    </row>
    <row r="5" spans="1:20" x14ac:dyDescent="0.25">
      <c r="A5">
        <v>56.808901300000002</v>
      </c>
      <c r="B5">
        <v>-115.7591118</v>
      </c>
      <c r="C5" s="1" t="str">
        <f>HYPERLINK("http://geochem.nrcan.gc.ca/cdogs/content/kwd/kwd020039_e.htm", "Heavy Mineral Concentrate (Stream)")</f>
        <v>Heavy Mineral Concentrate (Stream)</v>
      </c>
      <c r="D5" s="1" t="str">
        <f>HYPERLINK("http://geochem.nrcan.gc.ca/cdogs/content/kwd/kwd080046_e.htm", "HMC separation (KIDD grouping)")</f>
        <v>HMC separation (KIDD grouping)</v>
      </c>
      <c r="E5" s="1" t="str">
        <f>HYPERLINK("http://geochem.nrcan.gc.ca/cdogs/content/dgp/dgp00002_e.htm", "Total")</f>
        <v>Total</v>
      </c>
      <c r="F5" s="1" t="str">
        <f>HYPERLINK("http://geochem.nrcan.gc.ca/cdogs/content/agp/agp02239_e.htm", "Ol (KIDD) | NONE | BINMICRO")</f>
        <v>Ol (KIDD) | NONE | BINMICRO</v>
      </c>
      <c r="G5" s="1" t="str">
        <f>HYPERLINK("http://geochem.nrcan.gc.ca/cdogs/content/mth/mth06305_e.htm", "6305")</f>
        <v>6305</v>
      </c>
      <c r="H5" s="1" t="str">
        <f>HYPERLINK("http://geochem.nrcan.gc.ca/cdogs/content/bdl/bdl210010_e.htm", "210010")</f>
        <v>210010</v>
      </c>
      <c r="I5" s="1" t="str">
        <f>HYPERLINK("http://geochem.nrcan.gc.ca/cdogs/content/prj/prj210166_e.htm", "210166")</f>
        <v>210166</v>
      </c>
      <c r="J5" s="1" t="str">
        <f>HYPERLINK("http://geochem.nrcan.gc.ca/cdogs/content/svy/svy210247_e.htm", "210247")</f>
        <v>210247</v>
      </c>
      <c r="L5" t="s">
        <v>35</v>
      </c>
      <c r="M5">
        <v>7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T5" t="s">
        <v>25</v>
      </c>
    </row>
    <row r="6" spans="1:20" x14ac:dyDescent="0.25">
      <c r="A6">
        <v>56.813311900000002</v>
      </c>
      <c r="B6">
        <v>-115.7635693</v>
      </c>
      <c r="C6" s="1" t="str">
        <f>HYPERLINK("http://geochem.nrcan.gc.ca/cdogs/content/kwd/kwd020039_e.htm", "Heavy Mineral Concentrate (Stream)")</f>
        <v>Heavy Mineral Concentrate (Stream)</v>
      </c>
      <c r="D6" s="1" t="str">
        <f>HYPERLINK("http://geochem.nrcan.gc.ca/cdogs/content/kwd/kwd080046_e.htm", "HMC separation (KIDD grouping)")</f>
        <v>HMC separation (KIDD grouping)</v>
      </c>
      <c r="E6" s="1" t="str">
        <f>HYPERLINK("http://geochem.nrcan.gc.ca/cdogs/content/dgp/dgp00002_e.htm", "Total")</f>
        <v>Total</v>
      </c>
      <c r="F6" s="1" t="str">
        <f>HYPERLINK("http://geochem.nrcan.gc.ca/cdogs/content/agp/agp02239_e.htm", "Ol (KIDD) | NONE | BINMICRO")</f>
        <v>Ol (KIDD) | NONE | BINMICRO</v>
      </c>
      <c r="G6" s="1" t="str">
        <f>HYPERLINK("http://geochem.nrcan.gc.ca/cdogs/content/mth/mth06305_e.htm", "6305")</f>
        <v>6305</v>
      </c>
      <c r="H6" s="1" t="str">
        <f>HYPERLINK("http://geochem.nrcan.gc.ca/cdogs/content/bdl/bdl210010_e.htm", "210010")</f>
        <v>210010</v>
      </c>
      <c r="I6" s="1" t="str">
        <f>HYPERLINK("http://geochem.nrcan.gc.ca/cdogs/content/prj/prj210166_e.htm", "210166")</f>
        <v>210166</v>
      </c>
      <c r="J6" s="1" t="str">
        <f>HYPERLINK("http://geochem.nrcan.gc.ca/cdogs/content/svy/svy210247_e.htm", "210247")</f>
        <v>210247</v>
      </c>
      <c r="L6" t="s">
        <v>40</v>
      </c>
      <c r="M6">
        <v>2</v>
      </c>
      <c r="N6" t="s">
        <v>40</v>
      </c>
      <c r="O6" t="s">
        <v>41</v>
      </c>
      <c r="P6" t="s">
        <v>42</v>
      </c>
      <c r="Q6" t="s">
        <v>43</v>
      </c>
      <c r="R6" t="s">
        <v>44</v>
      </c>
      <c r="T6" t="s">
        <v>25</v>
      </c>
    </row>
    <row r="7" spans="1:20" x14ac:dyDescent="0.25">
      <c r="A7">
        <v>56.799639300000003</v>
      </c>
      <c r="B7">
        <v>-115.744843</v>
      </c>
      <c r="C7" s="1" t="str">
        <f>HYPERLINK("http://geochem.nrcan.gc.ca/cdogs/content/kwd/kwd020039_e.htm", "Heavy Mineral Concentrate (Stream)")</f>
        <v>Heavy Mineral Concentrate (Stream)</v>
      </c>
      <c r="D7" s="1" t="str">
        <f>HYPERLINK("http://geochem.nrcan.gc.ca/cdogs/content/kwd/kwd080046_e.htm", "HMC separation (KIDD grouping)")</f>
        <v>HMC separation (KIDD grouping)</v>
      </c>
      <c r="E7" s="1" t="str">
        <f>HYPERLINK("http://geochem.nrcan.gc.ca/cdogs/content/dgp/dgp00002_e.htm", "Total")</f>
        <v>Total</v>
      </c>
      <c r="F7" s="1" t="str">
        <f>HYPERLINK("http://geochem.nrcan.gc.ca/cdogs/content/agp/agp02239_e.htm", "Ol (KIDD) | NONE | BINMICRO")</f>
        <v>Ol (KIDD) | NONE | BINMICRO</v>
      </c>
      <c r="G7" s="1" t="str">
        <f>HYPERLINK("http://geochem.nrcan.gc.ca/cdogs/content/mth/mth06305_e.htm", "6305")</f>
        <v>6305</v>
      </c>
      <c r="H7" s="1" t="str">
        <f>HYPERLINK("http://geochem.nrcan.gc.ca/cdogs/content/bdl/bdl210010_e.htm", "210010")</f>
        <v>210010</v>
      </c>
      <c r="I7" s="1" t="str">
        <f>HYPERLINK("http://geochem.nrcan.gc.ca/cdogs/content/prj/prj210166_e.htm", "210166")</f>
        <v>210166</v>
      </c>
      <c r="J7" s="1" t="str">
        <f>HYPERLINK("http://geochem.nrcan.gc.ca/cdogs/content/svy/svy210247_e.htm", "210247")</f>
        <v>210247</v>
      </c>
      <c r="L7" t="s">
        <v>30</v>
      </c>
      <c r="M7">
        <v>1</v>
      </c>
      <c r="N7" t="s">
        <v>30</v>
      </c>
      <c r="O7" t="s">
        <v>45</v>
      </c>
      <c r="P7" t="s">
        <v>46</v>
      </c>
      <c r="Q7" t="s">
        <v>47</v>
      </c>
      <c r="R7" t="s">
        <v>48</v>
      </c>
      <c r="T7" t="s">
        <v>25</v>
      </c>
    </row>
    <row r="8" spans="1:20" x14ac:dyDescent="0.25">
      <c r="A8">
        <v>56.794339899999997</v>
      </c>
      <c r="B8">
        <v>-115.717659</v>
      </c>
      <c r="C8" s="1" t="str">
        <f>HYPERLINK("http://geochem.nrcan.gc.ca/cdogs/content/kwd/kwd020039_e.htm", "Heavy Mineral Concentrate (Stream)")</f>
        <v>Heavy Mineral Concentrate (Stream)</v>
      </c>
      <c r="D8" s="1" t="str">
        <f>HYPERLINK("http://geochem.nrcan.gc.ca/cdogs/content/kwd/kwd080046_e.htm", "HMC separation (KIDD grouping)")</f>
        <v>HMC separation (KIDD grouping)</v>
      </c>
      <c r="E8" s="1" t="str">
        <f>HYPERLINK("http://geochem.nrcan.gc.ca/cdogs/content/dgp/dgp00002_e.htm", "Total")</f>
        <v>Total</v>
      </c>
      <c r="F8" s="1" t="str">
        <f>HYPERLINK("http://geochem.nrcan.gc.ca/cdogs/content/agp/agp02239_e.htm", "Ol (KIDD) | NONE | BINMICRO")</f>
        <v>Ol (KIDD) | NONE | BINMICRO</v>
      </c>
      <c r="G8" s="1" t="str">
        <f>HYPERLINK("http://geochem.nrcan.gc.ca/cdogs/content/mth/mth06305_e.htm", "6305")</f>
        <v>6305</v>
      </c>
      <c r="H8" s="1" t="str">
        <f>HYPERLINK("http://geochem.nrcan.gc.ca/cdogs/content/bdl/bdl210010_e.htm", "210010")</f>
        <v>210010</v>
      </c>
      <c r="I8" s="1" t="str">
        <f>HYPERLINK("http://geochem.nrcan.gc.ca/cdogs/content/prj/prj210166_e.htm", "210166")</f>
        <v>210166</v>
      </c>
      <c r="J8" s="1" t="str">
        <f>HYPERLINK("http://geochem.nrcan.gc.ca/cdogs/content/svy/svy210247_e.htm", "210247")</f>
        <v>210247</v>
      </c>
      <c r="L8" t="s">
        <v>30</v>
      </c>
      <c r="M8">
        <v>1</v>
      </c>
      <c r="N8" t="s">
        <v>30</v>
      </c>
      <c r="O8" t="s">
        <v>49</v>
      </c>
      <c r="P8" t="s">
        <v>50</v>
      </c>
      <c r="Q8" t="s">
        <v>51</v>
      </c>
      <c r="R8" t="s">
        <v>52</v>
      </c>
      <c r="T8" t="s">
        <v>25</v>
      </c>
    </row>
    <row r="9" spans="1:20" x14ac:dyDescent="0.25">
      <c r="A9">
        <v>56.807433600000003</v>
      </c>
      <c r="B9">
        <v>-115.66666379999999</v>
      </c>
      <c r="C9" s="1" t="str">
        <f>HYPERLINK("http://geochem.nrcan.gc.ca/cdogs/content/kwd/kwd020039_e.htm", "Heavy Mineral Concentrate (Stream)")</f>
        <v>Heavy Mineral Concentrate (Stream)</v>
      </c>
      <c r="D9" s="1" t="str">
        <f>HYPERLINK("http://geochem.nrcan.gc.ca/cdogs/content/kwd/kwd080046_e.htm", "HMC separation (KIDD grouping)")</f>
        <v>HMC separation (KIDD grouping)</v>
      </c>
      <c r="E9" s="1" t="str">
        <f>HYPERLINK("http://geochem.nrcan.gc.ca/cdogs/content/dgp/dgp00002_e.htm", "Total")</f>
        <v>Total</v>
      </c>
      <c r="F9" s="1" t="str">
        <f>HYPERLINK("http://geochem.nrcan.gc.ca/cdogs/content/agp/agp02239_e.htm", "Ol (KIDD) | NONE | BINMICRO")</f>
        <v>Ol (KIDD) | NONE | BINMICRO</v>
      </c>
      <c r="G9" s="1" t="str">
        <f>HYPERLINK("http://geochem.nrcan.gc.ca/cdogs/content/mth/mth06305_e.htm", "6305")</f>
        <v>6305</v>
      </c>
      <c r="H9" s="1" t="str">
        <f>HYPERLINK("http://geochem.nrcan.gc.ca/cdogs/content/bdl/bdl210010_e.htm", "210010")</f>
        <v>210010</v>
      </c>
      <c r="I9" s="1" t="str">
        <f>HYPERLINK("http://geochem.nrcan.gc.ca/cdogs/content/prj/prj210166_e.htm", "210166")</f>
        <v>210166</v>
      </c>
      <c r="J9" s="1" t="str">
        <f>HYPERLINK("http://geochem.nrcan.gc.ca/cdogs/content/svy/svy210247_e.htm", "210247")</f>
        <v>210247</v>
      </c>
      <c r="L9" t="s">
        <v>53</v>
      </c>
      <c r="M9">
        <v>10</v>
      </c>
      <c r="N9" t="s">
        <v>53</v>
      </c>
      <c r="O9" t="s">
        <v>54</v>
      </c>
      <c r="P9" t="s">
        <v>55</v>
      </c>
      <c r="Q9" t="s">
        <v>56</v>
      </c>
      <c r="R9" t="s">
        <v>57</v>
      </c>
      <c r="T9" t="s">
        <v>25</v>
      </c>
    </row>
    <row r="10" spans="1:20" x14ac:dyDescent="0.25">
      <c r="A10">
        <v>56.9264881</v>
      </c>
      <c r="B10">
        <v>-115.972116</v>
      </c>
      <c r="C10" s="1" t="str">
        <f>HYPERLINK("http://geochem.nrcan.gc.ca/cdogs/content/kwd/kwd020039_e.htm", "Heavy Mineral Concentrate (Stream)")</f>
        <v>Heavy Mineral Concentrate (Stream)</v>
      </c>
      <c r="D10" s="1" t="str">
        <f>HYPERLINK("http://geochem.nrcan.gc.ca/cdogs/content/kwd/kwd080046_e.htm", "HMC separation (KIDD grouping)")</f>
        <v>HMC separation (KIDD grouping)</v>
      </c>
      <c r="E10" s="1" t="str">
        <f>HYPERLINK("http://geochem.nrcan.gc.ca/cdogs/content/dgp/dgp00002_e.htm", "Total")</f>
        <v>Total</v>
      </c>
      <c r="F10" s="1" t="str">
        <f>HYPERLINK("http://geochem.nrcan.gc.ca/cdogs/content/agp/agp02239_e.htm", "Ol (KIDD) | NONE | BINMICRO")</f>
        <v>Ol (KIDD) | NONE | BINMICRO</v>
      </c>
      <c r="G10" s="1" t="str">
        <f>HYPERLINK("http://geochem.nrcan.gc.ca/cdogs/content/mth/mth06305_e.htm", "6305")</f>
        <v>6305</v>
      </c>
      <c r="H10" s="1" t="str">
        <f>HYPERLINK("http://geochem.nrcan.gc.ca/cdogs/content/bdl/bdl210010_e.htm", "210010")</f>
        <v>210010</v>
      </c>
      <c r="I10" s="1" t="str">
        <f>HYPERLINK("http://geochem.nrcan.gc.ca/cdogs/content/prj/prj210166_e.htm", "210166")</f>
        <v>210166</v>
      </c>
      <c r="J10" s="1" t="str">
        <f>HYPERLINK("http://geochem.nrcan.gc.ca/cdogs/content/svy/svy210247_e.htm", "210247")</f>
        <v>210247</v>
      </c>
      <c r="L10" t="s">
        <v>25</v>
      </c>
      <c r="M10">
        <v>0</v>
      </c>
      <c r="N10" t="s">
        <v>25</v>
      </c>
      <c r="O10" t="s">
        <v>58</v>
      </c>
      <c r="P10" t="s">
        <v>59</v>
      </c>
      <c r="Q10" t="s">
        <v>60</v>
      </c>
      <c r="R10" t="s">
        <v>61</v>
      </c>
      <c r="T10" t="s">
        <v>25</v>
      </c>
    </row>
    <row r="11" spans="1:20" x14ac:dyDescent="0.25">
      <c r="A11">
        <v>56.964223400000002</v>
      </c>
      <c r="B11">
        <v>-115.49054769999999</v>
      </c>
      <c r="C11" s="1" t="str">
        <f>HYPERLINK("http://geochem.nrcan.gc.ca/cdogs/content/kwd/kwd020039_e.htm", "Heavy Mineral Concentrate (Stream)")</f>
        <v>Heavy Mineral Concentrate (Stream)</v>
      </c>
      <c r="D11" s="1" t="str">
        <f>HYPERLINK("http://geochem.nrcan.gc.ca/cdogs/content/kwd/kwd080046_e.htm", "HMC separation (KIDD grouping)")</f>
        <v>HMC separation (KIDD grouping)</v>
      </c>
      <c r="E11" s="1" t="str">
        <f>HYPERLINK("http://geochem.nrcan.gc.ca/cdogs/content/dgp/dgp00002_e.htm", "Total")</f>
        <v>Total</v>
      </c>
      <c r="F11" s="1" t="str">
        <f>HYPERLINK("http://geochem.nrcan.gc.ca/cdogs/content/agp/agp02239_e.htm", "Ol (KIDD) | NONE | BINMICRO")</f>
        <v>Ol (KIDD) | NONE | BINMICRO</v>
      </c>
      <c r="G11" s="1" t="str">
        <f>HYPERLINK("http://geochem.nrcan.gc.ca/cdogs/content/mth/mth06305_e.htm", "6305")</f>
        <v>6305</v>
      </c>
      <c r="H11" s="1" t="str">
        <f>HYPERLINK("http://geochem.nrcan.gc.ca/cdogs/content/bdl/bdl210010_e.htm", "210010")</f>
        <v>210010</v>
      </c>
      <c r="I11" s="1" t="str">
        <f>HYPERLINK("http://geochem.nrcan.gc.ca/cdogs/content/prj/prj210166_e.htm", "210166")</f>
        <v>210166</v>
      </c>
      <c r="J11" s="1" t="str">
        <f>HYPERLINK("http://geochem.nrcan.gc.ca/cdogs/content/svy/svy210247_e.htm", "210247")</f>
        <v>210247</v>
      </c>
      <c r="L11" t="s">
        <v>25</v>
      </c>
      <c r="M11">
        <v>0</v>
      </c>
      <c r="N11" t="s">
        <v>25</v>
      </c>
      <c r="O11" t="s">
        <v>62</v>
      </c>
      <c r="P11" t="s">
        <v>63</v>
      </c>
      <c r="Q11" t="s">
        <v>64</v>
      </c>
      <c r="R11" t="s">
        <v>65</v>
      </c>
      <c r="T11" t="s">
        <v>25</v>
      </c>
    </row>
    <row r="12" spans="1:20" x14ac:dyDescent="0.25">
      <c r="A12">
        <v>56.9780728</v>
      </c>
      <c r="B12">
        <v>-115.6360395</v>
      </c>
      <c r="C12" s="1" t="str">
        <f>HYPERLINK("http://geochem.nrcan.gc.ca/cdogs/content/kwd/kwd020039_e.htm", "Heavy Mineral Concentrate (Stream)")</f>
        <v>Heavy Mineral Concentrate (Stream)</v>
      </c>
      <c r="D12" s="1" t="str">
        <f>HYPERLINK("http://geochem.nrcan.gc.ca/cdogs/content/kwd/kwd080046_e.htm", "HMC separation (KIDD grouping)")</f>
        <v>HMC separation (KIDD grouping)</v>
      </c>
      <c r="E12" s="1" t="str">
        <f>HYPERLINK("http://geochem.nrcan.gc.ca/cdogs/content/dgp/dgp00002_e.htm", "Total")</f>
        <v>Total</v>
      </c>
      <c r="F12" s="1" t="str">
        <f>HYPERLINK("http://geochem.nrcan.gc.ca/cdogs/content/agp/agp02239_e.htm", "Ol (KIDD) | NONE | BINMICRO")</f>
        <v>Ol (KIDD) | NONE | BINMICRO</v>
      </c>
      <c r="G12" s="1" t="str">
        <f>HYPERLINK("http://geochem.nrcan.gc.ca/cdogs/content/mth/mth06305_e.htm", "6305")</f>
        <v>6305</v>
      </c>
      <c r="H12" s="1" t="str">
        <f>HYPERLINK("http://geochem.nrcan.gc.ca/cdogs/content/bdl/bdl210010_e.htm", "210010")</f>
        <v>210010</v>
      </c>
      <c r="I12" s="1" t="str">
        <f>HYPERLINK("http://geochem.nrcan.gc.ca/cdogs/content/prj/prj210166_e.htm", "210166")</f>
        <v>210166</v>
      </c>
      <c r="J12" s="1" t="str">
        <f>HYPERLINK("http://geochem.nrcan.gc.ca/cdogs/content/svy/svy210247_e.htm", "210247")</f>
        <v>210247</v>
      </c>
      <c r="L12" t="s">
        <v>25</v>
      </c>
      <c r="M12">
        <v>0</v>
      </c>
      <c r="N12" t="s">
        <v>25</v>
      </c>
      <c r="O12" t="s">
        <v>66</v>
      </c>
      <c r="P12" t="s">
        <v>67</v>
      </c>
      <c r="Q12" t="s">
        <v>68</v>
      </c>
      <c r="R12" t="s">
        <v>69</v>
      </c>
      <c r="T12" t="s">
        <v>25</v>
      </c>
    </row>
    <row r="13" spans="1:20" x14ac:dyDescent="0.25">
      <c r="A13">
        <v>56.9619529</v>
      </c>
      <c r="B13">
        <v>-115.6432401</v>
      </c>
      <c r="C13" s="1" t="str">
        <f>HYPERLINK("http://geochem.nrcan.gc.ca/cdogs/content/kwd/kwd020039_e.htm", "Heavy Mineral Concentrate (Stream)")</f>
        <v>Heavy Mineral Concentrate (Stream)</v>
      </c>
      <c r="D13" s="1" t="str">
        <f>HYPERLINK("http://geochem.nrcan.gc.ca/cdogs/content/kwd/kwd080046_e.htm", "HMC separation (KIDD grouping)")</f>
        <v>HMC separation (KIDD grouping)</v>
      </c>
      <c r="E13" s="1" t="str">
        <f>HYPERLINK("http://geochem.nrcan.gc.ca/cdogs/content/dgp/dgp00002_e.htm", "Total")</f>
        <v>Total</v>
      </c>
      <c r="F13" s="1" t="str">
        <f>HYPERLINK("http://geochem.nrcan.gc.ca/cdogs/content/agp/agp02239_e.htm", "Ol (KIDD) | NONE | BINMICRO")</f>
        <v>Ol (KIDD) | NONE | BINMICRO</v>
      </c>
      <c r="G13" s="1" t="str">
        <f>HYPERLINK("http://geochem.nrcan.gc.ca/cdogs/content/mth/mth06305_e.htm", "6305")</f>
        <v>6305</v>
      </c>
      <c r="H13" s="1" t="str">
        <f>HYPERLINK("http://geochem.nrcan.gc.ca/cdogs/content/bdl/bdl210010_e.htm", "210010")</f>
        <v>210010</v>
      </c>
      <c r="I13" s="1" t="str">
        <f>HYPERLINK("http://geochem.nrcan.gc.ca/cdogs/content/prj/prj210166_e.htm", "210166")</f>
        <v>210166</v>
      </c>
      <c r="J13" s="1" t="str">
        <f>HYPERLINK("http://geochem.nrcan.gc.ca/cdogs/content/svy/svy210247_e.htm", "210247")</f>
        <v>210247</v>
      </c>
      <c r="L13" t="s">
        <v>30</v>
      </c>
      <c r="M13">
        <v>1</v>
      </c>
      <c r="N13" t="s">
        <v>30</v>
      </c>
      <c r="O13" t="s">
        <v>70</v>
      </c>
      <c r="P13" t="s">
        <v>71</v>
      </c>
      <c r="Q13" t="s">
        <v>72</v>
      </c>
      <c r="R13" t="s">
        <v>73</v>
      </c>
      <c r="T13" t="s">
        <v>25</v>
      </c>
    </row>
    <row r="14" spans="1:20" x14ac:dyDescent="0.25">
      <c r="A14">
        <v>56.928153500000001</v>
      </c>
      <c r="B14">
        <v>-115.2446042</v>
      </c>
      <c r="C14" s="1" t="str">
        <f>HYPERLINK("http://geochem.nrcan.gc.ca/cdogs/content/kwd/kwd020039_e.htm", "Heavy Mineral Concentrate (Stream)")</f>
        <v>Heavy Mineral Concentrate (Stream)</v>
      </c>
      <c r="D14" s="1" t="str">
        <f>HYPERLINK("http://geochem.nrcan.gc.ca/cdogs/content/kwd/kwd080046_e.htm", "HMC separation (KIDD grouping)")</f>
        <v>HMC separation (KIDD grouping)</v>
      </c>
      <c r="E14" s="1" t="str">
        <f>HYPERLINK("http://geochem.nrcan.gc.ca/cdogs/content/dgp/dgp00002_e.htm", "Total")</f>
        <v>Total</v>
      </c>
      <c r="F14" s="1" t="str">
        <f>HYPERLINK("http://geochem.nrcan.gc.ca/cdogs/content/agp/agp02239_e.htm", "Ol (KIDD) | NONE | BINMICRO")</f>
        <v>Ol (KIDD) | NONE | BINMICRO</v>
      </c>
      <c r="G14" s="1" t="str">
        <f>HYPERLINK("http://geochem.nrcan.gc.ca/cdogs/content/mth/mth06305_e.htm", "6305")</f>
        <v>6305</v>
      </c>
      <c r="H14" s="1" t="str">
        <f>HYPERLINK("http://geochem.nrcan.gc.ca/cdogs/content/bdl/bdl210010_e.htm", "210010")</f>
        <v>210010</v>
      </c>
      <c r="I14" s="1" t="str">
        <f>HYPERLINK("http://geochem.nrcan.gc.ca/cdogs/content/prj/prj210166_e.htm", "210166")</f>
        <v>210166</v>
      </c>
      <c r="J14" s="1" t="str">
        <f>HYPERLINK("http://geochem.nrcan.gc.ca/cdogs/content/svy/svy210247_e.htm", "210247")</f>
        <v>210247</v>
      </c>
      <c r="L14" t="s">
        <v>25</v>
      </c>
      <c r="M14">
        <v>0</v>
      </c>
      <c r="N14" t="s">
        <v>25</v>
      </c>
      <c r="O14" t="s">
        <v>74</v>
      </c>
      <c r="P14" t="s">
        <v>75</v>
      </c>
      <c r="Q14" t="s">
        <v>76</v>
      </c>
      <c r="R14" t="s">
        <v>77</v>
      </c>
      <c r="T14" t="s">
        <v>25</v>
      </c>
    </row>
    <row r="15" spans="1:20" x14ac:dyDescent="0.25">
      <c r="A15">
        <v>56.828597600000002</v>
      </c>
      <c r="B15">
        <v>-115.5998518</v>
      </c>
      <c r="C15" s="1" t="str">
        <f>HYPERLINK("http://geochem.nrcan.gc.ca/cdogs/content/kwd/kwd020039_e.htm", "Heavy Mineral Concentrate (Stream)")</f>
        <v>Heavy Mineral Concentrate (Stream)</v>
      </c>
      <c r="D15" s="1" t="str">
        <f>HYPERLINK("http://geochem.nrcan.gc.ca/cdogs/content/kwd/kwd080046_e.htm", "HMC separation (KIDD grouping)")</f>
        <v>HMC separation (KIDD grouping)</v>
      </c>
      <c r="E15" s="1" t="str">
        <f>HYPERLINK("http://geochem.nrcan.gc.ca/cdogs/content/dgp/dgp00002_e.htm", "Total")</f>
        <v>Total</v>
      </c>
      <c r="F15" s="1" t="str">
        <f>HYPERLINK("http://geochem.nrcan.gc.ca/cdogs/content/agp/agp02239_e.htm", "Ol (KIDD) | NONE | BINMICRO")</f>
        <v>Ol (KIDD) | NONE | BINMICRO</v>
      </c>
      <c r="G15" s="1" t="str">
        <f>HYPERLINK("http://geochem.nrcan.gc.ca/cdogs/content/mth/mth06305_e.htm", "6305")</f>
        <v>6305</v>
      </c>
      <c r="H15" s="1" t="str">
        <f>HYPERLINK("http://geochem.nrcan.gc.ca/cdogs/content/bdl/bdl210010_e.htm", "210010")</f>
        <v>210010</v>
      </c>
      <c r="I15" s="1" t="str">
        <f>HYPERLINK("http://geochem.nrcan.gc.ca/cdogs/content/prj/prj210166_e.htm", "210166")</f>
        <v>210166</v>
      </c>
      <c r="J15" s="1" t="str">
        <f>HYPERLINK("http://geochem.nrcan.gc.ca/cdogs/content/svy/svy210247_e.htm", "210247")</f>
        <v>210247</v>
      </c>
      <c r="L15" t="s">
        <v>78</v>
      </c>
      <c r="M15">
        <v>19</v>
      </c>
      <c r="N15" t="s">
        <v>78</v>
      </c>
      <c r="O15" t="s">
        <v>79</v>
      </c>
      <c r="P15" t="s">
        <v>80</v>
      </c>
      <c r="Q15" t="s">
        <v>81</v>
      </c>
      <c r="R15" t="s">
        <v>82</v>
      </c>
      <c r="T15" t="s">
        <v>25</v>
      </c>
    </row>
    <row r="16" spans="1:20" x14ac:dyDescent="0.25">
      <c r="A16">
        <v>56.820500699999997</v>
      </c>
      <c r="B16">
        <v>-115.62964599999999</v>
      </c>
      <c r="C16" s="1" t="str">
        <f>HYPERLINK("http://geochem.nrcan.gc.ca/cdogs/content/kwd/kwd020039_e.htm", "Heavy Mineral Concentrate (Stream)")</f>
        <v>Heavy Mineral Concentrate (Stream)</v>
      </c>
      <c r="D16" s="1" t="str">
        <f>HYPERLINK("http://geochem.nrcan.gc.ca/cdogs/content/kwd/kwd080046_e.htm", "HMC separation (KIDD grouping)")</f>
        <v>HMC separation (KIDD grouping)</v>
      </c>
      <c r="E16" s="1" t="str">
        <f>HYPERLINK("http://geochem.nrcan.gc.ca/cdogs/content/dgp/dgp00002_e.htm", "Total")</f>
        <v>Total</v>
      </c>
      <c r="F16" s="1" t="str">
        <f>HYPERLINK("http://geochem.nrcan.gc.ca/cdogs/content/agp/agp02239_e.htm", "Ol (KIDD) | NONE | BINMICRO")</f>
        <v>Ol (KIDD) | NONE | BINMICRO</v>
      </c>
      <c r="G16" s="1" t="str">
        <f>HYPERLINK("http://geochem.nrcan.gc.ca/cdogs/content/mth/mth06305_e.htm", "6305")</f>
        <v>6305</v>
      </c>
      <c r="H16" s="1" t="str">
        <f>HYPERLINK("http://geochem.nrcan.gc.ca/cdogs/content/bdl/bdl210010_e.htm", "210010")</f>
        <v>210010</v>
      </c>
      <c r="I16" s="1" t="str">
        <f>HYPERLINK("http://geochem.nrcan.gc.ca/cdogs/content/prj/prj210166_e.htm", "210166")</f>
        <v>210166</v>
      </c>
      <c r="J16" s="1" t="str">
        <f>HYPERLINK("http://geochem.nrcan.gc.ca/cdogs/content/svy/svy210247_e.htm", "210247")</f>
        <v>210247</v>
      </c>
      <c r="L16" t="s">
        <v>35</v>
      </c>
      <c r="M16">
        <v>7</v>
      </c>
      <c r="N16" t="s">
        <v>35</v>
      </c>
      <c r="O16" t="s">
        <v>83</v>
      </c>
      <c r="P16" t="s">
        <v>84</v>
      </c>
      <c r="Q16" t="s">
        <v>85</v>
      </c>
      <c r="R16" t="s">
        <v>86</v>
      </c>
      <c r="T16" t="s">
        <v>25</v>
      </c>
    </row>
    <row r="17" spans="1:20" x14ac:dyDescent="0.25">
      <c r="A17">
        <v>56.8694287</v>
      </c>
      <c r="B17">
        <v>-115.6510222</v>
      </c>
      <c r="C17" s="1" t="str">
        <f>HYPERLINK("http://geochem.nrcan.gc.ca/cdogs/content/kwd/kwd020039_e.htm", "Heavy Mineral Concentrate (Stream)")</f>
        <v>Heavy Mineral Concentrate (Stream)</v>
      </c>
      <c r="D17" s="1" t="str">
        <f>HYPERLINK("http://geochem.nrcan.gc.ca/cdogs/content/kwd/kwd080046_e.htm", "HMC separation (KIDD grouping)")</f>
        <v>HMC separation (KIDD grouping)</v>
      </c>
      <c r="E17" s="1" t="str">
        <f>HYPERLINK("http://geochem.nrcan.gc.ca/cdogs/content/dgp/dgp00002_e.htm", "Total")</f>
        <v>Total</v>
      </c>
      <c r="F17" s="1" t="str">
        <f>HYPERLINK("http://geochem.nrcan.gc.ca/cdogs/content/agp/agp02239_e.htm", "Ol (KIDD) | NONE | BINMICRO")</f>
        <v>Ol (KIDD) | NONE | BINMICRO</v>
      </c>
      <c r="G17" s="1" t="str">
        <f>HYPERLINK("http://geochem.nrcan.gc.ca/cdogs/content/mth/mth06305_e.htm", "6305")</f>
        <v>6305</v>
      </c>
      <c r="H17" s="1" t="str">
        <f>HYPERLINK("http://geochem.nrcan.gc.ca/cdogs/content/bdl/bdl210010_e.htm", "210010")</f>
        <v>210010</v>
      </c>
      <c r="I17" s="1" t="str">
        <f>HYPERLINK("http://geochem.nrcan.gc.ca/cdogs/content/prj/prj210166_e.htm", "210166")</f>
        <v>210166</v>
      </c>
      <c r="J17" s="1" t="str">
        <f>HYPERLINK("http://geochem.nrcan.gc.ca/cdogs/content/svy/svy210247_e.htm", "210247")</f>
        <v>210247</v>
      </c>
      <c r="L17" t="s">
        <v>87</v>
      </c>
      <c r="M17">
        <v>95</v>
      </c>
      <c r="N17" t="s">
        <v>87</v>
      </c>
      <c r="O17" t="s">
        <v>88</v>
      </c>
      <c r="P17" t="s">
        <v>89</v>
      </c>
      <c r="Q17" t="s">
        <v>90</v>
      </c>
      <c r="R17" t="s">
        <v>91</v>
      </c>
      <c r="T17" t="s">
        <v>25</v>
      </c>
    </row>
    <row r="18" spans="1:20" x14ac:dyDescent="0.25">
      <c r="A18">
        <v>56.9158914</v>
      </c>
      <c r="B18">
        <v>-115.6515314</v>
      </c>
      <c r="C18" s="1" t="str">
        <f>HYPERLINK("http://geochem.nrcan.gc.ca/cdogs/content/kwd/kwd020039_e.htm", "Heavy Mineral Concentrate (Stream)")</f>
        <v>Heavy Mineral Concentrate (Stream)</v>
      </c>
      <c r="D18" s="1" t="str">
        <f>HYPERLINK("http://geochem.nrcan.gc.ca/cdogs/content/kwd/kwd080046_e.htm", "HMC separation (KIDD grouping)")</f>
        <v>HMC separation (KIDD grouping)</v>
      </c>
      <c r="E18" s="1" t="str">
        <f>HYPERLINK("http://geochem.nrcan.gc.ca/cdogs/content/dgp/dgp00002_e.htm", "Total")</f>
        <v>Total</v>
      </c>
      <c r="F18" s="1" t="str">
        <f>HYPERLINK("http://geochem.nrcan.gc.ca/cdogs/content/agp/agp02239_e.htm", "Ol (KIDD) | NONE | BINMICRO")</f>
        <v>Ol (KIDD) | NONE | BINMICRO</v>
      </c>
      <c r="G18" s="1" t="str">
        <f>HYPERLINK("http://geochem.nrcan.gc.ca/cdogs/content/mth/mth06305_e.htm", "6305")</f>
        <v>6305</v>
      </c>
      <c r="H18" s="1" t="str">
        <f>HYPERLINK("http://geochem.nrcan.gc.ca/cdogs/content/bdl/bdl210010_e.htm", "210010")</f>
        <v>210010</v>
      </c>
      <c r="I18" s="1" t="str">
        <f>HYPERLINK("http://geochem.nrcan.gc.ca/cdogs/content/prj/prj210166_e.htm", "210166")</f>
        <v>210166</v>
      </c>
      <c r="J18" s="1" t="str">
        <f>HYPERLINK("http://geochem.nrcan.gc.ca/cdogs/content/svy/svy210247_e.htm", "210247")</f>
        <v>210247</v>
      </c>
      <c r="L18" t="s">
        <v>25</v>
      </c>
      <c r="M18">
        <v>0</v>
      </c>
      <c r="N18" t="s">
        <v>25</v>
      </c>
      <c r="O18" t="s">
        <v>92</v>
      </c>
      <c r="P18" t="s">
        <v>93</v>
      </c>
      <c r="Q18" t="s">
        <v>94</v>
      </c>
      <c r="R18" t="s">
        <v>95</v>
      </c>
      <c r="T18" t="s">
        <v>25</v>
      </c>
    </row>
    <row r="19" spans="1:20" x14ac:dyDescent="0.25">
      <c r="A19">
        <v>57.484312899999999</v>
      </c>
      <c r="B19">
        <v>-115.56655670000001</v>
      </c>
      <c r="C19" s="1" t="str">
        <f>HYPERLINK("http://geochem.nrcan.gc.ca/cdogs/content/kwd/kwd020039_e.htm", "Heavy Mineral Concentrate (Stream)")</f>
        <v>Heavy Mineral Concentrate (Stream)</v>
      </c>
      <c r="D19" s="1" t="str">
        <f>HYPERLINK("http://geochem.nrcan.gc.ca/cdogs/content/kwd/kwd080046_e.htm", "HMC separation (KIDD grouping)")</f>
        <v>HMC separation (KIDD grouping)</v>
      </c>
      <c r="E19" s="1" t="str">
        <f>HYPERLINK("http://geochem.nrcan.gc.ca/cdogs/content/dgp/dgp00002_e.htm", "Total")</f>
        <v>Total</v>
      </c>
      <c r="F19" s="1" t="str">
        <f>HYPERLINK("http://geochem.nrcan.gc.ca/cdogs/content/agp/agp02239_e.htm", "Ol (KIDD) | NONE | BINMICRO")</f>
        <v>Ol (KIDD) | NONE | BINMICRO</v>
      </c>
      <c r="G19" s="1" t="str">
        <f>HYPERLINK("http://geochem.nrcan.gc.ca/cdogs/content/mth/mth06305_e.htm", "6305")</f>
        <v>6305</v>
      </c>
      <c r="H19" s="1" t="str">
        <f>HYPERLINK("http://geochem.nrcan.gc.ca/cdogs/content/bdl/bdl210010_e.htm", "210010")</f>
        <v>210010</v>
      </c>
      <c r="I19" s="1" t="str">
        <f>HYPERLINK("http://geochem.nrcan.gc.ca/cdogs/content/prj/prj210166_e.htm", "210166")</f>
        <v>210166</v>
      </c>
      <c r="J19" s="1" t="str">
        <f>HYPERLINK("http://geochem.nrcan.gc.ca/cdogs/content/svy/svy210247_e.htm", "210247")</f>
        <v>210247</v>
      </c>
      <c r="L19" t="s">
        <v>25</v>
      </c>
      <c r="M19">
        <v>0</v>
      </c>
      <c r="N19" t="s">
        <v>25</v>
      </c>
      <c r="O19" t="s">
        <v>96</v>
      </c>
      <c r="P19" t="s">
        <v>97</v>
      </c>
      <c r="Q19" t="s">
        <v>98</v>
      </c>
      <c r="R19" t="s">
        <v>99</v>
      </c>
      <c r="T19" t="s">
        <v>25</v>
      </c>
    </row>
    <row r="20" spans="1:20" x14ac:dyDescent="0.25">
      <c r="A20">
        <v>57.274184300000002</v>
      </c>
      <c r="B20">
        <v>-115.54517730000001</v>
      </c>
      <c r="C20" s="1" t="str">
        <f>HYPERLINK("http://geochem.nrcan.gc.ca/cdogs/content/kwd/kwd020039_e.htm", "Heavy Mineral Concentrate (Stream)")</f>
        <v>Heavy Mineral Concentrate (Stream)</v>
      </c>
      <c r="D20" s="1" t="str">
        <f>HYPERLINK("http://geochem.nrcan.gc.ca/cdogs/content/kwd/kwd080046_e.htm", "HMC separation (KIDD grouping)")</f>
        <v>HMC separation (KIDD grouping)</v>
      </c>
      <c r="E20" s="1" t="str">
        <f>HYPERLINK("http://geochem.nrcan.gc.ca/cdogs/content/dgp/dgp00002_e.htm", "Total")</f>
        <v>Total</v>
      </c>
      <c r="F20" s="1" t="str">
        <f>HYPERLINK("http://geochem.nrcan.gc.ca/cdogs/content/agp/agp02239_e.htm", "Ol (KIDD) | NONE | BINMICRO")</f>
        <v>Ol (KIDD) | NONE | BINMICRO</v>
      </c>
      <c r="G20" s="1" t="str">
        <f>HYPERLINK("http://geochem.nrcan.gc.ca/cdogs/content/mth/mth06305_e.htm", "6305")</f>
        <v>6305</v>
      </c>
      <c r="H20" s="1" t="str">
        <f>HYPERLINK("http://geochem.nrcan.gc.ca/cdogs/content/bdl/bdl210010_e.htm", "210010")</f>
        <v>210010</v>
      </c>
      <c r="I20" s="1" t="str">
        <f>HYPERLINK("http://geochem.nrcan.gc.ca/cdogs/content/prj/prj210166_e.htm", "210166")</f>
        <v>210166</v>
      </c>
      <c r="J20" s="1" t="str">
        <f>HYPERLINK("http://geochem.nrcan.gc.ca/cdogs/content/svy/svy210247_e.htm", "210247")</f>
        <v>210247</v>
      </c>
      <c r="L20" t="s">
        <v>30</v>
      </c>
      <c r="M20">
        <v>1</v>
      </c>
      <c r="N20" t="s">
        <v>30</v>
      </c>
      <c r="O20" t="s">
        <v>100</v>
      </c>
      <c r="P20" t="s">
        <v>101</v>
      </c>
      <c r="Q20" t="s">
        <v>102</v>
      </c>
      <c r="R20" t="s">
        <v>103</v>
      </c>
      <c r="T20" t="s">
        <v>25</v>
      </c>
    </row>
    <row r="21" spans="1:20" x14ac:dyDescent="0.25">
      <c r="A21">
        <v>57.392267599999997</v>
      </c>
      <c r="B21">
        <v>-115.4006388</v>
      </c>
      <c r="C21" s="1" t="str">
        <f>HYPERLINK("http://geochem.nrcan.gc.ca/cdogs/content/kwd/kwd020039_e.htm", "Heavy Mineral Concentrate (Stream)")</f>
        <v>Heavy Mineral Concentrate (Stream)</v>
      </c>
      <c r="D21" s="1" t="str">
        <f>HYPERLINK("http://geochem.nrcan.gc.ca/cdogs/content/kwd/kwd080046_e.htm", "HMC separation (KIDD grouping)")</f>
        <v>HMC separation (KIDD grouping)</v>
      </c>
      <c r="E21" s="1" t="str">
        <f>HYPERLINK("http://geochem.nrcan.gc.ca/cdogs/content/dgp/dgp00002_e.htm", "Total")</f>
        <v>Total</v>
      </c>
      <c r="F21" s="1" t="str">
        <f>HYPERLINK("http://geochem.nrcan.gc.ca/cdogs/content/agp/agp02239_e.htm", "Ol (KIDD) | NONE | BINMICRO")</f>
        <v>Ol (KIDD) | NONE | BINMICRO</v>
      </c>
      <c r="G21" s="1" t="str">
        <f>HYPERLINK("http://geochem.nrcan.gc.ca/cdogs/content/mth/mth06305_e.htm", "6305")</f>
        <v>6305</v>
      </c>
      <c r="H21" s="1" t="str">
        <f>HYPERLINK("http://geochem.nrcan.gc.ca/cdogs/content/bdl/bdl210010_e.htm", "210010")</f>
        <v>210010</v>
      </c>
      <c r="I21" s="1" t="str">
        <f>HYPERLINK("http://geochem.nrcan.gc.ca/cdogs/content/prj/prj210166_e.htm", "210166")</f>
        <v>210166</v>
      </c>
      <c r="J21" s="1" t="str">
        <f>HYPERLINK("http://geochem.nrcan.gc.ca/cdogs/content/svy/svy210247_e.htm", "210247")</f>
        <v>210247</v>
      </c>
      <c r="L21" t="s">
        <v>25</v>
      </c>
      <c r="M21">
        <v>0</v>
      </c>
      <c r="N21" t="s">
        <v>25</v>
      </c>
      <c r="O21" t="s">
        <v>104</v>
      </c>
      <c r="P21" t="s">
        <v>105</v>
      </c>
      <c r="Q21" t="s">
        <v>106</v>
      </c>
      <c r="R21" t="s">
        <v>107</v>
      </c>
      <c r="T21" t="s">
        <v>25</v>
      </c>
    </row>
    <row r="22" spans="1:20" x14ac:dyDescent="0.25">
      <c r="A22">
        <v>57.275000300000002</v>
      </c>
      <c r="B22">
        <v>-115.5473678</v>
      </c>
      <c r="C22" s="1" t="str">
        <f>HYPERLINK("http://geochem.nrcan.gc.ca/cdogs/content/kwd/kwd020039_e.htm", "Heavy Mineral Concentrate (Stream)")</f>
        <v>Heavy Mineral Concentrate (Stream)</v>
      </c>
      <c r="D22" s="1" t="str">
        <f>HYPERLINK("http://geochem.nrcan.gc.ca/cdogs/content/kwd/kwd080046_e.htm", "HMC separation (KIDD grouping)")</f>
        <v>HMC separation (KIDD grouping)</v>
      </c>
      <c r="E22" s="1" t="str">
        <f>HYPERLINK("http://geochem.nrcan.gc.ca/cdogs/content/dgp/dgp00002_e.htm", "Total")</f>
        <v>Total</v>
      </c>
      <c r="F22" s="1" t="str">
        <f>HYPERLINK("http://geochem.nrcan.gc.ca/cdogs/content/agp/agp02239_e.htm", "Ol (KIDD) | NONE | BINMICRO")</f>
        <v>Ol (KIDD) | NONE | BINMICRO</v>
      </c>
      <c r="G22" s="1" t="str">
        <f>HYPERLINK("http://geochem.nrcan.gc.ca/cdogs/content/mth/mth06305_e.htm", "6305")</f>
        <v>6305</v>
      </c>
      <c r="H22" s="1" t="str">
        <f>HYPERLINK("http://geochem.nrcan.gc.ca/cdogs/content/bdl/bdl210010_e.htm", "210010")</f>
        <v>210010</v>
      </c>
      <c r="I22" s="1" t="str">
        <f>HYPERLINK("http://geochem.nrcan.gc.ca/cdogs/content/prj/prj210166_e.htm", "210166")</f>
        <v>210166</v>
      </c>
      <c r="J22" s="1" t="str">
        <f>HYPERLINK("http://geochem.nrcan.gc.ca/cdogs/content/svy/svy210247_e.htm", "210247")</f>
        <v>210247</v>
      </c>
      <c r="L22" t="s">
        <v>30</v>
      </c>
      <c r="M22">
        <v>1</v>
      </c>
      <c r="N22" t="s">
        <v>30</v>
      </c>
      <c r="O22" t="s">
        <v>108</v>
      </c>
      <c r="P22" t="s">
        <v>109</v>
      </c>
      <c r="Q22" t="s">
        <v>110</v>
      </c>
      <c r="R22" t="s">
        <v>111</v>
      </c>
      <c r="T22" t="s">
        <v>25</v>
      </c>
    </row>
    <row r="23" spans="1:20" x14ac:dyDescent="0.25">
      <c r="A23">
        <v>57.312647900000002</v>
      </c>
      <c r="B23">
        <v>-115.5785261</v>
      </c>
      <c r="C23" s="1" t="str">
        <f>HYPERLINK("http://geochem.nrcan.gc.ca/cdogs/content/kwd/kwd020039_e.htm", "Heavy Mineral Concentrate (Stream)")</f>
        <v>Heavy Mineral Concentrate (Stream)</v>
      </c>
      <c r="D23" s="1" t="str">
        <f>HYPERLINK("http://geochem.nrcan.gc.ca/cdogs/content/kwd/kwd080046_e.htm", "HMC separation (KIDD grouping)")</f>
        <v>HMC separation (KIDD grouping)</v>
      </c>
      <c r="E23" s="1" t="str">
        <f>HYPERLINK("http://geochem.nrcan.gc.ca/cdogs/content/dgp/dgp00002_e.htm", "Total")</f>
        <v>Total</v>
      </c>
      <c r="F23" s="1" t="str">
        <f>HYPERLINK("http://geochem.nrcan.gc.ca/cdogs/content/agp/agp02239_e.htm", "Ol (KIDD) | NONE | BINMICRO")</f>
        <v>Ol (KIDD) | NONE | BINMICRO</v>
      </c>
      <c r="G23" s="1" t="str">
        <f>HYPERLINK("http://geochem.nrcan.gc.ca/cdogs/content/mth/mth06305_e.htm", "6305")</f>
        <v>6305</v>
      </c>
      <c r="H23" s="1" t="str">
        <f>HYPERLINK("http://geochem.nrcan.gc.ca/cdogs/content/bdl/bdl210010_e.htm", "210010")</f>
        <v>210010</v>
      </c>
      <c r="I23" s="1" t="str">
        <f>HYPERLINK("http://geochem.nrcan.gc.ca/cdogs/content/prj/prj210166_e.htm", "210166")</f>
        <v>210166</v>
      </c>
      <c r="J23" s="1" t="str">
        <f>HYPERLINK("http://geochem.nrcan.gc.ca/cdogs/content/svy/svy210247_e.htm", "210247")</f>
        <v>210247</v>
      </c>
      <c r="L23" t="s">
        <v>25</v>
      </c>
      <c r="M23">
        <v>0</v>
      </c>
      <c r="N23" t="s">
        <v>25</v>
      </c>
      <c r="O23" t="s">
        <v>112</v>
      </c>
      <c r="P23" t="s">
        <v>113</v>
      </c>
      <c r="Q23" t="s">
        <v>114</v>
      </c>
      <c r="R23" t="s">
        <v>115</v>
      </c>
      <c r="T23" t="s">
        <v>25</v>
      </c>
    </row>
    <row r="24" spans="1:20" x14ac:dyDescent="0.25">
      <c r="A24">
        <v>57.022522899999998</v>
      </c>
      <c r="B24">
        <v>-115.5903781</v>
      </c>
      <c r="C24" s="1" t="str">
        <f>HYPERLINK("http://geochem.nrcan.gc.ca/cdogs/content/kwd/kwd020039_e.htm", "Heavy Mineral Concentrate (Stream)")</f>
        <v>Heavy Mineral Concentrate (Stream)</v>
      </c>
      <c r="D24" s="1" t="str">
        <f>HYPERLINK("http://geochem.nrcan.gc.ca/cdogs/content/kwd/kwd080046_e.htm", "HMC separation (KIDD grouping)")</f>
        <v>HMC separation (KIDD grouping)</v>
      </c>
      <c r="E24" s="1" t="str">
        <f>HYPERLINK("http://geochem.nrcan.gc.ca/cdogs/content/dgp/dgp00002_e.htm", "Total")</f>
        <v>Total</v>
      </c>
      <c r="F24" s="1" t="str">
        <f>HYPERLINK("http://geochem.nrcan.gc.ca/cdogs/content/agp/agp02239_e.htm", "Ol (KIDD) | NONE | BINMICRO")</f>
        <v>Ol (KIDD) | NONE | BINMICRO</v>
      </c>
      <c r="G24" s="1" t="str">
        <f>HYPERLINK("http://geochem.nrcan.gc.ca/cdogs/content/mth/mth06305_e.htm", "6305")</f>
        <v>6305</v>
      </c>
      <c r="H24" s="1" t="str">
        <f>HYPERLINK("http://geochem.nrcan.gc.ca/cdogs/content/bdl/bdl210010_e.htm", "210010")</f>
        <v>210010</v>
      </c>
      <c r="I24" s="1" t="str">
        <f>HYPERLINK("http://geochem.nrcan.gc.ca/cdogs/content/prj/prj210166_e.htm", "210166")</f>
        <v>210166</v>
      </c>
      <c r="J24" s="1" t="str">
        <f>HYPERLINK("http://geochem.nrcan.gc.ca/cdogs/content/svy/svy210247_e.htm", "210247")</f>
        <v>210247</v>
      </c>
      <c r="L24" t="s">
        <v>25</v>
      </c>
      <c r="M24">
        <v>0</v>
      </c>
      <c r="N24" t="s">
        <v>25</v>
      </c>
      <c r="O24" t="s">
        <v>116</v>
      </c>
      <c r="P24" t="s">
        <v>117</v>
      </c>
      <c r="Q24" t="s">
        <v>118</v>
      </c>
      <c r="R24" t="s">
        <v>119</v>
      </c>
      <c r="T24" t="s">
        <v>25</v>
      </c>
    </row>
    <row r="25" spans="1:20" x14ac:dyDescent="0.25">
      <c r="A25">
        <v>57.063673700000002</v>
      </c>
      <c r="B25">
        <v>-115.58517329999999</v>
      </c>
      <c r="C25" s="1" t="str">
        <f>HYPERLINK("http://geochem.nrcan.gc.ca/cdogs/content/kwd/kwd020039_e.htm", "Heavy Mineral Concentrate (Stream)")</f>
        <v>Heavy Mineral Concentrate (Stream)</v>
      </c>
      <c r="D25" s="1" t="str">
        <f>HYPERLINK("http://geochem.nrcan.gc.ca/cdogs/content/kwd/kwd080046_e.htm", "HMC separation (KIDD grouping)")</f>
        <v>HMC separation (KIDD grouping)</v>
      </c>
      <c r="E25" s="1" t="str">
        <f>HYPERLINK("http://geochem.nrcan.gc.ca/cdogs/content/dgp/dgp00002_e.htm", "Total")</f>
        <v>Total</v>
      </c>
      <c r="F25" s="1" t="str">
        <f>HYPERLINK("http://geochem.nrcan.gc.ca/cdogs/content/agp/agp02239_e.htm", "Ol (KIDD) | NONE | BINMICRO")</f>
        <v>Ol (KIDD) | NONE | BINMICRO</v>
      </c>
      <c r="G25" s="1" t="str">
        <f>HYPERLINK("http://geochem.nrcan.gc.ca/cdogs/content/mth/mth06305_e.htm", "6305")</f>
        <v>6305</v>
      </c>
      <c r="H25" s="1" t="str">
        <f>HYPERLINK("http://geochem.nrcan.gc.ca/cdogs/content/bdl/bdl210010_e.htm", "210010")</f>
        <v>210010</v>
      </c>
      <c r="I25" s="1" t="str">
        <f>HYPERLINK("http://geochem.nrcan.gc.ca/cdogs/content/prj/prj210166_e.htm", "210166")</f>
        <v>210166</v>
      </c>
      <c r="J25" s="1" t="str">
        <f>HYPERLINK("http://geochem.nrcan.gc.ca/cdogs/content/svy/svy210247_e.htm", "210247")</f>
        <v>210247</v>
      </c>
      <c r="L25" t="s">
        <v>25</v>
      </c>
      <c r="M25">
        <v>0</v>
      </c>
      <c r="N25" t="s">
        <v>25</v>
      </c>
      <c r="O25" t="s">
        <v>120</v>
      </c>
      <c r="P25" t="s">
        <v>121</v>
      </c>
      <c r="Q25" t="s">
        <v>122</v>
      </c>
      <c r="R25" t="s">
        <v>123</v>
      </c>
      <c r="T25" t="s">
        <v>25</v>
      </c>
    </row>
    <row r="26" spans="1:20" x14ac:dyDescent="0.25">
      <c r="A26">
        <v>57.089084900000003</v>
      </c>
      <c r="B26">
        <v>-115.55492719999999</v>
      </c>
      <c r="C26" s="1" t="str">
        <f>HYPERLINK("http://geochem.nrcan.gc.ca/cdogs/content/kwd/kwd020039_e.htm", "Heavy Mineral Concentrate (Stream)")</f>
        <v>Heavy Mineral Concentrate (Stream)</v>
      </c>
      <c r="D26" s="1" t="str">
        <f>HYPERLINK("http://geochem.nrcan.gc.ca/cdogs/content/kwd/kwd080046_e.htm", "HMC separation (KIDD grouping)")</f>
        <v>HMC separation (KIDD grouping)</v>
      </c>
      <c r="E26" s="1" t="str">
        <f>HYPERLINK("http://geochem.nrcan.gc.ca/cdogs/content/dgp/dgp00002_e.htm", "Total")</f>
        <v>Total</v>
      </c>
      <c r="F26" s="1" t="str">
        <f>HYPERLINK("http://geochem.nrcan.gc.ca/cdogs/content/agp/agp02239_e.htm", "Ol (KIDD) | NONE | BINMICRO")</f>
        <v>Ol (KIDD) | NONE | BINMICRO</v>
      </c>
      <c r="G26" s="1" t="str">
        <f>HYPERLINK("http://geochem.nrcan.gc.ca/cdogs/content/mth/mth06305_e.htm", "6305")</f>
        <v>6305</v>
      </c>
      <c r="H26" s="1" t="str">
        <f>HYPERLINK("http://geochem.nrcan.gc.ca/cdogs/content/bdl/bdl210010_e.htm", "210010")</f>
        <v>210010</v>
      </c>
      <c r="I26" s="1" t="str">
        <f>HYPERLINK("http://geochem.nrcan.gc.ca/cdogs/content/prj/prj210166_e.htm", "210166")</f>
        <v>210166</v>
      </c>
      <c r="J26" s="1" t="str">
        <f>HYPERLINK("http://geochem.nrcan.gc.ca/cdogs/content/svy/svy210247_e.htm", "210247")</f>
        <v>210247</v>
      </c>
      <c r="L26" t="s">
        <v>25</v>
      </c>
      <c r="M26">
        <v>0</v>
      </c>
      <c r="N26" t="s">
        <v>25</v>
      </c>
      <c r="O26" t="s">
        <v>124</v>
      </c>
      <c r="P26" t="s">
        <v>125</v>
      </c>
      <c r="Q26" t="s">
        <v>126</v>
      </c>
      <c r="R26" t="s">
        <v>127</v>
      </c>
      <c r="T26" t="s">
        <v>25</v>
      </c>
    </row>
    <row r="27" spans="1:20" x14ac:dyDescent="0.25">
      <c r="A27">
        <v>57.289659999999998</v>
      </c>
      <c r="B27">
        <v>-115.34859179999999</v>
      </c>
      <c r="C27" s="1" t="str">
        <f>HYPERLINK("http://geochem.nrcan.gc.ca/cdogs/content/kwd/kwd020039_e.htm", "Heavy Mineral Concentrate (Stream)")</f>
        <v>Heavy Mineral Concentrate (Stream)</v>
      </c>
      <c r="D27" s="1" t="str">
        <f>HYPERLINK("http://geochem.nrcan.gc.ca/cdogs/content/kwd/kwd080046_e.htm", "HMC separation (KIDD grouping)")</f>
        <v>HMC separation (KIDD grouping)</v>
      </c>
      <c r="E27" s="1" t="str">
        <f>HYPERLINK("http://geochem.nrcan.gc.ca/cdogs/content/dgp/dgp00002_e.htm", "Total")</f>
        <v>Total</v>
      </c>
      <c r="F27" s="1" t="str">
        <f>HYPERLINK("http://geochem.nrcan.gc.ca/cdogs/content/agp/agp02239_e.htm", "Ol (KIDD) | NONE | BINMICRO")</f>
        <v>Ol (KIDD) | NONE | BINMICRO</v>
      </c>
      <c r="G27" s="1" t="str">
        <f>HYPERLINK("http://geochem.nrcan.gc.ca/cdogs/content/mth/mth06305_e.htm", "6305")</f>
        <v>6305</v>
      </c>
      <c r="H27" s="1" t="str">
        <f>HYPERLINK("http://geochem.nrcan.gc.ca/cdogs/content/bdl/bdl210010_e.htm", "210010")</f>
        <v>210010</v>
      </c>
      <c r="I27" s="1" t="str">
        <f>HYPERLINK("http://geochem.nrcan.gc.ca/cdogs/content/prj/prj210166_e.htm", "210166")</f>
        <v>210166</v>
      </c>
      <c r="J27" s="1" t="str">
        <f>HYPERLINK("http://geochem.nrcan.gc.ca/cdogs/content/svy/svy210247_e.htm", "210247")</f>
        <v>210247</v>
      </c>
      <c r="L27" t="s">
        <v>30</v>
      </c>
      <c r="M27">
        <v>1</v>
      </c>
      <c r="N27" t="s">
        <v>30</v>
      </c>
      <c r="O27" t="s">
        <v>128</v>
      </c>
      <c r="P27" t="s">
        <v>129</v>
      </c>
      <c r="Q27" t="s">
        <v>130</v>
      </c>
      <c r="R27" t="s">
        <v>131</v>
      </c>
      <c r="T27" t="s">
        <v>25</v>
      </c>
    </row>
    <row r="28" spans="1:20" x14ac:dyDescent="0.25">
      <c r="A28">
        <v>57.237795200000001</v>
      </c>
      <c r="B28">
        <v>-115.235563</v>
      </c>
      <c r="C28" s="1" t="str">
        <f>HYPERLINK("http://geochem.nrcan.gc.ca/cdogs/content/kwd/kwd020039_e.htm", "Heavy Mineral Concentrate (Stream)")</f>
        <v>Heavy Mineral Concentrate (Stream)</v>
      </c>
      <c r="D28" s="1" t="str">
        <f>HYPERLINK("http://geochem.nrcan.gc.ca/cdogs/content/kwd/kwd080046_e.htm", "HMC separation (KIDD grouping)")</f>
        <v>HMC separation (KIDD grouping)</v>
      </c>
      <c r="E28" s="1" t="str">
        <f>HYPERLINK("http://geochem.nrcan.gc.ca/cdogs/content/dgp/dgp00002_e.htm", "Total")</f>
        <v>Total</v>
      </c>
      <c r="F28" s="1" t="str">
        <f>HYPERLINK("http://geochem.nrcan.gc.ca/cdogs/content/agp/agp02239_e.htm", "Ol (KIDD) | NONE | BINMICRO")</f>
        <v>Ol (KIDD) | NONE | BINMICRO</v>
      </c>
      <c r="G28" s="1" t="str">
        <f>HYPERLINK("http://geochem.nrcan.gc.ca/cdogs/content/mth/mth06305_e.htm", "6305")</f>
        <v>6305</v>
      </c>
      <c r="H28" s="1" t="str">
        <f>HYPERLINK("http://geochem.nrcan.gc.ca/cdogs/content/bdl/bdl210010_e.htm", "210010")</f>
        <v>210010</v>
      </c>
      <c r="I28" s="1" t="str">
        <f>HYPERLINK("http://geochem.nrcan.gc.ca/cdogs/content/prj/prj210166_e.htm", "210166")</f>
        <v>210166</v>
      </c>
      <c r="J28" s="1" t="str">
        <f>HYPERLINK("http://geochem.nrcan.gc.ca/cdogs/content/svy/svy210247_e.htm", "210247")</f>
        <v>210247</v>
      </c>
      <c r="L28" t="s">
        <v>25</v>
      </c>
      <c r="M28">
        <v>0</v>
      </c>
      <c r="N28" t="s">
        <v>25</v>
      </c>
      <c r="O28" t="s">
        <v>132</v>
      </c>
      <c r="P28" t="s">
        <v>133</v>
      </c>
      <c r="Q28" t="s">
        <v>134</v>
      </c>
      <c r="R28" t="s">
        <v>135</v>
      </c>
      <c r="T28" t="s">
        <v>25</v>
      </c>
    </row>
    <row r="29" spans="1:20" x14ac:dyDescent="0.25">
      <c r="A29">
        <v>57.236205200000001</v>
      </c>
      <c r="B29">
        <v>-115.2184385</v>
      </c>
      <c r="C29" s="1" t="str">
        <f>HYPERLINK("http://geochem.nrcan.gc.ca/cdogs/content/kwd/kwd020039_e.htm", "Heavy Mineral Concentrate (Stream)")</f>
        <v>Heavy Mineral Concentrate (Stream)</v>
      </c>
      <c r="D29" s="1" t="str">
        <f>HYPERLINK("http://geochem.nrcan.gc.ca/cdogs/content/kwd/kwd080046_e.htm", "HMC separation (KIDD grouping)")</f>
        <v>HMC separation (KIDD grouping)</v>
      </c>
      <c r="E29" s="1" t="str">
        <f>HYPERLINK("http://geochem.nrcan.gc.ca/cdogs/content/dgp/dgp00002_e.htm", "Total")</f>
        <v>Total</v>
      </c>
      <c r="F29" s="1" t="str">
        <f>HYPERLINK("http://geochem.nrcan.gc.ca/cdogs/content/agp/agp02239_e.htm", "Ol (KIDD) | NONE | BINMICRO")</f>
        <v>Ol (KIDD) | NONE | BINMICRO</v>
      </c>
      <c r="G29" s="1" t="str">
        <f>HYPERLINK("http://geochem.nrcan.gc.ca/cdogs/content/mth/mth06305_e.htm", "6305")</f>
        <v>6305</v>
      </c>
      <c r="H29" s="1" t="str">
        <f>HYPERLINK("http://geochem.nrcan.gc.ca/cdogs/content/bdl/bdl210010_e.htm", "210010")</f>
        <v>210010</v>
      </c>
      <c r="I29" s="1" t="str">
        <f>HYPERLINK("http://geochem.nrcan.gc.ca/cdogs/content/prj/prj210166_e.htm", "210166")</f>
        <v>210166</v>
      </c>
      <c r="J29" s="1" t="str">
        <f>HYPERLINK("http://geochem.nrcan.gc.ca/cdogs/content/svy/svy210247_e.htm", "210247")</f>
        <v>210247</v>
      </c>
      <c r="L29" t="s">
        <v>30</v>
      </c>
      <c r="M29">
        <v>1</v>
      </c>
      <c r="N29" t="s">
        <v>30</v>
      </c>
      <c r="O29" t="s">
        <v>136</v>
      </c>
      <c r="P29" t="s">
        <v>137</v>
      </c>
      <c r="Q29" t="s">
        <v>138</v>
      </c>
      <c r="R29" t="s">
        <v>139</v>
      </c>
      <c r="T29" t="s">
        <v>25</v>
      </c>
    </row>
    <row r="30" spans="1:20" x14ac:dyDescent="0.25">
      <c r="A30">
        <v>57.201448200000002</v>
      </c>
      <c r="B30">
        <v>-115.1335619</v>
      </c>
      <c r="C30" s="1" t="str">
        <f>HYPERLINK("http://geochem.nrcan.gc.ca/cdogs/content/kwd/kwd020039_e.htm", "Heavy Mineral Concentrate (Stream)")</f>
        <v>Heavy Mineral Concentrate (Stream)</v>
      </c>
      <c r="D30" s="1" t="str">
        <f>HYPERLINK("http://geochem.nrcan.gc.ca/cdogs/content/kwd/kwd080046_e.htm", "HMC separation (KIDD grouping)")</f>
        <v>HMC separation (KIDD grouping)</v>
      </c>
      <c r="E30" s="1" t="str">
        <f>HYPERLINK("http://geochem.nrcan.gc.ca/cdogs/content/dgp/dgp00002_e.htm", "Total")</f>
        <v>Total</v>
      </c>
      <c r="F30" s="1" t="str">
        <f>HYPERLINK("http://geochem.nrcan.gc.ca/cdogs/content/agp/agp02239_e.htm", "Ol (KIDD) | NONE | BINMICRO")</f>
        <v>Ol (KIDD) | NONE | BINMICRO</v>
      </c>
      <c r="G30" s="1" t="str">
        <f>HYPERLINK("http://geochem.nrcan.gc.ca/cdogs/content/mth/mth06305_e.htm", "6305")</f>
        <v>6305</v>
      </c>
      <c r="H30" s="1" t="str">
        <f>HYPERLINK("http://geochem.nrcan.gc.ca/cdogs/content/bdl/bdl210010_e.htm", "210010")</f>
        <v>210010</v>
      </c>
      <c r="I30" s="1" t="str">
        <f>HYPERLINK("http://geochem.nrcan.gc.ca/cdogs/content/prj/prj210166_e.htm", "210166")</f>
        <v>210166</v>
      </c>
      <c r="J30" s="1" t="str">
        <f>HYPERLINK("http://geochem.nrcan.gc.ca/cdogs/content/svy/svy210247_e.htm", "210247")</f>
        <v>210247</v>
      </c>
      <c r="L30" t="s">
        <v>30</v>
      </c>
      <c r="M30">
        <v>1</v>
      </c>
      <c r="N30" t="s">
        <v>30</v>
      </c>
      <c r="O30" t="s">
        <v>140</v>
      </c>
      <c r="P30" t="s">
        <v>141</v>
      </c>
      <c r="Q30" t="s">
        <v>142</v>
      </c>
      <c r="R30" t="s">
        <v>143</v>
      </c>
      <c r="T30" t="s">
        <v>25</v>
      </c>
    </row>
    <row r="31" spans="1:20" x14ac:dyDescent="0.25">
      <c r="A31">
        <v>56.570568399999999</v>
      </c>
      <c r="B31">
        <v>-115.8741608</v>
      </c>
      <c r="C31" s="1" t="str">
        <f>HYPERLINK("http://geochem.nrcan.gc.ca/cdogs/content/kwd/kwd020039_e.htm", "Heavy Mineral Concentrate (Stream)")</f>
        <v>Heavy Mineral Concentrate (Stream)</v>
      </c>
      <c r="D31" s="1" t="str">
        <f>HYPERLINK("http://geochem.nrcan.gc.ca/cdogs/content/kwd/kwd080046_e.htm", "HMC separation (KIDD grouping)")</f>
        <v>HMC separation (KIDD grouping)</v>
      </c>
      <c r="E31" s="1" t="str">
        <f>HYPERLINK("http://geochem.nrcan.gc.ca/cdogs/content/dgp/dgp00002_e.htm", "Total")</f>
        <v>Total</v>
      </c>
      <c r="F31" s="1" t="str">
        <f>HYPERLINK("http://geochem.nrcan.gc.ca/cdogs/content/agp/agp02239_e.htm", "Ol (KIDD) | NONE | BINMICRO")</f>
        <v>Ol (KIDD) | NONE | BINMICRO</v>
      </c>
      <c r="G31" s="1" t="str">
        <f>HYPERLINK("http://geochem.nrcan.gc.ca/cdogs/content/mth/mth06305_e.htm", "6305")</f>
        <v>6305</v>
      </c>
      <c r="H31" s="1" t="str">
        <f>HYPERLINK("http://geochem.nrcan.gc.ca/cdogs/content/bdl/bdl210010_e.htm", "210010")</f>
        <v>210010</v>
      </c>
      <c r="I31" s="1" t="str">
        <f>HYPERLINK("http://geochem.nrcan.gc.ca/cdogs/content/prj/prj210166_e.htm", "210166")</f>
        <v>210166</v>
      </c>
      <c r="J31" s="1" t="str">
        <f>HYPERLINK("http://geochem.nrcan.gc.ca/cdogs/content/svy/svy210248_e.htm", "210248")</f>
        <v>210248</v>
      </c>
      <c r="L31" t="s">
        <v>25</v>
      </c>
      <c r="M31">
        <v>0</v>
      </c>
      <c r="N31" t="s">
        <v>25</v>
      </c>
      <c r="O31" t="s">
        <v>144</v>
      </c>
      <c r="P31" t="s">
        <v>145</v>
      </c>
      <c r="Q31" t="s">
        <v>146</v>
      </c>
      <c r="R31" t="s">
        <v>147</v>
      </c>
      <c r="T31" t="s">
        <v>25</v>
      </c>
    </row>
    <row r="32" spans="1:20" x14ac:dyDescent="0.25">
      <c r="A32">
        <v>56.639890200000004</v>
      </c>
      <c r="B32">
        <v>-115.83577339999999</v>
      </c>
      <c r="C32" s="1" t="str">
        <f>HYPERLINK("http://geochem.nrcan.gc.ca/cdogs/content/kwd/kwd020039_e.htm", "Heavy Mineral Concentrate (Stream)")</f>
        <v>Heavy Mineral Concentrate (Stream)</v>
      </c>
      <c r="D32" s="1" t="str">
        <f>HYPERLINK("http://geochem.nrcan.gc.ca/cdogs/content/kwd/kwd080046_e.htm", "HMC separation (KIDD grouping)")</f>
        <v>HMC separation (KIDD grouping)</v>
      </c>
      <c r="E32" s="1" t="str">
        <f>HYPERLINK("http://geochem.nrcan.gc.ca/cdogs/content/dgp/dgp00002_e.htm", "Total")</f>
        <v>Total</v>
      </c>
      <c r="F32" s="1" t="str">
        <f>HYPERLINK("http://geochem.nrcan.gc.ca/cdogs/content/agp/agp02239_e.htm", "Ol (KIDD) | NONE | BINMICRO")</f>
        <v>Ol (KIDD) | NONE | BINMICRO</v>
      </c>
      <c r="G32" s="1" t="str">
        <f>HYPERLINK("http://geochem.nrcan.gc.ca/cdogs/content/mth/mth06305_e.htm", "6305")</f>
        <v>6305</v>
      </c>
      <c r="H32" s="1" t="str">
        <f>HYPERLINK("http://geochem.nrcan.gc.ca/cdogs/content/bdl/bdl210010_e.htm", "210010")</f>
        <v>210010</v>
      </c>
      <c r="I32" s="1" t="str">
        <f>HYPERLINK("http://geochem.nrcan.gc.ca/cdogs/content/prj/prj210166_e.htm", "210166")</f>
        <v>210166</v>
      </c>
      <c r="J32" s="1" t="str">
        <f>HYPERLINK("http://geochem.nrcan.gc.ca/cdogs/content/svy/svy210248_e.htm", "210248")</f>
        <v>210248</v>
      </c>
      <c r="L32" t="s">
        <v>25</v>
      </c>
      <c r="M32">
        <v>0</v>
      </c>
      <c r="N32" t="s">
        <v>25</v>
      </c>
      <c r="O32" t="s">
        <v>148</v>
      </c>
      <c r="P32" t="s">
        <v>149</v>
      </c>
      <c r="Q32" t="s">
        <v>150</v>
      </c>
      <c r="R32" t="s">
        <v>151</v>
      </c>
      <c r="T32" t="s">
        <v>25</v>
      </c>
    </row>
    <row r="33" spans="1:20" x14ac:dyDescent="0.25">
      <c r="A33">
        <v>56.958734700000001</v>
      </c>
      <c r="B33">
        <v>-115.87413840000001</v>
      </c>
      <c r="C33" s="1" t="str">
        <f>HYPERLINK("http://geochem.nrcan.gc.ca/cdogs/content/kwd/kwd020039_e.htm", "Heavy Mineral Concentrate (Stream)")</f>
        <v>Heavy Mineral Concentrate (Stream)</v>
      </c>
      <c r="D33" s="1" t="str">
        <f>HYPERLINK("http://geochem.nrcan.gc.ca/cdogs/content/kwd/kwd080046_e.htm", "HMC separation (KIDD grouping)")</f>
        <v>HMC separation (KIDD grouping)</v>
      </c>
      <c r="E33" s="1" t="str">
        <f>HYPERLINK("http://geochem.nrcan.gc.ca/cdogs/content/dgp/dgp00002_e.htm", "Total")</f>
        <v>Total</v>
      </c>
      <c r="F33" s="1" t="str">
        <f>HYPERLINK("http://geochem.nrcan.gc.ca/cdogs/content/agp/agp02239_e.htm", "Ol (KIDD) | NONE | BINMICRO")</f>
        <v>Ol (KIDD) | NONE | BINMICRO</v>
      </c>
      <c r="G33" s="1" t="str">
        <f>HYPERLINK("http://geochem.nrcan.gc.ca/cdogs/content/mth/mth06305_e.htm", "6305")</f>
        <v>6305</v>
      </c>
      <c r="H33" s="1" t="str">
        <f>HYPERLINK("http://geochem.nrcan.gc.ca/cdogs/content/bdl/bdl210010_e.htm", "210010")</f>
        <v>210010</v>
      </c>
      <c r="I33" s="1" t="str">
        <f>HYPERLINK("http://geochem.nrcan.gc.ca/cdogs/content/prj/prj210166_e.htm", "210166")</f>
        <v>210166</v>
      </c>
      <c r="J33" s="1" t="str">
        <f>HYPERLINK("http://geochem.nrcan.gc.ca/cdogs/content/svy/svy210248_e.htm", "210248")</f>
        <v>210248</v>
      </c>
      <c r="L33" t="s">
        <v>25</v>
      </c>
      <c r="M33">
        <v>0</v>
      </c>
      <c r="N33" t="s">
        <v>25</v>
      </c>
      <c r="O33" t="s">
        <v>152</v>
      </c>
      <c r="P33" t="s">
        <v>153</v>
      </c>
      <c r="Q33" t="s">
        <v>154</v>
      </c>
      <c r="R33" t="s">
        <v>155</v>
      </c>
      <c r="T33" t="s">
        <v>25</v>
      </c>
    </row>
    <row r="34" spans="1:20" x14ac:dyDescent="0.25">
      <c r="A34">
        <v>56.848648699999998</v>
      </c>
      <c r="B34">
        <v>-115.86493590000001</v>
      </c>
      <c r="C34" s="1" t="str">
        <f>HYPERLINK("http://geochem.nrcan.gc.ca/cdogs/content/kwd/kwd020039_e.htm", "Heavy Mineral Concentrate (Stream)")</f>
        <v>Heavy Mineral Concentrate (Stream)</v>
      </c>
      <c r="D34" s="1" t="str">
        <f>HYPERLINK("http://geochem.nrcan.gc.ca/cdogs/content/kwd/kwd080046_e.htm", "HMC separation (KIDD grouping)")</f>
        <v>HMC separation (KIDD grouping)</v>
      </c>
      <c r="E34" s="1" t="str">
        <f>HYPERLINK("http://geochem.nrcan.gc.ca/cdogs/content/dgp/dgp00002_e.htm", "Total")</f>
        <v>Total</v>
      </c>
      <c r="F34" s="1" t="str">
        <f>HYPERLINK("http://geochem.nrcan.gc.ca/cdogs/content/agp/agp02239_e.htm", "Ol (KIDD) | NONE | BINMICRO")</f>
        <v>Ol (KIDD) | NONE | BINMICRO</v>
      </c>
      <c r="G34" s="1" t="str">
        <f>HYPERLINK("http://geochem.nrcan.gc.ca/cdogs/content/mth/mth06305_e.htm", "6305")</f>
        <v>6305</v>
      </c>
      <c r="H34" s="1" t="str">
        <f>HYPERLINK("http://geochem.nrcan.gc.ca/cdogs/content/bdl/bdl210010_e.htm", "210010")</f>
        <v>210010</v>
      </c>
      <c r="I34" s="1" t="str">
        <f>HYPERLINK("http://geochem.nrcan.gc.ca/cdogs/content/prj/prj210166_e.htm", "210166")</f>
        <v>210166</v>
      </c>
      <c r="J34" s="1" t="str">
        <f>HYPERLINK("http://geochem.nrcan.gc.ca/cdogs/content/svy/svy210248_e.htm", "210248")</f>
        <v>210248</v>
      </c>
      <c r="L34" t="s">
        <v>78</v>
      </c>
      <c r="M34">
        <v>19</v>
      </c>
      <c r="N34" t="s">
        <v>78</v>
      </c>
      <c r="O34" t="s">
        <v>156</v>
      </c>
      <c r="P34" t="s">
        <v>157</v>
      </c>
      <c r="Q34" t="s">
        <v>158</v>
      </c>
      <c r="R34" t="s">
        <v>159</v>
      </c>
      <c r="T34" t="s">
        <v>25</v>
      </c>
    </row>
    <row r="35" spans="1:20" x14ac:dyDescent="0.25">
      <c r="A35">
        <v>56.904477399999998</v>
      </c>
      <c r="B35">
        <v>-115.69688960000001</v>
      </c>
      <c r="C35" s="1" t="str">
        <f>HYPERLINK("http://geochem.nrcan.gc.ca/cdogs/content/kwd/kwd020039_e.htm", "Heavy Mineral Concentrate (Stream)")</f>
        <v>Heavy Mineral Concentrate (Stream)</v>
      </c>
      <c r="D35" s="1" t="str">
        <f>HYPERLINK("http://geochem.nrcan.gc.ca/cdogs/content/kwd/kwd080046_e.htm", "HMC separation (KIDD grouping)")</f>
        <v>HMC separation (KIDD grouping)</v>
      </c>
      <c r="E35" s="1" t="str">
        <f>HYPERLINK("http://geochem.nrcan.gc.ca/cdogs/content/dgp/dgp00002_e.htm", "Total")</f>
        <v>Total</v>
      </c>
      <c r="F35" s="1" t="str">
        <f>HYPERLINK("http://geochem.nrcan.gc.ca/cdogs/content/agp/agp02239_e.htm", "Ol (KIDD) | NONE | BINMICRO")</f>
        <v>Ol (KIDD) | NONE | BINMICRO</v>
      </c>
      <c r="G35" s="1" t="str">
        <f>HYPERLINK("http://geochem.nrcan.gc.ca/cdogs/content/mth/mth06305_e.htm", "6305")</f>
        <v>6305</v>
      </c>
      <c r="H35" s="1" t="str">
        <f>HYPERLINK("http://geochem.nrcan.gc.ca/cdogs/content/bdl/bdl210010_e.htm", "210010")</f>
        <v>210010</v>
      </c>
      <c r="I35" s="1" t="str">
        <f>HYPERLINK("http://geochem.nrcan.gc.ca/cdogs/content/prj/prj210166_e.htm", "210166")</f>
        <v>210166</v>
      </c>
      <c r="J35" s="1" t="str">
        <f>HYPERLINK("http://geochem.nrcan.gc.ca/cdogs/content/svy/svy210248_e.htm", "210248")</f>
        <v>210248</v>
      </c>
      <c r="L35" t="s">
        <v>160</v>
      </c>
      <c r="M35">
        <v>21</v>
      </c>
      <c r="N35" t="s">
        <v>160</v>
      </c>
      <c r="O35" t="s">
        <v>161</v>
      </c>
      <c r="P35" t="s">
        <v>162</v>
      </c>
      <c r="Q35" t="s">
        <v>163</v>
      </c>
      <c r="R35" t="s">
        <v>164</v>
      </c>
      <c r="T35" t="s">
        <v>25</v>
      </c>
    </row>
    <row r="36" spans="1:20" x14ac:dyDescent="0.25">
      <c r="A36">
        <v>56.758277800000002</v>
      </c>
      <c r="B36">
        <v>-115.7282783</v>
      </c>
      <c r="C36" s="1" t="str">
        <f>HYPERLINK("http://geochem.nrcan.gc.ca/cdogs/content/kwd/kwd020039_e.htm", "Heavy Mineral Concentrate (Stream)")</f>
        <v>Heavy Mineral Concentrate (Stream)</v>
      </c>
      <c r="D36" s="1" t="str">
        <f>HYPERLINK("http://geochem.nrcan.gc.ca/cdogs/content/kwd/kwd080046_e.htm", "HMC separation (KIDD grouping)")</f>
        <v>HMC separation (KIDD grouping)</v>
      </c>
      <c r="E36" s="1" t="str">
        <f>HYPERLINK("http://geochem.nrcan.gc.ca/cdogs/content/dgp/dgp00002_e.htm", "Total")</f>
        <v>Total</v>
      </c>
      <c r="F36" s="1" t="str">
        <f>HYPERLINK("http://geochem.nrcan.gc.ca/cdogs/content/agp/agp02239_e.htm", "Ol (KIDD) | NONE | BINMICRO")</f>
        <v>Ol (KIDD) | NONE | BINMICRO</v>
      </c>
      <c r="G36" s="1" t="str">
        <f>HYPERLINK("http://geochem.nrcan.gc.ca/cdogs/content/mth/mth06305_e.htm", "6305")</f>
        <v>6305</v>
      </c>
      <c r="H36" s="1" t="str">
        <f>HYPERLINK("http://geochem.nrcan.gc.ca/cdogs/content/bdl/bdl210010_e.htm", "210010")</f>
        <v>210010</v>
      </c>
      <c r="I36" s="1" t="str">
        <f>HYPERLINK("http://geochem.nrcan.gc.ca/cdogs/content/prj/prj210166_e.htm", "210166")</f>
        <v>210166</v>
      </c>
      <c r="J36" s="1" t="str">
        <f>HYPERLINK("http://geochem.nrcan.gc.ca/cdogs/content/svy/svy210248_e.htm", "210248")</f>
        <v>210248</v>
      </c>
      <c r="L36" t="s">
        <v>40</v>
      </c>
      <c r="M36">
        <v>2</v>
      </c>
      <c r="N36" t="s">
        <v>40</v>
      </c>
      <c r="O36" t="s">
        <v>165</v>
      </c>
      <c r="P36" t="s">
        <v>166</v>
      </c>
      <c r="Q36" t="s">
        <v>167</v>
      </c>
      <c r="R36" t="s">
        <v>168</v>
      </c>
      <c r="T36" t="s">
        <v>25</v>
      </c>
    </row>
    <row r="37" spans="1:20" x14ac:dyDescent="0.25">
      <c r="A37">
        <v>56.773884899999999</v>
      </c>
      <c r="B37">
        <v>-115.2877675</v>
      </c>
      <c r="C37" s="1" t="str">
        <f>HYPERLINK("http://geochem.nrcan.gc.ca/cdogs/content/kwd/kwd020039_e.htm", "Heavy Mineral Concentrate (Stream)")</f>
        <v>Heavy Mineral Concentrate (Stream)</v>
      </c>
      <c r="D37" s="1" t="str">
        <f>HYPERLINK("http://geochem.nrcan.gc.ca/cdogs/content/kwd/kwd080046_e.htm", "HMC separation (KIDD grouping)")</f>
        <v>HMC separation (KIDD grouping)</v>
      </c>
      <c r="E37" s="1" t="str">
        <f>HYPERLINK("http://geochem.nrcan.gc.ca/cdogs/content/dgp/dgp00002_e.htm", "Total")</f>
        <v>Total</v>
      </c>
      <c r="F37" s="1" t="str">
        <f>HYPERLINK("http://geochem.nrcan.gc.ca/cdogs/content/agp/agp02239_e.htm", "Ol (KIDD) | NONE | BINMICRO")</f>
        <v>Ol (KIDD) | NONE | BINMICRO</v>
      </c>
      <c r="G37" s="1" t="str">
        <f>HYPERLINK("http://geochem.nrcan.gc.ca/cdogs/content/mth/mth06305_e.htm", "6305")</f>
        <v>6305</v>
      </c>
      <c r="H37" s="1" t="str">
        <f>HYPERLINK("http://geochem.nrcan.gc.ca/cdogs/content/bdl/bdl210010_e.htm", "210010")</f>
        <v>210010</v>
      </c>
      <c r="I37" s="1" t="str">
        <f>HYPERLINK("http://geochem.nrcan.gc.ca/cdogs/content/prj/prj210166_e.htm", "210166")</f>
        <v>210166</v>
      </c>
      <c r="J37" s="1" t="str">
        <f>HYPERLINK("http://geochem.nrcan.gc.ca/cdogs/content/svy/svy210248_e.htm", "210248")</f>
        <v>210248</v>
      </c>
      <c r="L37" t="s">
        <v>25</v>
      </c>
      <c r="M37">
        <v>0</v>
      </c>
      <c r="N37" t="s">
        <v>25</v>
      </c>
      <c r="O37" t="s">
        <v>169</v>
      </c>
      <c r="P37" t="s">
        <v>170</v>
      </c>
      <c r="Q37" t="s">
        <v>171</v>
      </c>
      <c r="R37" t="s">
        <v>172</v>
      </c>
      <c r="T37" t="s">
        <v>25</v>
      </c>
    </row>
    <row r="38" spans="1:20" x14ac:dyDescent="0.25">
      <c r="A38">
        <v>56.932769399999998</v>
      </c>
      <c r="B38">
        <v>-115.5040133</v>
      </c>
      <c r="C38" s="1" t="str">
        <f>HYPERLINK("http://geochem.nrcan.gc.ca/cdogs/content/kwd/kwd020039_e.htm", "Heavy Mineral Concentrate (Stream)")</f>
        <v>Heavy Mineral Concentrate (Stream)</v>
      </c>
      <c r="D38" s="1" t="str">
        <f>HYPERLINK("http://geochem.nrcan.gc.ca/cdogs/content/kwd/kwd080046_e.htm", "HMC separation (KIDD grouping)")</f>
        <v>HMC separation (KIDD grouping)</v>
      </c>
      <c r="E38" s="1" t="str">
        <f>HYPERLINK("http://geochem.nrcan.gc.ca/cdogs/content/dgp/dgp00002_e.htm", "Total")</f>
        <v>Total</v>
      </c>
      <c r="F38" s="1" t="str">
        <f>HYPERLINK("http://geochem.nrcan.gc.ca/cdogs/content/agp/agp02239_e.htm", "Ol (KIDD) | NONE | BINMICRO")</f>
        <v>Ol (KIDD) | NONE | BINMICRO</v>
      </c>
      <c r="G38" s="1" t="str">
        <f>HYPERLINK("http://geochem.nrcan.gc.ca/cdogs/content/mth/mth06305_e.htm", "6305")</f>
        <v>6305</v>
      </c>
      <c r="H38" s="1" t="str">
        <f>HYPERLINK("http://geochem.nrcan.gc.ca/cdogs/content/bdl/bdl210010_e.htm", "210010")</f>
        <v>210010</v>
      </c>
      <c r="I38" s="1" t="str">
        <f>HYPERLINK("http://geochem.nrcan.gc.ca/cdogs/content/prj/prj210166_e.htm", "210166")</f>
        <v>210166</v>
      </c>
      <c r="J38" s="1" t="str">
        <f>HYPERLINK("http://geochem.nrcan.gc.ca/cdogs/content/svy/svy210248_e.htm", "210248")</f>
        <v>210248</v>
      </c>
      <c r="L38" t="s">
        <v>25</v>
      </c>
      <c r="M38">
        <v>0</v>
      </c>
      <c r="N38" t="s">
        <v>25</v>
      </c>
      <c r="O38" t="s">
        <v>173</v>
      </c>
      <c r="P38" t="s">
        <v>174</v>
      </c>
      <c r="Q38" t="s">
        <v>175</v>
      </c>
      <c r="R38" t="s">
        <v>176</v>
      </c>
      <c r="T38" t="s">
        <v>25</v>
      </c>
    </row>
    <row r="39" spans="1:20" x14ac:dyDescent="0.25">
      <c r="A39">
        <v>56.625323199999997</v>
      </c>
      <c r="B39">
        <v>-115.3054252</v>
      </c>
      <c r="C39" s="1" t="str">
        <f>HYPERLINK("http://geochem.nrcan.gc.ca/cdogs/content/kwd/kwd020039_e.htm", "Heavy Mineral Concentrate (Stream)")</f>
        <v>Heavy Mineral Concentrate (Stream)</v>
      </c>
      <c r="D39" s="1" t="str">
        <f>HYPERLINK("http://geochem.nrcan.gc.ca/cdogs/content/kwd/kwd080046_e.htm", "HMC separation (KIDD grouping)")</f>
        <v>HMC separation (KIDD grouping)</v>
      </c>
      <c r="E39" s="1" t="str">
        <f>HYPERLINK("http://geochem.nrcan.gc.ca/cdogs/content/dgp/dgp00002_e.htm", "Total")</f>
        <v>Total</v>
      </c>
      <c r="F39" s="1" t="str">
        <f>HYPERLINK("http://geochem.nrcan.gc.ca/cdogs/content/agp/agp02239_e.htm", "Ol (KIDD) | NONE | BINMICRO")</f>
        <v>Ol (KIDD) | NONE | BINMICRO</v>
      </c>
      <c r="G39" s="1" t="str">
        <f>HYPERLINK("http://geochem.nrcan.gc.ca/cdogs/content/mth/mth06305_e.htm", "6305")</f>
        <v>6305</v>
      </c>
      <c r="H39" s="1" t="str">
        <f>HYPERLINK("http://geochem.nrcan.gc.ca/cdogs/content/bdl/bdl210010_e.htm", "210010")</f>
        <v>210010</v>
      </c>
      <c r="I39" s="1" t="str">
        <f>HYPERLINK("http://geochem.nrcan.gc.ca/cdogs/content/prj/prj210166_e.htm", "210166")</f>
        <v>210166</v>
      </c>
      <c r="J39" s="1" t="str">
        <f>HYPERLINK("http://geochem.nrcan.gc.ca/cdogs/content/svy/svy210248_e.htm", "210248")</f>
        <v>210248</v>
      </c>
      <c r="L39" t="s">
        <v>25</v>
      </c>
      <c r="M39">
        <v>0</v>
      </c>
      <c r="N39" t="s">
        <v>25</v>
      </c>
      <c r="O39" t="s">
        <v>177</v>
      </c>
      <c r="P39" t="s">
        <v>178</v>
      </c>
      <c r="Q39" t="s">
        <v>179</v>
      </c>
      <c r="R39" t="s">
        <v>180</v>
      </c>
      <c r="T39" t="s">
        <v>25</v>
      </c>
    </row>
    <row r="40" spans="1:20" x14ac:dyDescent="0.25">
      <c r="A40">
        <v>56.833762100000001</v>
      </c>
      <c r="B40">
        <v>-115.2306329</v>
      </c>
      <c r="C40" s="1" t="str">
        <f>HYPERLINK("http://geochem.nrcan.gc.ca/cdogs/content/kwd/kwd020039_e.htm", "Heavy Mineral Concentrate (Stream)")</f>
        <v>Heavy Mineral Concentrate (Stream)</v>
      </c>
      <c r="D40" s="1" t="str">
        <f>HYPERLINK("http://geochem.nrcan.gc.ca/cdogs/content/kwd/kwd080046_e.htm", "HMC separation (KIDD grouping)")</f>
        <v>HMC separation (KIDD grouping)</v>
      </c>
      <c r="E40" s="1" t="str">
        <f>HYPERLINK("http://geochem.nrcan.gc.ca/cdogs/content/dgp/dgp00002_e.htm", "Total")</f>
        <v>Total</v>
      </c>
      <c r="F40" s="1" t="str">
        <f>HYPERLINK("http://geochem.nrcan.gc.ca/cdogs/content/agp/agp02239_e.htm", "Ol (KIDD) | NONE | BINMICRO")</f>
        <v>Ol (KIDD) | NONE | BINMICRO</v>
      </c>
      <c r="G40" s="1" t="str">
        <f>HYPERLINK("http://geochem.nrcan.gc.ca/cdogs/content/mth/mth06305_e.htm", "6305")</f>
        <v>6305</v>
      </c>
      <c r="H40" s="1" t="str">
        <f>HYPERLINK("http://geochem.nrcan.gc.ca/cdogs/content/bdl/bdl210010_e.htm", "210010")</f>
        <v>210010</v>
      </c>
      <c r="I40" s="1" t="str">
        <f>HYPERLINK("http://geochem.nrcan.gc.ca/cdogs/content/prj/prj210166_e.htm", "210166")</f>
        <v>210166</v>
      </c>
      <c r="J40" s="1" t="str">
        <f>HYPERLINK("http://geochem.nrcan.gc.ca/cdogs/content/svy/svy210248_e.htm", "210248")</f>
        <v>210248</v>
      </c>
      <c r="L40" t="s">
        <v>25</v>
      </c>
      <c r="M40">
        <v>0</v>
      </c>
      <c r="N40" t="s">
        <v>25</v>
      </c>
      <c r="O40" t="s">
        <v>181</v>
      </c>
      <c r="P40" t="s">
        <v>182</v>
      </c>
      <c r="Q40" t="s">
        <v>183</v>
      </c>
      <c r="R40" t="s">
        <v>184</v>
      </c>
      <c r="T40" t="s">
        <v>25</v>
      </c>
    </row>
    <row r="41" spans="1:20" x14ac:dyDescent="0.25">
      <c r="A41">
        <v>56.991059200000002</v>
      </c>
      <c r="B41">
        <v>-115.1364518</v>
      </c>
      <c r="C41" s="1" t="str">
        <f>HYPERLINK("http://geochem.nrcan.gc.ca/cdogs/content/kwd/kwd020039_e.htm", "Heavy Mineral Concentrate (Stream)")</f>
        <v>Heavy Mineral Concentrate (Stream)</v>
      </c>
      <c r="D41" s="1" t="str">
        <f>HYPERLINK("http://geochem.nrcan.gc.ca/cdogs/content/kwd/kwd080046_e.htm", "HMC separation (KIDD grouping)")</f>
        <v>HMC separation (KIDD grouping)</v>
      </c>
      <c r="E41" s="1" t="str">
        <f>HYPERLINK("http://geochem.nrcan.gc.ca/cdogs/content/dgp/dgp00002_e.htm", "Total")</f>
        <v>Total</v>
      </c>
      <c r="F41" s="1" t="str">
        <f>HYPERLINK("http://geochem.nrcan.gc.ca/cdogs/content/agp/agp02239_e.htm", "Ol (KIDD) | NONE | BINMICRO")</f>
        <v>Ol (KIDD) | NONE | BINMICRO</v>
      </c>
      <c r="G41" s="1" t="str">
        <f>HYPERLINK("http://geochem.nrcan.gc.ca/cdogs/content/mth/mth06305_e.htm", "6305")</f>
        <v>6305</v>
      </c>
      <c r="H41" s="1" t="str">
        <f>HYPERLINK("http://geochem.nrcan.gc.ca/cdogs/content/bdl/bdl210010_e.htm", "210010")</f>
        <v>210010</v>
      </c>
      <c r="I41" s="1" t="str">
        <f>HYPERLINK("http://geochem.nrcan.gc.ca/cdogs/content/prj/prj210166_e.htm", "210166")</f>
        <v>210166</v>
      </c>
      <c r="J41" s="1" t="str">
        <f>HYPERLINK("http://geochem.nrcan.gc.ca/cdogs/content/svy/svy210248_e.htm", "210248")</f>
        <v>210248</v>
      </c>
      <c r="L41" t="s">
        <v>25</v>
      </c>
      <c r="M41">
        <v>0</v>
      </c>
      <c r="N41" t="s">
        <v>25</v>
      </c>
      <c r="O41" t="s">
        <v>185</v>
      </c>
      <c r="P41" t="s">
        <v>186</v>
      </c>
      <c r="Q41" t="s">
        <v>187</v>
      </c>
      <c r="R41" t="s">
        <v>188</v>
      </c>
      <c r="T41" t="s">
        <v>25</v>
      </c>
    </row>
    <row r="42" spans="1:20" x14ac:dyDescent="0.25">
      <c r="A42">
        <v>56.969671599999998</v>
      </c>
      <c r="B42">
        <v>-115.17341930000001</v>
      </c>
      <c r="C42" s="1" t="str">
        <f>HYPERLINK("http://geochem.nrcan.gc.ca/cdogs/content/kwd/kwd020039_e.htm", "Heavy Mineral Concentrate (Stream)")</f>
        <v>Heavy Mineral Concentrate (Stream)</v>
      </c>
      <c r="D42" s="1" t="str">
        <f>HYPERLINK("http://geochem.nrcan.gc.ca/cdogs/content/kwd/kwd080046_e.htm", "HMC separation (KIDD grouping)")</f>
        <v>HMC separation (KIDD grouping)</v>
      </c>
      <c r="E42" s="1" t="str">
        <f>HYPERLINK("http://geochem.nrcan.gc.ca/cdogs/content/dgp/dgp00002_e.htm", "Total")</f>
        <v>Total</v>
      </c>
      <c r="F42" s="1" t="str">
        <f>HYPERLINK("http://geochem.nrcan.gc.ca/cdogs/content/agp/agp02239_e.htm", "Ol (KIDD) | NONE | BINMICRO")</f>
        <v>Ol (KIDD) | NONE | BINMICRO</v>
      </c>
      <c r="G42" s="1" t="str">
        <f>HYPERLINK("http://geochem.nrcan.gc.ca/cdogs/content/mth/mth06305_e.htm", "6305")</f>
        <v>6305</v>
      </c>
      <c r="H42" s="1" t="str">
        <f>HYPERLINK("http://geochem.nrcan.gc.ca/cdogs/content/bdl/bdl210010_e.htm", "210010")</f>
        <v>210010</v>
      </c>
      <c r="I42" s="1" t="str">
        <f>HYPERLINK("http://geochem.nrcan.gc.ca/cdogs/content/prj/prj210166_e.htm", "210166")</f>
        <v>210166</v>
      </c>
      <c r="J42" s="1" t="str">
        <f>HYPERLINK("http://geochem.nrcan.gc.ca/cdogs/content/svy/svy210248_e.htm", "210248")</f>
        <v>210248</v>
      </c>
      <c r="L42" t="s">
        <v>189</v>
      </c>
      <c r="M42">
        <v>5</v>
      </c>
      <c r="N42" t="s">
        <v>189</v>
      </c>
      <c r="O42" t="s">
        <v>190</v>
      </c>
      <c r="P42" t="s">
        <v>191</v>
      </c>
      <c r="Q42" t="s">
        <v>192</v>
      </c>
      <c r="R42" t="s">
        <v>193</v>
      </c>
      <c r="T42" t="s">
        <v>25</v>
      </c>
    </row>
    <row r="43" spans="1:20" x14ac:dyDescent="0.25">
      <c r="A43">
        <v>56.964883</v>
      </c>
      <c r="B43">
        <v>-115.0571834</v>
      </c>
      <c r="C43" s="1" t="str">
        <f>HYPERLINK("http://geochem.nrcan.gc.ca/cdogs/content/kwd/kwd020039_e.htm", "Heavy Mineral Concentrate (Stream)")</f>
        <v>Heavy Mineral Concentrate (Stream)</v>
      </c>
      <c r="D43" s="1" t="str">
        <f>HYPERLINK("http://geochem.nrcan.gc.ca/cdogs/content/kwd/kwd080046_e.htm", "HMC separation (KIDD grouping)")</f>
        <v>HMC separation (KIDD grouping)</v>
      </c>
      <c r="E43" s="1" t="str">
        <f>HYPERLINK("http://geochem.nrcan.gc.ca/cdogs/content/dgp/dgp00002_e.htm", "Total")</f>
        <v>Total</v>
      </c>
      <c r="F43" s="1" t="str">
        <f>HYPERLINK("http://geochem.nrcan.gc.ca/cdogs/content/agp/agp02239_e.htm", "Ol (KIDD) | NONE | BINMICRO")</f>
        <v>Ol (KIDD) | NONE | BINMICRO</v>
      </c>
      <c r="G43" s="1" t="str">
        <f>HYPERLINK("http://geochem.nrcan.gc.ca/cdogs/content/mth/mth06305_e.htm", "6305")</f>
        <v>6305</v>
      </c>
      <c r="H43" s="1" t="str">
        <f>HYPERLINK("http://geochem.nrcan.gc.ca/cdogs/content/bdl/bdl210010_e.htm", "210010")</f>
        <v>210010</v>
      </c>
      <c r="I43" s="1" t="str">
        <f>HYPERLINK("http://geochem.nrcan.gc.ca/cdogs/content/prj/prj210166_e.htm", "210166")</f>
        <v>210166</v>
      </c>
      <c r="J43" s="1" t="str">
        <f>HYPERLINK("http://geochem.nrcan.gc.ca/cdogs/content/svy/svy210248_e.htm", "210248")</f>
        <v>210248</v>
      </c>
      <c r="L43" t="s">
        <v>25</v>
      </c>
      <c r="M43">
        <v>0</v>
      </c>
      <c r="N43" t="s">
        <v>25</v>
      </c>
      <c r="O43" t="s">
        <v>194</v>
      </c>
      <c r="P43" t="s">
        <v>195</v>
      </c>
      <c r="Q43" t="s">
        <v>196</v>
      </c>
      <c r="R43" t="s">
        <v>197</v>
      </c>
      <c r="T43" t="s">
        <v>25</v>
      </c>
    </row>
    <row r="44" spans="1:20" x14ac:dyDescent="0.25">
      <c r="A44">
        <v>56.711239499999998</v>
      </c>
      <c r="B44">
        <v>-114.97758039999999</v>
      </c>
      <c r="C44" s="1" t="str">
        <f>HYPERLINK("http://geochem.nrcan.gc.ca/cdogs/content/kwd/kwd020039_e.htm", "Heavy Mineral Concentrate (Stream)")</f>
        <v>Heavy Mineral Concentrate (Stream)</v>
      </c>
      <c r="D44" s="1" t="str">
        <f>HYPERLINK("http://geochem.nrcan.gc.ca/cdogs/content/kwd/kwd080046_e.htm", "HMC separation (KIDD grouping)")</f>
        <v>HMC separation (KIDD grouping)</v>
      </c>
      <c r="E44" s="1" t="str">
        <f>HYPERLINK("http://geochem.nrcan.gc.ca/cdogs/content/dgp/dgp00002_e.htm", "Total")</f>
        <v>Total</v>
      </c>
      <c r="F44" s="1" t="str">
        <f>HYPERLINK("http://geochem.nrcan.gc.ca/cdogs/content/agp/agp02239_e.htm", "Ol (KIDD) | NONE | BINMICRO")</f>
        <v>Ol (KIDD) | NONE | BINMICRO</v>
      </c>
      <c r="G44" s="1" t="str">
        <f>HYPERLINK("http://geochem.nrcan.gc.ca/cdogs/content/mth/mth06305_e.htm", "6305")</f>
        <v>6305</v>
      </c>
      <c r="H44" s="1" t="str">
        <f>HYPERLINK("http://geochem.nrcan.gc.ca/cdogs/content/bdl/bdl210010_e.htm", "210010")</f>
        <v>210010</v>
      </c>
      <c r="I44" s="1" t="str">
        <f>HYPERLINK("http://geochem.nrcan.gc.ca/cdogs/content/prj/prj210166_e.htm", "210166")</f>
        <v>210166</v>
      </c>
      <c r="J44" s="1" t="str">
        <f>HYPERLINK("http://geochem.nrcan.gc.ca/cdogs/content/svy/svy210248_e.htm", "210248")</f>
        <v>210248</v>
      </c>
      <c r="L44" t="s">
        <v>25</v>
      </c>
      <c r="M44">
        <v>0</v>
      </c>
      <c r="N44" t="s">
        <v>25</v>
      </c>
      <c r="O44" t="s">
        <v>198</v>
      </c>
      <c r="P44" t="s">
        <v>199</v>
      </c>
      <c r="Q44" t="s">
        <v>200</v>
      </c>
      <c r="R44" t="s">
        <v>201</v>
      </c>
      <c r="T44" t="s">
        <v>25</v>
      </c>
    </row>
    <row r="45" spans="1:20" x14ac:dyDescent="0.25">
      <c r="A45">
        <v>56.769761600000002</v>
      </c>
      <c r="B45">
        <v>-114.83838470000001</v>
      </c>
      <c r="C45" s="1" t="str">
        <f>HYPERLINK("http://geochem.nrcan.gc.ca/cdogs/content/kwd/kwd020039_e.htm", "Heavy Mineral Concentrate (Stream)")</f>
        <v>Heavy Mineral Concentrate (Stream)</v>
      </c>
      <c r="D45" s="1" t="str">
        <f>HYPERLINK("http://geochem.nrcan.gc.ca/cdogs/content/kwd/kwd080046_e.htm", "HMC separation (KIDD grouping)")</f>
        <v>HMC separation (KIDD grouping)</v>
      </c>
      <c r="E45" s="1" t="str">
        <f>HYPERLINK("http://geochem.nrcan.gc.ca/cdogs/content/dgp/dgp00002_e.htm", "Total")</f>
        <v>Total</v>
      </c>
      <c r="F45" s="1" t="str">
        <f>HYPERLINK("http://geochem.nrcan.gc.ca/cdogs/content/agp/agp02239_e.htm", "Ol (KIDD) | NONE | BINMICRO")</f>
        <v>Ol (KIDD) | NONE | BINMICRO</v>
      </c>
      <c r="G45" s="1" t="str">
        <f>HYPERLINK("http://geochem.nrcan.gc.ca/cdogs/content/mth/mth06305_e.htm", "6305")</f>
        <v>6305</v>
      </c>
      <c r="H45" s="1" t="str">
        <f>HYPERLINK("http://geochem.nrcan.gc.ca/cdogs/content/bdl/bdl210010_e.htm", "210010")</f>
        <v>210010</v>
      </c>
      <c r="I45" s="1" t="str">
        <f>HYPERLINK("http://geochem.nrcan.gc.ca/cdogs/content/prj/prj210166_e.htm", "210166")</f>
        <v>210166</v>
      </c>
      <c r="J45" s="1" t="str">
        <f>HYPERLINK("http://geochem.nrcan.gc.ca/cdogs/content/svy/svy210248_e.htm", "210248")</f>
        <v>210248</v>
      </c>
      <c r="L45" t="s">
        <v>25</v>
      </c>
      <c r="M45">
        <v>0</v>
      </c>
      <c r="N45" t="s">
        <v>25</v>
      </c>
      <c r="O45" t="s">
        <v>202</v>
      </c>
      <c r="P45" t="s">
        <v>203</v>
      </c>
      <c r="Q45" t="s">
        <v>204</v>
      </c>
      <c r="R45" t="s">
        <v>205</v>
      </c>
      <c r="T45" t="s">
        <v>25</v>
      </c>
    </row>
    <row r="46" spans="1:20" x14ac:dyDescent="0.25">
      <c r="A46">
        <v>56.875798699999997</v>
      </c>
      <c r="B46">
        <v>-114.7881508</v>
      </c>
      <c r="C46" s="1" t="str">
        <f>HYPERLINK("http://geochem.nrcan.gc.ca/cdogs/content/kwd/kwd020039_e.htm", "Heavy Mineral Concentrate (Stream)")</f>
        <v>Heavy Mineral Concentrate (Stream)</v>
      </c>
      <c r="D46" s="1" t="str">
        <f>HYPERLINK("http://geochem.nrcan.gc.ca/cdogs/content/kwd/kwd080046_e.htm", "HMC separation (KIDD grouping)")</f>
        <v>HMC separation (KIDD grouping)</v>
      </c>
      <c r="E46" s="1" t="str">
        <f>HYPERLINK("http://geochem.nrcan.gc.ca/cdogs/content/dgp/dgp00002_e.htm", "Total")</f>
        <v>Total</v>
      </c>
      <c r="F46" s="1" t="str">
        <f>HYPERLINK("http://geochem.nrcan.gc.ca/cdogs/content/agp/agp02239_e.htm", "Ol (KIDD) | NONE | BINMICRO")</f>
        <v>Ol (KIDD) | NONE | BINMICRO</v>
      </c>
      <c r="G46" s="1" t="str">
        <f>HYPERLINK("http://geochem.nrcan.gc.ca/cdogs/content/mth/mth06305_e.htm", "6305")</f>
        <v>6305</v>
      </c>
      <c r="H46" s="1" t="str">
        <f>HYPERLINK("http://geochem.nrcan.gc.ca/cdogs/content/bdl/bdl210010_e.htm", "210010")</f>
        <v>210010</v>
      </c>
      <c r="I46" s="1" t="str">
        <f>HYPERLINK("http://geochem.nrcan.gc.ca/cdogs/content/prj/prj210166_e.htm", "210166")</f>
        <v>210166</v>
      </c>
      <c r="J46" s="1" t="str">
        <f>HYPERLINK("http://geochem.nrcan.gc.ca/cdogs/content/svy/svy210248_e.htm", "210248")</f>
        <v>210248</v>
      </c>
      <c r="L46" t="s">
        <v>30</v>
      </c>
      <c r="M46">
        <v>1</v>
      </c>
      <c r="N46" t="s">
        <v>30</v>
      </c>
      <c r="O46" t="s">
        <v>206</v>
      </c>
      <c r="P46" t="s">
        <v>207</v>
      </c>
      <c r="Q46" t="s">
        <v>208</v>
      </c>
      <c r="R46" t="s">
        <v>209</v>
      </c>
      <c r="T46" t="s">
        <v>25</v>
      </c>
    </row>
    <row r="47" spans="1:20" x14ac:dyDescent="0.25">
      <c r="A47">
        <v>56.742771900000001</v>
      </c>
      <c r="B47">
        <v>-114.6674891</v>
      </c>
      <c r="C47" s="1" t="str">
        <f>HYPERLINK("http://geochem.nrcan.gc.ca/cdogs/content/kwd/kwd020039_e.htm", "Heavy Mineral Concentrate (Stream)")</f>
        <v>Heavy Mineral Concentrate (Stream)</v>
      </c>
      <c r="D47" s="1" t="str">
        <f>HYPERLINK("http://geochem.nrcan.gc.ca/cdogs/content/kwd/kwd080046_e.htm", "HMC separation (KIDD grouping)")</f>
        <v>HMC separation (KIDD grouping)</v>
      </c>
      <c r="E47" s="1" t="str">
        <f>HYPERLINK("http://geochem.nrcan.gc.ca/cdogs/content/dgp/dgp00002_e.htm", "Total")</f>
        <v>Total</v>
      </c>
      <c r="F47" s="1" t="str">
        <f>HYPERLINK("http://geochem.nrcan.gc.ca/cdogs/content/agp/agp02239_e.htm", "Ol (KIDD) | NONE | BINMICRO")</f>
        <v>Ol (KIDD) | NONE | BINMICRO</v>
      </c>
      <c r="G47" s="1" t="str">
        <f>HYPERLINK("http://geochem.nrcan.gc.ca/cdogs/content/mth/mth06305_e.htm", "6305")</f>
        <v>6305</v>
      </c>
      <c r="H47" s="1" t="str">
        <f>HYPERLINK("http://geochem.nrcan.gc.ca/cdogs/content/bdl/bdl210010_e.htm", "210010")</f>
        <v>210010</v>
      </c>
      <c r="I47" s="1" t="str">
        <f>HYPERLINK("http://geochem.nrcan.gc.ca/cdogs/content/prj/prj210166_e.htm", "210166")</f>
        <v>210166</v>
      </c>
      <c r="J47" s="1" t="str">
        <f>HYPERLINK("http://geochem.nrcan.gc.ca/cdogs/content/svy/svy210248_e.htm", "210248")</f>
        <v>210248</v>
      </c>
      <c r="L47" t="s">
        <v>25</v>
      </c>
      <c r="M47">
        <v>0</v>
      </c>
      <c r="N47" t="s">
        <v>25</v>
      </c>
      <c r="O47" t="s">
        <v>210</v>
      </c>
      <c r="P47" t="s">
        <v>211</v>
      </c>
      <c r="Q47" t="s">
        <v>212</v>
      </c>
      <c r="R47" t="s">
        <v>213</v>
      </c>
      <c r="T47" t="s">
        <v>25</v>
      </c>
    </row>
    <row r="48" spans="1:20" x14ac:dyDescent="0.25">
      <c r="A48">
        <v>56.828243299999997</v>
      </c>
      <c r="B48">
        <v>-114.6240671</v>
      </c>
      <c r="C48" s="1" t="str">
        <f>HYPERLINK("http://geochem.nrcan.gc.ca/cdogs/content/kwd/kwd020039_e.htm", "Heavy Mineral Concentrate (Stream)")</f>
        <v>Heavy Mineral Concentrate (Stream)</v>
      </c>
      <c r="D48" s="1" t="str">
        <f>HYPERLINK("http://geochem.nrcan.gc.ca/cdogs/content/kwd/kwd080046_e.htm", "HMC separation (KIDD grouping)")</f>
        <v>HMC separation (KIDD grouping)</v>
      </c>
      <c r="E48" s="1" t="str">
        <f>HYPERLINK("http://geochem.nrcan.gc.ca/cdogs/content/dgp/dgp00002_e.htm", "Total")</f>
        <v>Total</v>
      </c>
      <c r="F48" s="1" t="str">
        <f>HYPERLINK("http://geochem.nrcan.gc.ca/cdogs/content/agp/agp02239_e.htm", "Ol (KIDD) | NONE | BINMICRO")</f>
        <v>Ol (KIDD) | NONE | BINMICRO</v>
      </c>
      <c r="G48" s="1" t="str">
        <f>HYPERLINK("http://geochem.nrcan.gc.ca/cdogs/content/mth/mth06305_e.htm", "6305")</f>
        <v>6305</v>
      </c>
      <c r="H48" s="1" t="str">
        <f>HYPERLINK("http://geochem.nrcan.gc.ca/cdogs/content/bdl/bdl210010_e.htm", "210010")</f>
        <v>210010</v>
      </c>
      <c r="I48" s="1" t="str">
        <f>HYPERLINK("http://geochem.nrcan.gc.ca/cdogs/content/prj/prj210166_e.htm", "210166")</f>
        <v>210166</v>
      </c>
      <c r="J48" s="1" t="str">
        <f>HYPERLINK("http://geochem.nrcan.gc.ca/cdogs/content/svy/svy210248_e.htm", "210248")</f>
        <v>210248</v>
      </c>
      <c r="L48" t="s">
        <v>30</v>
      </c>
      <c r="M48">
        <v>1</v>
      </c>
      <c r="N48" t="s">
        <v>30</v>
      </c>
      <c r="O48" t="s">
        <v>214</v>
      </c>
      <c r="P48" t="s">
        <v>215</v>
      </c>
      <c r="Q48" t="s">
        <v>216</v>
      </c>
      <c r="R48" t="s">
        <v>217</v>
      </c>
      <c r="T48" t="s">
        <v>25</v>
      </c>
    </row>
    <row r="49" spans="1:20" x14ac:dyDescent="0.25">
      <c r="A49">
        <v>56.606669500000002</v>
      </c>
      <c r="B49">
        <v>-115.8044907</v>
      </c>
      <c r="C49" s="1" t="str">
        <f>HYPERLINK("http://geochem.nrcan.gc.ca/cdogs/content/kwd/kwd020039_e.htm", "Heavy Mineral Concentrate (Stream)")</f>
        <v>Heavy Mineral Concentrate (Stream)</v>
      </c>
      <c r="D49" s="1" t="str">
        <f>HYPERLINK("http://geochem.nrcan.gc.ca/cdogs/content/kwd/kwd080046_e.htm", "HMC separation (KIDD grouping)")</f>
        <v>HMC separation (KIDD grouping)</v>
      </c>
      <c r="E49" s="1" t="str">
        <f>HYPERLINK("http://geochem.nrcan.gc.ca/cdogs/content/dgp/dgp00002_e.htm", "Total")</f>
        <v>Total</v>
      </c>
      <c r="F49" s="1" t="str">
        <f>HYPERLINK("http://geochem.nrcan.gc.ca/cdogs/content/agp/agp02239_e.htm", "Ol (KIDD) | NONE | BINMICRO")</f>
        <v>Ol (KIDD) | NONE | BINMICRO</v>
      </c>
      <c r="G49" s="1" t="str">
        <f>HYPERLINK("http://geochem.nrcan.gc.ca/cdogs/content/mth/mth06305_e.htm", "6305")</f>
        <v>6305</v>
      </c>
      <c r="H49" s="1" t="str">
        <f>HYPERLINK("http://geochem.nrcan.gc.ca/cdogs/content/bdl/bdl210010_e.htm", "210010")</f>
        <v>210010</v>
      </c>
      <c r="I49" s="1" t="str">
        <f>HYPERLINK("http://geochem.nrcan.gc.ca/cdogs/content/prj/prj210166_e.htm", "210166")</f>
        <v>210166</v>
      </c>
      <c r="J49" s="1" t="str">
        <f>HYPERLINK("http://geochem.nrcan.gc.ca/cdogs/content/svy/svy210248_e.htm", "210248")</f>
        <v>210248</v>
      </c>
      <c r="L49" t="s">
        <v>40</v>
      </c>
      <c r="M49">
        <v>2</v>
      </c>
      <c r="N49" t="s">
        <v>40</v>
      </c>
      <c r="O49" t="s">
        <v>218</v>
      </c>
      <c r="P49" t="s">
        <v>219</v>
      </c>
      <c r="Q49" t="s">
        <v>220</v>
      </c>
      <c r="R49" t="s">
        <v>221</v>
      </c>
      <c r="T49" t="s">
        <v>25</v>
      </c>
    </row>
    <row r="50" spans="1:20" x14ac:dyDescent="0.25">
      <c r="A50">
        <v>56.966084799999997</v>
      </c>
      <c r="B50">
        <v>-115.9453673</v>
      </c>
      <c r="C50" s="1" t="str">
        <f>HYPERLINK("http://geochem.nrcan.gc.ca/cdogs/content/kwd/kwd020039_e.htm", "Heavy Mineral Concentrate (Stream)")</f>
        <v>Heavy Mineral Concentrate (Stream)</v>
      </c>
      <c r="D50" s="1" t="str">
        <f>HYPERLINK("http://geochem.nrcan.gc.ca/cdogs/content/kwd/kwd080046_e.htm", "HMC separation (KIDD grouping)")</f>
        <v>HMC separation (KIDD grouping)</v>
      </c>
      <c r="E50" s="1" t="str">
        <f>HYPERLINK("http://geochem.nrcan.gc.ca/cdogs/content/dgp/dgp00002_e.htm", "Total")</f>
        <v>Total</v>
      </c>
      <c r="F50" s="1" t="str">
        <f>HYPERLINK("http://geochem.nrcan.gc.ca/cdogs/content/agp/agp02239_e.htm", "Ol (KIDD) | NONE | BINMICRO")</f>
        <v>Ol (KIDD) | NONE | BINMICRO</v>
      </c>
      <c r="G50" s="1" t="str">
        <f>HYPERLINK("http://geochem.nrcan.gc.ca/cdogs/content/mth/mth06305_e.htm", "6305")</f>
        <v>6305</v>
      </c>
      <c r="H50" s="1" t="str">
        <f>HYPERLINK("http://geochem.nrcan.gc.ca/cdogs/content/bdl/bdl210010_e.htm", "210010")</f>
        <v>210010</v>
      </c>
      <c r="I50" s="1" t="str">
        <f>HYPERLINK("http://geochem.nrcan.gc.ca/cdogs/content/prj/prj210166_e.htm", "210166")</f>
        <v>210166</v>
      </c>
      <c r="J50" s="1" t="str">
        <f>HYPERLINK("http://geochem.nrcan.gc.ca/cdogs/content/svy/svy210248_e.htm", "210248")</f>
        <v>210248</v>
      </c>
      <c r="L50" t="s">
        <v>25</v>
      </c>
      <c r="M50">
        <v>0</v>
      </c>
      <c r="N50" t="s">
        <v>25</v>
      </c>
      <c r="O50" t="s">
        <v>222</v>
      </c>
      <c r="P50" t="s">
        <v>223</v>
      </c>
      <c r="Q50" t="s">
        <v>224</v>
      </c>
      <c r="R50" t="s">
        <v>225</v>
      </c>
      <c r="T50" t="s">
        <v>25</v>
      </c>
    </row>
    <row r="51" spans="1:20" x14ac:dyDescent="0.25">
      <c r="A51">
        <v>56.969068100000001</v>
      </c>
      <c r="B51">
        <v>-115.95184620000001</v>
      </c>
      <c r="C51" s="1" t="str">
        <f>HYPERLINK("http://geochem.nrcan.gc.ca/cdogs/content/kwd/kwd020039_e.htm", "Heavy Mineral Concentrate (Stream)")</f>
        <v>Heavy Mineral Concentrate (Stream)</v>
      </c>
      <c r="D51" s="1" t="str">
        <f>HYPERLINK("http://geochem.nrcan.gc.ca/cdogs/content/kwd/kwd080046_e.htm", "HMC separation (KIDD grouping)")</f>
        <v>HMC separation (KIDD grouping)</v>
      </c>
      <c r="E51" s="1" t="str">
        <f>HYPERLINK("http://geochem.nrcan.gc.ca/cdogs/content/dgp/dgp00002_e.htm", "Total")</f>
        <v>Total</v>
      </c>
      <c r="F51" s="1" t="str">
        <f>HYPERLINK("http://geochem.nrcan.gc.ca/cdogs/content/agp/agp02239_e.htm", "Ol (KIDD) | NONE | BINMICRO")</f>
        <v>Ol (KIDD) | NONE | BINMICRO</v>
      </c>
      <c r="G51" s="1" t="str">
        <f>HYPERLINK("http://geochem.nrcan.gc.ca/cdogs/content/mth/mth06305_e.htm", "6305")</f>
        <v>6305</v>
      </c>
      <c r="H51" s="1" t="str">
        <f>HYPERLINK("http://geochem.nrcan.gc.ca/cdogs/content/bdl/bdl210010_e.htm", "210010")</f>
        <v>210010</v>
      </c>
      <c r="I51" s="1" t="str">
        <f>HYPERLINK("http://geochem.nrcan.gc.ca/cdogs/content/prj/prj210166_e.htm", "210166")</f>
        <v>210166</v>
      </c>
      <c r="J51" s="1" t="str">
        <f>HYPERLINK("http://geochem.nrcan.gc.ca/cdogs/content/svy/svy210248_e.htm", "210248")</f>
        <v>210248</v>
      </c>
      <c r="L51" t="s">
        <v>25</v>
      </c>
      <c r="M51">
        <v>0</v>
      </c>
      <c r="N51" t="s">
        <v>25</v>
      </c>
      <c r="O51" t="s">
        <v>226</v>
      </c>
      <c r="P51" t="s">
        <v>227</v>
      </c>
      <c r="Q51" t="s">
        <v>228</v>
      </c>
      <c r="R51" t="s">
        <v>229</v>
      </c>
      <c r="T51" t="s">
        <v>25</v>
      </c>
    </row>
    <row r="52" spans="1:20" x14ac:dyDescent="0.25">
      <c r="A52">
        <v>57.003137899999999</v>
      </c>
      <c r="B52">
        <v>-116.0130905</v>
      </c>
      <c r="C52" s="1" t="str">
        <f>HYPERLINK("http://geochem.nrcan.gc.ca/cdogs/content/kwd/kwd020039_e.htm", "Heavy Mineral Concentrate (Stream)")</f>
        <v>Heavy Mineral Concentrate (Stream)</v>
      </c>
      <c r="D52" s="1" t="str">
        <f>HYPERLINK("http://geochem.nrcan.gc.ca/cdogs/content/kwd/kwd080046_e.htm", "HMC separation (KIDD grouping)")</f>
        <v>HMC separation (KIDD grouping)</v>
      </c>
      <c r="E52" s="1" t="str">
        <f>HYPERLINK("http://geochem.nrcan.gc.ca/cdogs/content/dgp/dgp00002_e.htm", "Total")</f>
        <v>Total</v>
      </c>
      <c r="F52" s="1" t="str">
        <f>HYPERLINK("http://geochem.nrcan.gc.ca/cdogs/content/agp/agp02239_e.htm", "Ol (KIDD) | NONE | BINMICRO")</f>
        <v>Ol (KIDD) | NONE | BINMICRO</v>
      </c>
      <c r="G52" s="1" t="str">
        <f>HYPERLINK("http://geochem.nrcan.gc.ca/cdogs/content/mth/mth06305_e.htm", "6305")</f>
        <v>6305</v>
      </c>
      <c r="H52" s="1" t="str">
        <f>HYPERLINK("http://geochem.nrcan.gc.ca/cdogs/content/bdl/bdl210010_e.htm", "210010")</f>
        <v>210010</v>
      </c>
      <c r="I52" s="1" t="str">
        <f>HYPERLINK("http://geochem.nrcan.gc.ca/cdogs/content/prj/prj210166_e.htm", "210166")</f>
        <v>210166</v>
      </c>
      <c r="J52" s="1" t="str">
        <f>HYPERLINK("http://geochem.nrcan.gc.ca/cdogs/content/svy/svy210248_e.htm", "210248")</f>
        <v>210248</v>
      </c>
      <c r="L52" t="s">
        <v>25</v>
      </c>
      <c r="M52">
        <v>0</v>
      </c>
      <c r="N52" t="s">
        <v>25</v>
      </c>
      <c r="O52" t="s">
        <v>230</v>
      </c>
      <c r="P52" t="s">
        <v>231</v>
      </c>
      <c r="Q52" t="s">
        <v>232</v>
      </c>
      <c r="R52" t="s">
        <v>233</v>
      </c>
      <c r="T52" t="s">
        <v>25</v>
      </c>
    </row>
    <row r="53" spans="1:20" x14ac:dyDescent="0.25">
      <c r="A53">
        <v>56.953516499999999</v>
      </c>
      <c r="B53">
        <v>-115.7156021</v>
      </c>
      <c r="C53" s="1" t="str">
        <f>HYPERLINK("http://geochem.nrcan.gc.ca/cdogs/content/kwd/kwd020039_e.htm", "Heavy Mineral Concentrate (Stream)")</f>
        <v>Heavy Mineral Concentrate (Stream)</v>
      </c>
      <c r="D53" s="1" t="str">
        <f>HYPERLINK("http://geochem.nrcan.gc.ca/cdogs/content/kwd/kwd080046_e.htm", "HMC separation (KIDD grouping)")</f>
        <v>HMC separation (KIDD grouping)</v>
      </c>
      <c r="E53" s="1" t="str">
        <f>HYPERLINK("http://geochem.nrcan.gc.ca/cdogs/content/dgp/dgp00002_e.htm", "Total")</f>
        <v>Total</v>
      </c>
      <c r="F53" s="1" t="str">
        <f>HYPERLINK("http://geochem.nrcan.gc.ca/cdogs/content/agp/agp02239_e.htm", "Ol (KIDD) | NONE | BINMICRO")</f>
        <v>Ol (KIDD) | NONE | BINMICRO</v>
      </c>
      <c r="G53" s="1" t="str">
        <f>HYPERLINK("http://geochem.nrcan.gc.ca/cdogs/content/mth/mth06305_e.htm", "6305")</f>
        <v>6305</v>
      </c>
      <c r="H53" s="1" t="str">
        <f>HYPERLINK("http://geochem.nrcan.gc.ca/cdogs/content/bdl/bdl210010_e.htm", "210010")</f>
        <v>210010</v>
      </c>
      <c r="I53" s="1" t="str">
        <f>HYPERLINK("http://geochem.nrcan.gc.ca/cdogs/content/prj/prj210166_e.htm", "210166")</f>
        <v>210166</v>
      </c>
      <c r="J53" s="1" t="str">
        <f>HYPERLINK("http://geochem.nrcan.gc.ca/cdogs/content/svy/svy210248_e.htm", "210248")</f>
        <v>210248</v>
      </c>
      <c r="L53" t="s">
        <v>25</v>
      </c>
      <c r="M53">
        <v>0</v>
      </c>
      <c r="N53" t="s">
        <v>25</v>
      </c>
      <c r="O53" t="s">
        <v>234</v>
      </c>
      <c r="P53" t="s">
        <v>235</v>
      </c>
      <c r="Q53" t="s">
        <v>236</v>
      </c>
      <c r="R53" t="s">
        <v>237</v>
      </c>
      <c r="T53" t="s">
        <v>25</v>
      </c>
    </row>
    <row r="54" spans="1:20" x14ac:dyDescent="0.25">
      <c r="A54">
        <v>56.913494399999998</v>
      </c>
      <c r="B54">
        <v>-115.59941790000001</v>
      </c>
      <c r="C54" s="1" t="str">
        <f>HYPERLINK("http://geochem.nrcan.gc.ca/cdogs/content/kwd/kwd020039_e.htm", "Heavy Mineral Concentrate (Stream)")</f>
        <v>Heavy Mineral Concentrate (Stream)</v>
      </c>
      <c r="D54" s="1" t="str">
        <f>HYPERLINK("http://geochem.nrcan.gc.ca/cdogs/content/kwd/kwd080046_e.htm", "HMC separation (KIDD grouping)")</f>
        <v>HMC separation (KIDD grouping)</v>
      </c>
      <c r="E54" s="1" t="str">
        <f>HYPERLINK("http://geochem.nrcan.gc.ca/cdogs/content/dgp/dgp00002_e.htm", "Total")</f>
        <v>Total</v>
      </c>
      <c r="F54" s="1" t="str">
        <f>HYPERLINK("http://geochem.nrcan.gc.ca/cdogs/content/agp/agp02239_e.htm", "Ol (KIDD) | NONE | BINMICRO")</f>
        <v>Ol (KIDD) | NONE | BINMICRO</v>
      </c>
      <c r="G54" s="1" t="str">
        <f>HYPERLINK("http://geochem.nrcan.gc.ca/cdogs/content/mth/mth06305_e.htm", "6305")</f>
        <v>6305</v>
      </c>
      <c r="H54" s="1" t="str">
        <f>HYPERLINK("http://geochem.nrcan.gc.ca/cdogs/content/bdl/bdl210010_e.htm", "210010")</f>
        <v>210010</v>
      </c>
      <c r="I54" s="1" t="str">
        <f>HYPERLINK("http://geochem.nrcan.gc.ca/cdogs/content/prj/prj210166_e.htm", "210166")</f>
        <v>210166</v>
      </c>
      <c r="J54" s="1" t="str">
        <f>HYPERLINK("http://geochem.nrcan.gc.ca/cdogs/content/svy/svy210248_e.htm", "210248")</f>
        <v>210248</v>
      </c>
      <c r="L54" t="s">
        <v>53</v>
      </c>
      <c r="M54">
        <v>10</v>
      </c>
      <c r="N54" t="s">
        <v>53</v>
      </c>
      <c r="O54" t="s">
        <v>238</v>
      </c>
      <c r="P54" t="s">
        <v>239</v>
      </c>
      <c r="Q54" t="s">
        <v>240</v>
      </c>
      <c r="R54" t="s">
        <v>241</v>
      </c>
      <c r="T54" t="s">
        <v>25</v>
      </c>
    </row>
    <row r="55" spans="1:20" x14ac:dyDescent="0.25">
      <c r="A55">
        <v>56.864669599999999</v>
      </c>
      <c r="B55">
        <v>-115.6078708</v>
      </c>
      <c r="C55" s="1" t="str">
        <f>HYPERLINK("http://geochem.nrcan.gc.ca/cdogs/content/kwd/kwd020039_e.htm", "Heavy Mineral Concentrate (Stream)")</f>
        <v>Heavy Mineral Concentrate (Stream)</v>
      </c>
      <c r="D55" s="1" t="str">
        <f>HYPERLINK("http://geochem.nrcan.gc.ca/cdogs/content/kwd/kwd080046_e.htm", "HMC separation (KIDD grouping)")</f>
        <v>HMC separation (KIDD grouping)</v>
      </c>
      <c r="E55" s="1" t="str">
        <f>HYPERLINK("http://geochem.nrcan.gc.ca/cdogs/content/dgp/dgp00002_e.htm", "Total")</f>
        <v>Total</v>
      </c>
      <c r="F55" s="1" t="str">
        <f>HYPERLINK("http://geochem.nrcan.gc.ca/cdogs/content/agp/agp02239_e.htm", "Ol (KIDD) | NONE | BINMICRO")</f>
        <v>Ol (KIDD) | NONE | BINMICRO</v>
      </c>
      <c r="G55" s="1" t="str">
        <f>HYPERLINK("http://geochem.nrcan.gc.ca/cdogs/content/mth/mth06305_e.htm", "6305")</f>
        <v>6305</v>
      </c>
      <c r="H55" s="1" t="str">
        <f>HYPERLINK("http://geochem.nrcan.gc.ca/cdogs/content/bdl/bdl210010_e.htm", "210010")</f>
        <v>210010</v>
      </c>
      <c r="I55" s="1" t="str">
        <f>HYPERLINK("http://geochem.nrcan.gc.ca/cdogs/content/prj/prj210166_e.htm", "210166")</f>
        <v>210166</v>
      </c>
      <c r="J55" s="1" t="str">
        <f>HYPERLINK("http://geochem.nrcan.gc.ca/cdogs/content/svy/svy210248_e.htm", "210248")</f>
        <v>210248</v>
      </c>
      <c r="L55" t="s">
        <v>242</v>
      </c>
      <c r="M55">
        <v>74</v>
      </c>
      <c r="N55" t="s">
        <v>242</v>
      </c>
      <c r="O55" t="s">
        <v>243</v>
      </c>
      <c r="P55" t="s">
        <v>244</v>
      </c>
      <c r="Q55" t="s">
        <v>245</v>
      </c>
      <c r="R55" t="s">
        <v>246</v>
      </c>
      <c r="T55" t="s">
        <v>25</v>
      </c>
    </row>
    <row r="56" spans="1:20" x14ac:dyDescent="0.25">
      <c r="A56">
        <v>56.8149181</v>
      </c>
      <c r="B56">
        <v>-115.5577171</v>
      </c>
      <c r="C56" s="1" t="str">
        <f>HYPERLINK("http://geochem.nrcan.gc.ca/cdogs/content/kwd/kwd020039_e.htm", "Heavy Mineral Concentrate (Stream)")</f>
        <v>Heavy Mineral Concentrate (Stream)</v>
      </c>
      <c r="D56" s="1" t="str">
        <f>HYPERLINK("http://geochem.nrcan.gc.ca/cdogs/content/kwd/kwd080046_e.htm", "HMC separation (KIDD grouping)")</f>
        <v>HMC separation (KIDD grouping)</v>
      </c>
      <c r="E56" s="1" t="str">
        <f>HYPERLINK("http://geochem.nrcan.gc.ca/cdogs/content/dgp/dgp00002_e.htm", "Total")</f>
        <v>Total</v>
      </c>
      <c r="F56" s="1" t="str">
        <f>HYPERLINK("http://geochem.nrcan.gc.ca/cdogs/content/agp/agp02239_e.htm", "Ol (KIDD) | NONE | BINMICRO")</f>
        <v>Ol (KIDD) | NONE | BINMICRO</v>
      </c>
      <c r="G56" s="1" t="str">
        <f>HYPERLINK("http://geochem.nrcan.gc.ca/cdogs/content/mth/mth06305_e.htm", "6305")</f>
        <v>6305</v>
      </c>
      <c r="H56" s="1" t="str">
        <f>HYPERLINK("http://geochem.nrcan.gc.ca/cdogs/content/bdl/bdl210010_e.htm", "210010")</f>
        <v>210010</v>
      </c>
      <c r="I56" s="1" t="str">
        <f>HYPERLINK("http://geochem.nrcan.gc.ca/cdogs/content/prj/prj210166_e.htm", "210166")</f>
        <v>210166</v>
      </c>
      <c r="J56" s="1" t="str">
        <f>HYPERLINK("http://geochem.nrcan.gc.ca/cdogs/content/svy/svy210248_e.htm", "210248")</f>
        <v>210248</v>
      </c>
      <c r="L56" t="s">
        <v>25</v>
      </c>
      <c r="M56">
        <v>0</v>
      </c>
      <c r="N56" t="s">
        <v>25</v>
      </c>
      <c r="O56" t="s">
        <v>247</v>
      </c>
      <c r="P56" t="s">
        <v>248</v>
      </c>
      <c r="Q56" t="s">
        <v>249</v>
      </c>
      <c r="R56" t="s">
        <v>250</v>
      </c>
      <c r="T56" t="s">
        <v>25</v>
      </c>
    </row>
    <row r="57" spans="1:20" x14ac:dyDescent="0.25">
      <c r="A57">
        <v>56.794152400000002</v>
      </c>
      <c r="B57">
        <v>-115.72827580000001</v>
      </c>
      <c r="C57" s="1" t="str">
        <f>HYPERLINK("http://geochem.nrcan.gc.ca/cdogs/content/kwd/kwd020039_e.htm", "Heavy Mineral Concentrate (Stream)")</f>
        <v>Heavy Mineral Concentrate (Stream)</v>
      </c>
      <c r="D57" s="1" t="str">
        <f>HYPERLINK("http://geochem.nrcan.gc.ca/cdogs/content/kwd/kwd080046_e.htm", "HMC separation (KIDD grouping)")</f>
        <v>HMC separation (KIDD grouping)</v>
      </c>
      <c r="E57" s="1" t="str">
        <f>HYPERLINK("http://geochem.nrcan.gc.ca/cdogs/content/dgp/dgp00002_e.htm", "Total")</f>
        <v>Total</v>
      </c>
      <c r="F57" s="1" t="str">
        <f>HYPERLINK("http://geochem.nrcan.gc.ca/cdogs/content/agp/agp02239_e.htm", "Ol (KIDD) | NONE | BINMICRO")</f>
        <v>Ol (KIDD) | NONE | BINMICRO</v>
      </c>
      <c r="G57" s="1" t="str">
        <f>HYPERLINK("http://geochem.nrcan.gc.ca/cdogs/content/mth/mth06305_e.htm", "6305")</f>
        <v>6305</v>
      </c>
      <c r="H57" s="1" t="str">
        <f>HYPERLINK("http://geochem.nrcan.gc.ca/cdogs/content/bdl/bdl210010_e.htm", "210010")</f>
        <v>210010</v>
      </c>
      <c r="I57" s="1" t="str">
        <f>HYPERLINK("http://geochem.nrcan.gc.ca/cdogs/content/prj/prj210166_e.htm", "210166")</f>
        <v>210166</v>
      </c>
      <c r="J57" s="1" t="str">
        <f>HYPERLINK("http://geochem.nrcan.gc.ca/cdogs/content/svy/svy210248_e.htm", "210248")</f>
        <v>210248</v>
      </c>
      <c r="L57" t="s">
        <v>251</v>
      </c>
      <c r="M57">
        <v>4</v>
      </c>
      <c r="N57" t="s">
        <v>251</v>
      </c>
      <c r="O57" t="s">
        <v>252</v>
      </c>
      <c r="P57" t="s">
        <v>253</v>
      </c>
      <c r="Q57" t="s">
        <v>254</v>
      </c>
      <c r="R57" t="s">
        <v>255</v>
      </c>
      <c r="T57" t="s">
        <v>25</v>
      </c>
    </row>
    <row r="58" spans="1:20" x14ac:dyDescent="0.25">
      <c r="A58">
        <v>56.818318599999998</v>
      </c>
      <c r="B58">
        <v>-115.8299567</v>
      </c>
      <c r="C58" s="1" t="str">
        <f>HYPERLINK("http://geochem.nrcan.gc.ca/cdogs/content/kwd/kwd020039_e.htm", "Heavy Mineral Concentrate (Stream)")</f>
        <v>Heavy Mineral Concentrate (Stream)</v>
      </c>
      <c r="D58" s="1" t="str">
        <f>HYPERLINK("http://geochem.nrcan.gc.ca/cdogs/content/kwd/kwd080046_e.htm", "HMC separation (KIDD grouping)")</f>
        <v>HMC separation (KIDD grouping)</v>
      </c>
      <c r="E58" s="1" t="str">
        <f>HYPERLINK("http://geochem.nrcan.gc.ca/cdogs/content/dgp/dgp00002_e.htm", "Total")</f>
        <v>Total</v>
      </c>
      <c r="F58" s="1" t="str">
        <f>HYPERLINK("http://geochem.nrcan.gc.ca/cdogs/content/agp/agp02239_e.htm", "Ol (KIDD) | NONE | BINMICRO")</f>
        <v>Ol (KIDD) | NONE | BINMICRO</v>
      </c>
      <c r="G58" s="1" t="str">
        <f>HYPERLINK("http://geochem.nrcan.gc.ca/cdogs/content/mth/mth06305_e.htm", "6305")</f>
        <v>6305</v>
      </c>
      <c r="H58" s="1" t="str">
        <f>HYPERLINK("http://geochem.nrcan.gc.ca/cdogs/content/bdl/bdl210010_e.htm", "210010")</f>
        <v>210010</v>
      </c>
      <c r="I58" s="1" t="str">
        <f>HYPERLINK("http://geochem.nrcan.gc.ca/cdogs/content/prj/prj210166_e.htm", "210166")</f>
        <v>210166</v>
      </c>
      <c r="J58" s="1" t="str">
        <f>HYPERLINK("http://geochem.nrcan.gc.ca/cdogs/content/svy/svy210248_e.htm", "210248")</f>
        <v>210248</v>
      </c>
      <c r="L58" t="s">
        <v>256</v>
      </c>
      <c r="M58">
        <v>3</v>
      </c>
      <c r="N58" t="s">
        <v>256</v>
      </c>
      <c r="O58" t="s">
        <v>257</v>
      </c>
      <c r="P58" t="s">
        <v>258</v>
      </c>
      <c r="Q58" t="s">
        <v>259</v>
      </c>
      <c r="R58" t="s">
        <v>260</v>
      </c>
      <c r="T58" t="s">
        <v>25</v>
      </c>
    </row>
    <row r="59" spans="1:20" x14ac:dyDescent="0.25">
      <c r="A59">
        <v>56.795997999999997</v>
      </c>
      <c r="B59">
        <v>-115.8749771</v>
      </c>
      <c r="C59" s="1" t="str">
        <f>HYPERLINK("http://geochem.nrcan.gc.ca/cdogs/content/kwd/kwd020039_e.htm", "Heavy Mineral Concentrate (Stream)")</f>
        <v>Heavy Mineral Concentrate (Stream)</v>
      </c>
      <c r="D59" s="1" t="str">
        <f>HYPERLINK("http://geochem.nrcan.gc.ca/cdogs/content/kwd/kwd080046_e.htm", "HMC separation (KIDD grouping)")</f>
        <v>HMC separation (KIDD grouping)</v>
      </c>
      <c r="E59" s="1" t="str">
        <f>HYPERLINK("http://geochem.nrcan.gc.ca/cdogs/content/dgp/dgp00002_e.htm", "Total")</f>
        <v>Total</v>
      </c>
      <c r="F59" s="1" t="str">
        <f>HYPERLINK("http://geochem.nrcan.gc.ca/cdogs/content/agp/agp02239_e.htm", "Ol (KIDD) | NONE | BINMICRO")</f>
        <v>Ol (KIDD) | NONE | BINMICRO</v>
      </c>
      <c r="G59" s="1" t="str">
        <f>HYPERLINK("http://geochem.nrcan.gc.ca/cdogs/content/mth/mth06305_e.htm", "6305")</f>
        <v>6305</v>
      </c>
      <c r="H59" s="1" t="str">
        <f>HYPERLINK("http://geochem.nrcan.gc.ca/cdogs/content/bdl/bdl210010_e.htm", "210010")</f>
        <v>210010</v>
      </c>
      <c r="I59" s="1" t="str">
        <f>HYPERLINK("http://geochem.nrcan.gc.ca/cdogs/content/prj/prj210166_e.htm", "210166")</f>
        <v>210166</v>
      </c>
      <c r="J59" s="1" t="str">
        <f>HYPERLINK("http://geochem.nrcan.gc.ca/cdogs/content/svy/svy210248_e.htm", "210248")</f>
        <v>210248</v>
      </c>
      <c r="L59" t="s">
        <v>261</v>
      </c>
      <c r="M59">
        <v>8</v>
      </c>
      <c r="N59" t="s">
        <v>261</v>
      </c>
      <c r="O59" t="s">
        <v>262</v>
      </c>
      <c r="P59" t="s">
        <v>263</v>
      </c>
      <c r="Q59" t="s">
        <v>264</v>
      </c>
      <c r="R59" t="s">
        <v>265</v>
      </c>
      <c r="T59" t="s">
        <v>25</v>
      </c>
    </row>
    <row r="60" spans="1:20" x14ac:dyDescent="0.25">
      <c r="A60">
        <v>56.815443500000001</v>
      </c>
      <c r="B60">
        <v>-115.8118614</v>
      </c>
      <c r="C60" s="1" t="str">
        <f>HYPERLINK("http://geochem.nrcan.gc.ca/cdogs/content/kwd/kwd020039_e.htm", "Heavy Mineral Concentrate (Stream)")</f>
        <v>Heavy Mineral Concentrate (Stream)</v>
      </c>
      <c r="D60" s="1" t="str">
        <f>HYPERLINK("http://geochem.nrcan.gc.ca/cdogs/content/kwd/kwd080046_e.htm", "HMC separation (KIDD grouping)")</f>
        <v>HMC separation (KIDD grouping)</v>
      </c>
      <c r="E60" s="1" t="str">
        <f>HYPERLINK("http://geochem.nrcan.gc.ca/cdogs/content/dgp/dgp00002_e.htm", "Total")</f>
        <v>Total</v>
      </c>
      <c r="F60" s="1" t="str">
        <f>HYPERLINK("http://geochem.nrcan.gc.ca/cdogs/content/agp/agp02239_e.htm", "Ol (KIDD) | NONE | BINMICRO")</f>
        <v>Ol (KIDD) | NONE | BINMICRO</v>
      </c>
      <c r="G60" s="1" t="str">
        <f>HYPERLINK("http://geochem.nrcan.gc.ca/cdogs/content/mth/mth06305_e.htm", "6305")</f>
        <v>6305</v>
      </c>
      <c r="H60" s="1" t="str">
        <f>HYPERLINK("http://geochem.nrcan.gc.ca/cdogs/content/bdl/bdl210010_e.htm", "210010")</f>
        <v>210010</v>
      </c>
      <c r="I60" s="1" t="str">
        <f>HYPERLINK("http://geochem.nrcan.gc.ca/cdogs/content/prj/prj210166_e.htm", "210166")</f>
        <v>210166</v>
      </c>
      <c r="J60" s="1" t="str">
        <f>HYPERLINK("http://geochem.nrcan.gc.ca/cdogs/content/svy/svy210248_e.htm", "210248")</f>
        <v>210248</v>
      </c>
      <c r="L60" t="s">
        <v>251</v>
      </c>
      <c r="M60">
        <v>4</v>
      </c>
      <c r="N60" t="s">
        <v>251</v>
      </c>
      <c r="O60" t="s">
        <v>266</v>
      </c>
      <c r="P60" t="s">
        <v>267</v>
      </c>
      <c r="Q60" t="s">
        <v>268</v>
      </c>
      <c r="R60" t="s">
        <v>269</v>
      </c>
      <c r="T60" t="s">
        <v>25</v>
      </c>
    </row>
    <row r="61" spans="1:20" x14ac:dyDescent="0.25">
      <c r="A61">
        <v>56.824036599999999</v>
      </c>
      <c r="B61">
        <v>-115.8170788</v>
      </c>
      <c r="C61" s="1" t="str">
        <f>HYPERLINK("http://geochem.nrcan.gc.ca/cdogs/content/kwd/kwd020039_e.htm", "Heavy Mineral Concentrate (Stream)")</f>
        <v>Heavy Mineral Concentrate (Stream)</v>
      </c>
      <c r="D61" s="1" t="str">
        <f>HYPERLINK("http://geochem.nrcan.gc.ca/cdogs/content/kwd/kwd080046_e.htm", "HMC separation (KIDD grouping)")</f>
        <v>HMC separation (KIDD grouping)</v>
      </c>
      <c r="E61" s="1" t="str">
        <f>HYPERLINK("http://geochem.nrcan.gc.ca/cdogs/content/dgp/dgp00002_e.htm", "Total")</f>
        <v>Total</v>
      </c>
      <c r="F61" s="1" t="str">
        <f>HYPERLINK("http://geochem.nrcan.gc.ca/cdogs/content/agp/agp02239_e.htm", "Ol (KIDD) | NONE | BINMICRO")</f>
        <v>Ol (KIDD) | NONE | BINMICRO</v>
      </c>
      <c r="G61" s="1" t="str">
        <f>HYPERLINK("http://geochem.nrcan.gc.ca/cdogs/content/mth/mth06305_e.htm", "6305")</f>
        <v>6305</v>
      </c>
      <c r="H61" s="1" t="str">
        <f>HYPERLINK("http://geochem.nrcan.gc.ca/cdogs/content/bdl/bdl210010_e.htm", "210010")</f>
        <v>210010</v>
      </c>
      <c r="I61" s="1" t="str">
        <f>HYPERLINK("http://geochem.nrcan.gc.ca/cdogs/content/prj/prj210166_e.htm", "210166")</f>
        <v>210166</v>
      </c>
      <c r="J61" s="1" t="str">
        <f>HYPERLINK("http://geochem.nrcan.gc.ca/cdogs/content/svy/svy210248_e.htm", "210248")</f>
        <v>210248</v>
      </c>
      <c r="L61" t="s">
        <v>270</v>
      </c>
      <c r="M61">
        <v>6</v>
      </c>
      <c r="N61" t="s">
        <v>270</v>
      </c>
      <c r="O61" t="s">
        <v>271</v>
      </c>
      <c r="P61" t="s">
        <v>272</v>
      </c>
      <c r="Q61" t="s">
        <v>273</v>
      </c>
      <c r="R61" t="s">
        <v>274</v>
      </c>
      <c r="T61" t="s">
        <v>25</v>
      </c>
    </row>
    <row r="62" spans="1:20" x14ac:dyDescent="0.25">
      <c r="A62">
        <v>56.812793499999998</v>
      </c>
      <c r="B62">
        <v>-115.65291000000001</v>
      </c>
      <c r="C62" s="1" t="str">
        <f>HYPERLINK("http://geochem.nrcan.gc.ca/cdogs/content/kwd/kwd020039_e.htm", "Heavy Mineral Concentrate (Stream)")</f>
        <v>Heavy Mineral Concentrate (Stream)</v>
      </c>
      <c r="D62" s="1" t="str">
        <f>HYPERLINK("http://geochem.nrcan.gc.ca/cdogs/content/kwd/kwd080046_e.htm", "HMC separation (KIDD grouping)")</f>
        <v>HMC separation (KIDD grouping)</v>
      </c>
      <c r="E62" s="1" t="str">
        <f>HYPERLINK("http://geochem.nrcan.gc.ca/cdogs/content/dgp/dgp00002_e.htm", "Total")</f>
        <v>Total</v>
      </c>
      <c r="F62" s="1" t="str">
        <f>HYPERLINK("http://geochem.nrcan.gc.ca/cdogs/content/agp/agp02239_e.htm", "Ol (KIDD) | NONE | BINMICRO")</f>
        <v>Ol (KIDD) | NONE | BINMICRO</v>
      </c>
      <c r="G62" s="1" t="str">
        <f>HYPERLINK("http://geochem.nrcan.gc.ca/cdogs/content/mth/mth06305_e.htm", "6305")</f>
        <v>6305</v>
      </c>
      <c r="H62" s="1" t="str">
        <f>HYPERLINK("http://geochem.nrcan.gc.ca/cdogs/content/bdl/bdl210010_e.htm", "210010")</f>
        <v>210010</v>
      </c>
      <c r="I62" s="1" t="str">
        <f>HYPERLINK("http://geochem.nrcan.gc.ca/cdogs/content/prj/prj210166_e.htm", "210166")</f>
        <v>210166</v>
      </c>
      <c r="J62" s="1" t="str">
        <f>HYPERLINK("http://geochem.nrcan.gc.ca/cdogs/content/svy/svy210248_e.htm", "210248")</f>
        <v>210248</v>
      </c>
      <c r="L62" t="s">
        <v>20</v>
      </c>
      <c r="M62">
        <v>11</v>
      </c>
      <c r="N62" t="s">
        <v>20</v>
      </c>
      <c r="O62" t="s">
        <v>275</v>
      </c>
      <c r="P62" t="s">
        <v>276</v>
      </c>
      <c r="Q62" t="s">
        <v>277</v>
      </c>
      <c r="R62" t="s">
        <v>278</v>
      </c>
      <c r="T62" t="s">
        <v>25</v>
      </c>
    </row>
    <row r="63" spans="1:20" x14ac:dyDescent="0.25">
      <c r="A63">
        <v>56.779765599999998</v>
      </c>
      <c r="B63">
        <v>-115.7827429</v>
      </c>
      <c r="C63" s="1" t="str">
        <f>HYPERLINK("http://geochem.nrcan.gc.ca/cdogs/content/kwd/kwd020039_e.htm", "Heavy Mineral Concentrate (Stream)")</f>
        <v>Heavy Mineral Concentrate (Stream)</v>
      </c>
      <c r="D63" s="1" t="str">
        <f>HYPERLINK("http://geochem.nrcan.gc.ca/cdogs/content/kwd/kwd080046_e.htm", "HMC separation (KIDD grouping)")</f>
        <v>HMC separation (KIDD grouping)</v>
      </c>
      <c r="E63" s="1" t="str">
        <f>HYPERLINK("http://geochem.nrcan.gc.ca/cdogs/content/dgp/dgp00002_e.htm", "Total")</f>
        <v>Total</v>
      </c>
      <c r="F63" s="1" t="str">
        <f>HYPERLINK("http://geochem.nrcan.gc.ca/cdogs/content/agp/agp02239_e.htm", "Ol (KIDD) | NONE | BINMICRO")</f>
        <v>Ol (KIDD) | NONE | BINMICRO</v>
      </c>
      <c r="G63" s="1" t="str">
        <f>HYPERLINK("http://geochem.nrcan.gc.ca/cdogs/content/mth/mth06305_e.htm", "6305")</f>
        <v>6305</v>
      </c>
      <c r="H63" s="1" t="str">
        <f>HYPERLINK("http://geochem.nrcan.gc.ca/cdogs/content/bdl/bdl210010_e.htm", "210010")</f>
        <v>210010</v>
      </c>
      <c r="I63" s="1" t="str">
        <f>HYPERLINK("http://geochem.nrcan.gc.ca/cdogs/content/prj/prj210166_e.htm", "210166")</f>
        <v>210166</v>
      </c>
      <c r="J63" s="1" t="str">
        <f>HYPERLINK("http://geochem.nrcan.gc.ca/cdogs/content/svy/svy210248_e.htm", "210248")</f>
        <v>210248</v>
      </c>
      <c r="L63" t="s">
        <v>40</v>
      </c>
      <c r="M63">
        <v>2</v>
      </c>
      <c r="N63" t="s">
        <v>40</v>
      </c>
      <c r="O63" t="s">
        <v>279</v>
      </c>
      <c r="P63" t="s">
        <v>280</v>
      </c>
      <c r="Q63" t="s">
        <v>281</v>
      </c>
      <c r="R63" t="s">
        <v>282</v>
      </c>
      <c r="T63" t="s">
        <v>25</v>
      </c>
    </row>
    <row r="64" spans="1:20" x14ac:dyDescent="0.25">
      <c r="A64">
        <v>56.791700300000002</v>
      </c>
      <c r="B64">
        <v>-115.6842827</v>
      </c>
      <c r="C64" s="1" t="str">
        <f>HYPERLINK("http://geochem.nrcan.gc.ca/cdogs/content/kwd/kwd020039_e.htm", "Heavy Mineral Concentrate (Stream)")</f>
        <v>Heavy Mineral Concentrate (Stream)</v>
      </c>
      <c r="D64" s="1" t="str">
        <f>HYPERLINK("http://geochem.nrcan.gc.ca/cdogs/content/kwd/kwd080046_e.htm", "HMC separation (KIDD grouping)")</f>
        <v>HMC separation (KIDD grouping)</v>
      </c>
      <c r="E64" s="1" t="str">
        <f>HYPERLINK("http://geochem.nrcan.gc.ca/cdogs/content/dgp/dgp00002_e.htm", "Total")</f>
        <v>Total</v>
      </c>
      <c r="F64" s="1" t="str">
        <f>HYPERLINK("http://geochem.nrcan.gc.ca/cdogs/content/agp/agp02239_e.htm", "Ol (KIDD) | NONE | BINMICRO")</f>
        <v>Ol (KIDD) | NONE | BINMICRO</v>
      </c>
      <c r="G64" s="1" t="str">
        <f>HYPERLINK("http://geochem.nrcan.gc.ca/cdogs/content/mth/mth06305_e.htm", "6305")</f>
        <v>6305</v>
      </c>
      <c r="H64" s="1" t="str">
        <f>HYPERLINK("http://geochem.nrcan.gc.ca/cdogs/content/bdl/bdl210010_e.htm", "210010")</f>
        <v>210010</v>
      </c>
      <c r="I64" s="1" t="str">
        <f>HYPERLINK("http://geochem.nrcan.gc.ca/cdogs/content/prj/prj210166_e.htm", "210166")</f>
        <v>210166</v>
      </c>
      <c r="J64" s="1" t="str">
        <f>HYPERLINK("http://geochem.nrcan.gc.ca/cdogs/content/svy/svy210248_e.htm", "210248")</f>
        <v>210248</v>
      </c>
      <c r="L64" t="s">
        <v>283</v>
      </c>
      <c r="M64">
        <v>9</v>
      </c>
      <c r="N64" t="s">
        <v>283</v>
      </c>
      <c r="O64" t="s">
        <v>284</v>
      </c>
      <c r="P64" t="s">
        <v>285</v>
      </c>
      <c r="Q64" t="s">
        <v>286</v>
      </c>
      <c r="R64" t="s">
        <v>287</v>
      </c>
      <c r="T64" t="s">
        <v>25</v>
      </c>
    </row>
    <row r="65" spans="1:20" x14ac:dyDescent="0.25">
      <c r="A65">
        <v>56.921374200000002</v>
      </c>
      <c r="B65">
        <v>-115.277175</v>
      </c>
      <c r="C65" s="1" t="str">
        <f>HYPERLINK("http://geochem.nrcan.gc.ca/cdogs/content/kwd/kwd020039_e.htm", "Heavy Mineral Concentrate (Stream)")</f>
        <v>Heavy Mineral Concentrate (Stream)</v>
      </c>
      <c r="D65" s="1" t="str">
        <f>HYPERLINK("http://geochem.nrcan.gc.ca/cdogs/content/kwd/kwd080046_e.htm", "HMC separation (KIDD grouping)")</f>
        <v>HMC separation (KIDD grouping)</v>
      </c>
      <c r="E65" s="1" t="str">
        <f>HYPERLINK("http://geochem.nrcan.gc.ca/cdogs/content/dgp/dgp00002_e.htm", "Total")</f>
        <v>Total</v>
      </c>
      <c r="F65" s="1" t="str">
        <f>HYPERLINK("http://geochem.nrcan.gc.ca/cdogs/content/agp/agp02239_e.htm", "Ol (KIDD) | NONE | BINMICRO")</f>
        <v>Ol (KIDD) | NONE | BINMICRO</v>
      </c>
      <c r="G65" s="1" t="str">
        <f>HYPERLINK("http://geochem.nrcan.gc.ca/cdogs/content/mth/mth06305_e.htm", "6305")</f>
        <v>6305</v>
      </c>
      <c r="H65" s="1" t="str">
        <f>HYPERLINK("http://geochem.nrcan.gc.ca/cdogs/content/bdl/bdl210010_e.htm", "210010")</f>
        <v>210010</v>
      </c>
      <c r="I65" s="1" t="str">
        <f>HYPERLINK("http://geochem.nrcan.gc.ca/cdogs/content/prj/prj210166_e.htm", "210166")</f>
        <v>210166</v>
      </c>
      <c r="J65" s="1" t="str">
        <f>HYPERLINK("http://geochem.nrcan.gc.ca/cdogs/content/svy/svy210248_e.htm", "210248")</f>
        <v>210248</v>
      </c>
      <c r="L65" t="s">
        <v>25</v>
      </c>
      <c r="M65">
        <v>0</v>
      </c>
      <c r="N65" t="s">
        <v>25</v>
      </c>
      <c r="O65" t="s">
        <v>288</v>
      </c>
      <c r="P65" t="s">
        <v>289</v>
      </c>
      <c r="Q65" t="s">
        <v>290</v>
      </c>
      <c r="R65" t="s">
        <v>291</v>
      </c>
      <c r="T65" t="s">
        <v>25</v>
      </c>
    </row>
    <row r="66" spans="1:20" x14ac:dyDescent="0.25">
      <c r="A66">
        <v>56.976676400000002</v>
      </c>
      <c r="B66">
        <v>-116.09947630000001</v>
      </c>
      <c r="C66" s="1" t="str">
        <f>HYPERLINK("http://geochem.nrcan.gc.ca/cdogs/content/kwd/kwd020039_e.htm", "Heavy Mineral Concentrate (Stream)")</f>
        <v>Heavy Mineral Concentrate (Stream)</v>
      </c>
      <c r="D66" s="1" t="str">
        <f>HYPERLINK("http://geochem.nrcan.gc.ca/cdogs/content/kwd/kwd080046_e.htm", "HMC separation (KIDD grouping)")</f>
        <v>HMC separation (KIDD grouping)</v>
      </c>
      <c r="E66" s="1" t="str">
        <f>HYPERLINK("http://geochem.nrcan.gc.ca/cdogs/content/dgp/dgp00002_e.htm", "Total")</f>
        <v>Total</v>
      </c>
      <c r="F66" s="1" t="str">
        <f>HYPERLINK("http://geochem.nrcan.gc.ca/cdogs/content/agp/agp02239_e.htm", "Ol (KIDD) | NONE | BINMICRO")</f>
        <v>Ol (KIDD) | NONE | BINMICRO</v>
      </c>
      <c r="G66" s="1" t="str">
        <f>HYPERLINK("http://geochem.nrcan.gc.ca/cdogs/content/mth/mth06305_e.htm", "6305")</f>
        <v>6305</v>
      </c>
      <c r="H66" s="1" t="str">
        <f>HYPERLINK("http://geochem.nrcan.gc.ca/cdogs/content/bdl/bdl210010_e.htm", "210010")</f>
        <v>210010</v>
      </c>
      <c r="I66" s="1" t="str">
        <f>HYPERLINK("http://geochem.nrcan.gc.ca/cdogs/content/prj/prj210166_e.htm", "210166")</f>
        <v>210166</v>
      </c>
      <c r="J66" s="1" t="str">
        <f>HYPERLINK("http://geochem.nrcan.gc.ca/cdogs/content/svy/svy210248_e.htm", "210248")</f>
        <v>210248</v>
      </c>
      <c r="L66" t="s">
        <v>25</v>
      </c>
      <c r="M66">
        <v>0</v>
      </c>
      <c r="N66" t="s">
        <v>25</v>
      </c>
      <c r="O66" t="s">
        <v>292</v>
      </c>
      <c r="P66" t="s">
        <v>293</v>
      </c>
      <c r="Q66" t="s">
        <v>294</v>
      </c>
      <c r="R66" t="s">
        <v>295</v>
      </c>
      <c r="T66" t="s">
        <v>25</v>
      </c>
    </row>
    <row r="67" spans="1:20" x14ac:dyDescent="0.25">
      <c r="A67">
        <v>56.924413399999999</v>
      </c>
      <c r="B67">
        <v>-116.20218920000001</v>
      </c>
      <c r="C67" s="1" t="str">
        <f>HYPERLINK("http://geochem.nrcan.gc.ca/cdogs/content/kwd/kwd020039_e.htm", "Heavy Mineral Concentrate (Stream)")</f>
        <v>Heavy Mineral Concentrate (Stream)</v>
      </c>
      <c r="D67" s="1" t="str">
        <f>HYPERLINK("http://geochem.nrcan.gc.ca/cdogs/content/kwd/kwd080046_e.htm", "HMC separation (KIDD grouping)")</f>
        <v>HMC separation (KIDD grouping)</v>
      </c>
      <c r="E67" s="1" t="str">
        <f>HYPERLINK("http://geochem.nrcan.gc.ca/cdogs/content/dgp/dgp00002_e.htm", "Total")</f>
        <v>Total</v>
      </c>
      <c r="F67" s="1" t="str">
        <f>HYPERLINK("http://geochem.nrcan.gc.ca/cdogs/content/agp/agp02239_e.htm", "Ol (KIDD) | NONE | BINMICRO")</f>
        <v>Ol (KIDD) | NONE | BINMICRO</v>
      </c>
      <c r="G67" s="1" t="str">
        <f>HYPERLINK("http://geochem.nrcan.gc.ca/cdogs/content/mth/mth06305_e.htm", "6305")</f>
        <v>6305</v>
      </c>
      <c r="H67" s="1" t="str">
        <f>HYPERLINK("http://geochem.nrcan.gc.ca/cdogs/content/bdl/bdl210010_e.htm", "210010")</f>
        <v>210010</v>
      </c>
      <c r="I67" s="1" t="str">
        <f>HYPERLINK("http://geochem.nrcan.gc.ca/cdogs/content/prj/prj210166_e.htm", "210166")</f>
        <v>210166</v>
      </c>
      <c r="J67" s="1" t="str">
        <f>HYPERLINK("http://geochem.nrcan.gc.ca/cdogs/content/svy/svy210248_e.htm", "210248")</f>
        <v>210248</v>
      </c>
      <c r="L67" t="s">
        <v>25</v>
      </c>
      <c r="M67">
        <v>0</v>
      </c>
      <c r="N67" t="s">
        <v>25</v>
      </c>
      <c r="O67" t="s">
        <v>296</v>
      </c>
      <c r="P67" t="s">
        <v>297</v>
      </c>
      <c r="Q67" t="s">
        <v>298</v>
      </c>
      <c r="R67" t="s">
        <v>299</v>
      </c>
      <c r="T67" t="s">
        <v>25</v>
      </c>
    </row>
    <row r="68" spans="1:20" x14ac:dyDescent="0.25">
      <c r="A68">
        <v>56.8172937</v>
      </c>
      <c r="B68">
        <v>-116.18631670000001</v>
      </c>
      <c r="C68" s="1" t="str">
        <f>HYPERLINK("http://geochem.nrcan.gc.ca/cdogs/content/kwd/kwd020039_e.htm", "Heavy Mineral Concentrate (Stream)")</f>
        <v>Heavy Mineral Concentrate (Stream)</v>
      </c>
      <c r="D68" s="1" t="str">
        <f>HYPERLINK("http://geochem.nrcan.gc.ca/cdogs/content/kwd/kwd080046_e.htm", "HMC separation (KIDD grouping)")</f>
        <v>HMC separation (KIDD grouping)</v>
      </c>
      <c r="E68" s="1" t="str">
        <f>HYPERLINK("http://geochem.nrcan.gc.ca/cdogs/content/dgp/dgp00002_e.htm", "Total")</f>
        <v>Total</v>
      </c>
      <c r="F68" s="1" t="str">
        <f>HYPERLINK("http://geochem.nrcan.gc.ca/cdogs/content/agp/agp02239_e.htm", "Ol (KIDD) | NONE | BINMICRO")</f>
        <v>Ol (KIDD) | NONE | BINMICRO</v>
      </c>
      <c r="G68" s="1" t="str">
        <f>HYPERLINK("http://geochem.nrcan.gc.ca/cdogs/content/mth/mth06305_e.htm", "6305")</f>
        <v>6305</v>
      </c>
      <c r="H68" s="1" t="str">
        <f>HYPERLINK("http://geochem.nrcan.gc.ca/cdogs/content/bdl/bdl210010_e.htm", "210010")</f>
        <v>210010</v>
      </c>
      <c r="I68" s="1" t="str">
        <f>HYPERLINK("http://geochem.nrcan.gc.ca/cdogs/content/prj/prj210166_e.htm", "210166")</f>
        <v>210166</v>
      </c>
      <c r="J68" s="1" t="str">
        <f>HYPERLINK("http://geochem.nrcan.gc.ca/cdogs/content/svy/svy210248_e.htm", "210248")</f>
        <v>210248</v>
      </c>
      <c r="L68" t="s">
        <v>25</v>
      </c>
      <c r="M68">
        <v>0</v>
      </c>
      <c r="N68" t="s">
        <v>25</v>
      </c>
      <c r="O68" t="s">
        <v>300</v>
      </c>
      <c r="P68" t="s">
        <v>301</v>
      </c>
      <c r="Q68" t="s">
        <v>302</v>
      </c>
      <c r="R68" t="s">
        <v>303</v>
      </c>
      <c r="T68" t="s">
        <v>25</v>
      </c>
    </row>
    <row r="69" spans="1:20" x14ac:dyDescent="0.25">
      <c r="A69">
        <v>56.756690800000001</v>
      </c>
      <c r="B69">
        <v>-116.19481020000001</v>
      </c>
      <c r="C69" s="1" t="str">
        <f>HYPERLINK("http://geochem.nrcan.gc.ca/cdogs/content/kwd/kwd020039_e.htm", "Heavy Mineral Concentrate (Stream)")</f>
        <v>Heavy Mineral Concentrate (Stream)</v>
      </c>
      <c r="D69" s="1" t="str">
        <f>HYPERLINK("http://geochem.nrcan.gc.ca/cdogs/content/kwd/kwd080046_e.htm", "HMC separation (KIDD grouping)")</f>
        <v>HMC separation (KIDD grouping)</v>
      </c>
      <c r="E69" s="1" t="str">
        <f>HYPERLINK("http://geochem.nrcan.gc.ca/cdogs/content/dgp/dgp00002_e.htm", "Total")</f>
        <v>Total</v>
      </c>
      <c r="F69" s="1" t="str">
        <f>HYPERLINK("http://geochem.nrcan.gc.ca/cdogs/content/agp/agp02239_e.htm", "Ol (KIDD) | NONE | BINMICRO")</f>
        <v>Ol (KIDD) | NONE | BINMICRO</v>
      </c>
      <c r="G69" s="1" t="str">
        <f>HYPERLINK("http://geochem.nrcan.gc.ca/cdogs/content/mth/mth06305_e.htm", "6305")</f>
        <v>6305</v>
      </c>
      <c r="H69" s="1" t="str">
        <f>HYPERLINK("http://geochem.nrcan.gc.ca/cdogs/content/bdl/bdl210010_e.htm", "210010")</f>
        <v>210010</v>
      </c>
      <c r="I69" s="1" t="str">
        <f>HYPERLINK("http://geochem.nrcan.gc.ca/cdogs/content/prj/prj210166_e.htm", "210166")</f>
        <v>210166</v>
      </c>
      <c r="J69" s="1" t="str">
        <f>HYPERLINK("http://geochem.nrcan.gc.ca/cdogs/content/svy/svy210248_e.htm", "210248")</f>
        <v>210248</v>
      </c>
      <c r="L69" t="s">
        <v>189</v>
      </c>
      <c r="M69">
        <v>5</v>
      </c>
      <c r="N69" t="s">
        <v>189</v>
      </c>
      <c r="O69" t="s">
        <v>304</v>
      </c>
      <c r="P69" t="s">
        <v>305</v>
      </c>
      <c r="Q69" t="s">
        <v>306</v>
      </c>
      <c r="R69" t="s">
        <v>307</v>
      </c>
      <c r="T69" t="s">
        <v>25</v>
      </c>
    </row>
    <row r="70" spans="1:20" x14ac:dyDescent="0.25">
      <c r="A70">
        <v>56.932742699999999</v>
      </c>
      <c r="B70">
        <v>-116.03560659999999</v>
      </c>
      <c r="C70" s="1" t="str">
        <f>HYPERLINK("http://geochem.nrcan.gc.ca/cdogs/content/kwd/kwd020039_e.htm", "Heavy Mineral Concentrate (Stream)")</f>
        <v>Heavy Mineral Concentrate (Stream)</v>
      </c>
      <c r="D70" s="1" t="str">
        <f>HYPERLINK("http://geochem.nrcan.gc.ca/cdogs/content/kwd/kwd080046_e.htm", "HMC separation (KIDD grouping)")</f>
        <v>HMC separation (KIDD grouping)</v>
      </c>
      <c r="E70" s="1" t="str">
        <f>HYPERLINK("http://geochem.nrcan.gc.ca/cdogs/content/dgp/dgp00002_e.htm", "Total")</f>
        <v>Total</v>
      </c>
      <c r="F70" s="1" t="str">
        <f>HYPERLINK("http://geochem.nrcan.gc.ca/cdogs/content/agp/agp02239_e.htm", "Ol (KIDD) | NONE | BINMICRO")</f>
        <v>Ol (KIDD) | NONE | BINMICRO</v>
      </c>
      <c r="G70" s="1" t="str">
        <f>HYPERLINK("http://geochem.nrcan.gc.ca/cdogs/content/mth/mth06305_e.htm", "6305")</f>
        <v>6305</v>
      </c>
      <c r="H70" s="1" t="str">
        <f>HYPERLINK("http://geochem.nrcan.gc.ca/cdogs/content/bdl/bdl210010_e.htm", "210010")</f>
        <v>210010</v>
      </c>
      <c r="I70" s="1" t="str">
        <f>HYPERLINK("http://geochem.nrcan.gc.ca/cdogs/content/prj/prj210166_e.htm", "210166")</f>
        <v>210166</v>
      </c>
      <c r="J70" s="1" t="str">
        <f>HYPERLINK("http://geochem.nrcan.gc.ca/cdogs/content/svy/svy210248_e.htm", "210248")</f>
        <v>210248</v>
      </c>
      <c r="L70" t="s">
        <v>25</v>
      </c>
      <c r="M70">
        <v>0</v>
      </c>
      <c r="N70" t="s">
        <v>25</v>
      </c>
      <c r="O70" t="s">
        <v>308</v>
      </c>
      <c r="P70" t="s">
        <v>309</v>
      </c>
      <c r="Q70" t="s">
        <v>310</v>
      </c>
      <c r="R70" t="s">
        <v>311</v>
      </c>
      <c r="T70" t="s">
        <v>25</v>
      </c>
    </row>
    <row r="71" spans="1:20" x14ac:dyDescent="0.25">
      <c r="A71">
        <v>56.803760699999998</v>
      </c>
      <c r="B71">
        <v>-116.0081016</v>
      </c>
      <c r="C71" s="1" t="str">
        <f>HYPERLINK("http://geochem.nrcan.gc.ca/cdogs/content/kwd/kwd020039_e.htm", "Heavy Mineral Concentrate (Stream)")</f>
        <v>Heavy Mineral Concentrate (Stream)</v>
      </c>
      <c r="D71" s="1" t="str">
        <f>HYPERLINK("http://geochem.nrcan.gc.ca/cdogs/content/kwd/kwd080046_e.htm", "HMC separation (KIDD grouping)")</f>
        <v>HMC separation (KIDD grouping)</v>
      </c>
      <c r="E71" s="1" t="str">
        <f>HYPERLINK("http://geochem.nrcan.gc.ca/cdogs/content/dgp/dgp00002_e.htm", "Total")</f>
        <v>Total</v>
      </c>
      <c r="F71" s="1" t="str">
        <f>HYPERLINK("http://geochem.nrcan.gc.ca/cdogs/content/agp/agp02239_e.htm", "Ol (KIDD) | NONE | BINMICRO")</f>
        <v>Ol (KIDD) | NONE | BINMICRO</v>
      </c>
      <c r="G71" s="1" t="str">
        <f>HYPERLINK("http://geochem.nrcan.gc.ca/cdogs/content/mth/mth06305_e.htm", "6305")</f>
        <v>6305</v>
      </c>
      <c r="H71" s="1" t="str">
        <f>HYPERLINK("http://geochem.nrcan.gc.ca/cdogs/content/bdl/bdl210010_e.htm", "210010")</f>
        <v>210010</v>
      </c>
      <c r="I71" s="1" t="str">
        <f>HYPERLINK("http://geochem.nrcan.gc.ca/cdogs/content/prj/prj210166_e.htm", "210166")</f>
        <v>210166</v>
      </c>
      <c r="J71" s="1" t="str">
        <f>HYPERLINK("http://geochem.nrcan.gc.ca/cdogs/content/svy/svy210248_e.htm", "210248")</f>
        <v>210248</v>
      </c>
      <c r="L71" t="s">
        <v>53</v>
      </c>
      <c r="M71">
        <v>10</v>
      </c>
      <c r="N71" t="s">
        <v>53</v>
      </c>
      <c r="O71" t="s">
        <v>312</v>
      </c>
      <c r="P71" t="s">
        <v>313</v>
      </c>
      <c r="Q71" t="s">
        <v>314</v>
      </c>
      <c r="R71" t="s">
        <v>315</v>
      </c>
      <c r="T71" t="s">
        <v>25</v>
      </c>
    </row>
    <row r="72" spans="1:20" x14ac:dyDescent="0.25">
      <c r="A72">
        <v>57.078394899999999</v>
      </c>
      <c r="B72">
        <v>-116.176928</v>
      </c>
      <c r="C72" s="1" t="str">
        <f>HYPERLINK("http://geochem.nrcan.gc.ca/cdogs/content/kwd/kwd020039_e.htm", "Heavy Mineral Concentrate (Stream)")</f>
        <v>Heavy Mineral Concentrate (Stream)</v>
      </c>
      <c r="D72" s="1" t="str">
        <f>HYPERLINK("http://geochem.nrcan.gc.ca/cdogs/content/kwd/kwd080046_e.htm", "HMC separation (KIDD grouping)")</f>
        <v>HMC separation (KIDD grouping)</v>
      </c>
      <c r="E72" s="1" t="str">
        <f>HYPERLINK("http://geochem.nrcan.gc.ca/cdogs/content/dgp/dgp00002_e.htm", "Total")</f>
        <v>Total</v>
      </c>
      <c r="F72" s="1" t="str">
        <f>HYPERLINK("http://geochem.nrcan.gc.ca/cdogs/content/agp/agp02239_e.htm", "Ol (KIDD) | NONE | BINMICRO")</f>
        <v>Ol (KIDD) | NONE | BINMICRO</v>
      </c>
      <c r="G72" s="1" t="str">
        <f>HYPERLINK("http://geochem.nrcan.gc.ca/cdogs/content/mth/mth06305_e.htm", "6305")</f>
        <v>6305</v>
      </c>
      <c r="H72" s="1" t="str">
        <f>HYPERLINK("http://geochem.nrcan.gc.ca/cdogs/content/bdl/bdl210010_e.htm", "210010")</f>
        <v>210010</v>
      </c>
      <c r="I72" s="1" t="str">
        <f>HYPERLINK("http://geochem.nrcan.gc.ca/cdogs/content/prj/prj210166_e.htm", "210166")</f>
        <v>210166</v>
      </c>
      <c r="J72" s="1" t="str">
        <f>HYPERLINK("http://geochem.nrcan.gc.ca/cdogs/content/svy/svy210248_e.htm", "210248")</f>
        <v>210248</v>
      </c>
      <c r="L72" t="s">
        <v>25</v>
      </c>
      <c r="M72">
        <v>0</v>
      </c>
      <c r="N72" t="s">
        <v>25</v>
      </c>
      <c r="O72" t="s">
        <v>316</v>
      </c>
      <c r="P72" t="s">
        <v>317</v>
      </c>
      <c r="Q72" t="s">
        <v>318</v>
      </c>
      <c r="R72" t="s">
        <v>319</v>
      </c>
      <c r="T72" t="s">
        <v>25</v>
      </c>
    </row>
    <row r="73" spans="1:20" x14ac:dyDescent="0.25">
      <c r="A73">
        <v>57.065003400000002</v>
      </c>
      <c r="B73">
        <v>-116.1623488</v>
      </c>
      <c r="C73" s="1" t="str">
        <f>HYPERLINK("http://geochem.nrcan.gc.ca/cdogs/content/kwd/kwd020039_e.htm", "Heavy Mineral Concentrate (Stream)")</f>
        <v>Heavy Mineral Concentrate (Stream)</v>
      </c>
      <c r="D73" s="1" t="str">
        <f>HYPERLINK("http://geochem.nrcan.gc.ca/cdogs/content/kwd/kwd080046_e.htm", "HMC separation (KIDD grouping)")</f>
        <v>HMC separation (KIDD grouping)</v>
      </c>
      <c r="E73" s="1" t="str">
        <f>HYPERLINK("http://geochem.nrcan.gc.ca/cdogs/content/dgp/dgp00002_e.htm", "Total")</f>
        <v>Total</v>
      </c>
      <c r="F73" s="1" t="str">
        <f>HYPERLINK("http://geochem.nrcan.gc.ca/cdogs/content/agp/agp02239_e.htm", "Ol (KIDD) | NONE | BINMICRO")</f>
        <v>Ol (KIDD) | NONE | BINMICRO</v>
      </c>
      <c r="G73" s="1" t="str">
        <f>HYPERLINK("http://geochem.nrcan.gc.ca/cdogs/content/mth/mth06305_e.htm", "6305")</f>
        <v>6305</v>
      </c>
      <c r="H73" s="1" t="str">
        <f>HYPERLINK("http://geochem.nrcan.gc.ca/cdogs/content/bdl/bdl210010_e.htm", "210010")</f>
        <v>210010</v>
      </c>
      <c r="I73" s="1" t="str">
        <f>HYPERLINK("http://geochem.nrcan.gc.ca/cdogs/content/prj/prj210166_e.htm", "210166")</f>
        <v>210166</v>
      </c>
      <c r="J73" s="1" t="str">
        <f>HYPERLINK("http://geochem.nrcan.gc.ca/cdogs/content/svy/svy210248_e.htm", "210248")</f>
        <v>210248</v>
      </c>
      <c r="L73" t="s">
        <v>25</v>
      </c>
      <c r="M73">
        <v>0</v>
      </c>
      <c r="N73" t="s">
        <v>25</v>
      </c>
      <c r="O73" t="s">
        <v>320</v>
      </c>
      <c r="P73" t="s">
        <v>321</v>
      </c>
      <c r="Q73" t="s">
        <v>322</v>
      </c>
      <c r="R73" t="s">
        <v>323</v>
      </c>
      <c r="T73" t="s">
        <v>25</v>
      </c>
    </row>
    <row r="74" spans="1:20" x14ac:dyDescent="0.25">
      <c r="A74">
        <v>57.067797200000001</v>
      </c>
      <c r="B74">
        <v>-116.1569586</v>
      </c>
      <c r="C74" s="1" t="str">
        <f>HYPERLINK("http://geochem.nrcan.gc.ca/cdogs/content/kwd/kwd020039_e.htm", "Heavy Mineral Concentrate (Stream)")</f>
        <v>Heavy Mineral Concentrate (Stream)</v>
      </c>
      <c r="D74" s="1" t="str">
        <f>HYPERLINK("http://geochem.nrcan.gc.ca/cdogs/content/kwd/kwd080046_e.htm", "HMC separation (KIDD grouping)")</f>
        <v>HMC separation (KIDD grouping)</v>
      </c>
      <c r="E74" s="1" t="str">
        <f>HYPERLINK("http://geochem.nrcan.gc.ca/cdogs/content/dgp/dgp00002_e.htm", "Total")</f>
        <v>Total</v>
      </c>
      <c r="F74" s="1" t="str">
        <f>HYPERLINK("http://geochem.nrcan.gc.ca/cdogs/content/agp/agp02239_e.htm", "Ol (KIDD) | NONE | BINMICRO")</f>
        <v>Ol (KIDD) | NONE | BINMICRO</v>
      </c>
      <c r="G74" s="1" t="str">
        <f>HYPERLINK("http://geochem.nrcan.gc.ca/cdogs/content/mth/mth06305_e.htm", "6305")</f>
        <v>6305</v>
      </c>
      <c r="H74" s="1" t="str">
        <f>HYPERLINK("http://geochem.nrcan.gc.ca/cdogs/content/bdl/bdl210010_e.htm", "210010")</f>
        <v>210010</v>
      </c>
      <c r="I74" s="1" t="str">
        <f>HYPERLINK("http://geochem.nrcan.gc.ca/cdogs/content/prj/prj210166_e.htm", "210166")</f>
        <v>210166</v>
      </c>
      <c r="J74" s="1" t="str">
        <f>HYPERLINK("http://geochem.nrcan.gc.ca/cdogs/content/svy/svy210248_e.htm", "210248")</f>
        <v>210248</v>
      </c>
      <c r="L74" t="s">
        <v>25</v>
      </c>
      <c r="M74">
        <v>0</v>
      </c>
      <c r="N74" t="s">
        <v>25</v>
      </c>
      <c r="O74" t="s">
        <v>324</v>
      </c>
      <c r="P74" t="s">
        <v>325</v>
      </c>
      <c r="Q74" t="s">
        <v>326</v>
      </c>
      <c r="R74" t="s">
        <v>327</v>
      </c>
      <c r="T74" t="s">
        <v>25</v>
      </c>
    </row>
    <row r="75" spans="1:20" x14ac:dyDescent="0.25">
      <c r="A75">
        <v>57.013826700000003</v>
      </c>
      <c r="B75">
        <v>-116.107686</v>
      </c>
      <c r="C75" s="1" t="str">
        <f>HYPERLINK("http://geochem.nrcan.gc.ca/cdogs/content/kwd/kwd020039_e.htm", "Heavy Mineral Concentrate (Stream)")</f>
        <v>Heavy Mineral Concentrate (Stream)</v>
      </c>
      <c r="D75" s="1" t="str">
        <f>HYPERLINK("http://geochem.nrcan.gc.ca/cdogs/content/kwd/kwd080046_e.htm", "HMC separation (KIDD grouping)")</f>
        <v>HMC separation (KIDD grouping)</v>
      </c>
      <c r="E75" s="1" t="str">
        <f>HYPERLINK("http://geochem.nrcan.gc.ca/cdogs/content/dgp/dgp00002_e.htm", "Total")</f>
        <v>Total</v>
      </c>
      <c r="F75" s="1" t="str">
        <f>HYPERLINK("http://geochem.nrcan.gc.ca/cdogs/content/agp/agp02239_e.htm", "Ol (KIDD) | NONE | BINMICRO")</f>
        <v>Ol (KIDD) | NONE | BINMICRO</v>
      </c>
      <c r="G75" s="1" t="str">
        <f>HYPERLINK("http://geochem.nrcan.gc.ca/cdogs/content/mth/mth06305_e.htm", "6305")</f>
        <v>6305</v>
      </c>
      <c r="H75" s="1" t="str">
        <f>HYPERLINK("http://geochem.nrcan.gc.ca/cdogs/content/bdl/bdl210010_e.htm", "210010")</f>
        <v>210010</v>
      </c>
      <c r="I75" s="1" t="str">
        <f>HYPERLINK("http://geochem.nrcan.gc.ca/cdogs/content/prj/prj210166_e.htm", "210166")</f>
        <v>210166</v>
      </c>
      <c r="J75" s="1" t="str">
        <f>HYPERLINK("http://geochem.nrcan.gc.ca/cdogs/content/svy/svy210248_e.htm", "210248")</f>
        <v>210248</v>
      </c>
      <c r="L75" t="s">
        <v>25</v>
      </c>
      <c r="M75">
        <v>0</v>
      </c>
      <c r="N75" t="s">
        <v>25</v>
      </c>
      <c r="O75" t="s">
        <v>328</v>
      </c>
      <c r="P75" t="s">
        <v>329</v>
      </c>
      <c r="Q75" t="s">
        <v>330</v>
      </c>
      <c r="R75" t="s">
        <v>331</v>
      </c>
      <c r="T75" t="s">
        <v>25</v>
      </c>
    </row>
    <row r="76" spans="1:20" x14ac:dyDescent="0.25">
      <c r="A76">
        <v>57.454794</v>
      </c>
      <c r="B76">
        <v>-116.08939030000001</v>
      </c>
      <c r="C76" s="1" t="str">
        <f>HYPERLINK("http://geochem.nrcan.gc.ca/cdogs/content/kwd/kwd020039_e.htm", "Heavy Mineral Concentrate (Stream)")</f>
        <v>Heavy Mineral Concentrate (Stream)</v>
      </c>
      <c r="D76" s="1" t="str">
        <f>HYPERLINK("http://geochem.nrcan.gc.ca/cdogs/content/kwd/kwd080046_e.htm", "HMC separation (KIDD grouping)")</f>
        <v>HMC separation (KIDD grouping)</v>
      </c>
      <c r="E76" s="1" t="str">
        <f>HYPERLINK("http://geochem.nrcan.gc.ca/cdogs/content/dgp/dgp00002_e.htm", "Total")</f>
        <v>Total</v>
      </c>
      <c r="F76" s="1" t="str">
        <f>HYPERLINK("http://geochem.nrcan.gc.ca/cdogs/content/agp/agp02239_e.htm", "Ol (KIDD) | NONE | BINMICRO")</f>
        <v>Ol (KIDD) | NONE | BINMICRO</v>
      </c>
      <c r="G76" s="1" t="str">
        <f>HYPERLINK("http://geochem.nrcan.gc.ca/cdogs/content/mth/mth06305_e.htm", "6305")</f>
        <v>6305</v>
      </c>
      <c r="H76" s="1" t="str">
        <f>HYPERLINK("http://geochem.nrcan.gc.ca/cdogs/content/bdl/bdl210010_e.htm", "210010")</f>
        <v>210010</v>
      </c>
      <c r="I76" s="1" t="str">
        <f>HYPERLINK("http://geochem.nrcan.gc.ca/cdogs/content/prj/prj210166_e.htm", "210166")</f>
        <v>210166</v>
      </c>
      <c r="J76" s="1" t="str">
        <f>HYPERLINK("http://geochem.nrcan.gc.ca/cdogs/content/svy/svy210248_e.htm", "210248")</f>
        <v>210248</v>
      </c>
      <c r="L76" t="s">
        <v>25</v>
      </c>
      <c r="M76">
        <v>0</v>
      </c>
      <c r="N76" t="s">
        <v>25</v>
      </c>
      <c r="O76" t="s">
        <v>332</v>
      </c>
      <c r="P76" t="s">
        <v>333</v>
      </c>
      <c r="Q76" t="s">
        <v>334</v>
      </c>
      <c r="R76" t="s">
        <v>335</v>
      </c>
      <c r="T76" t="s">
        <v>25</v>
      </c>
    </row>
    <row r="77" spans="1:20" x14ac:dyDescent="0.25">
      <c r="A77">
        <v>57.245175699999997</v>
      </c>
      <c r="B77">
        <v>-116.09711679999999</v>
      </c>
      <c r="C77" s="1" t="str">
        <f>HYPERLINK("http://geochem.nrcan.gc.ca/cdogs/content/kwd/kwd020039_e.htm", "Heavy Mineral Concentrate (Stream)")</f>
        <v>Heavy Mineral Concentrate (Stream)</v>
      </c>
      <c r="D77" s="1" t="str">
        <f>HYPERLINK("http://geochem.nrcan.gc.ca/cdogs/content/kwd/kwd080046_e.htm", "HMC separation (KIDD grouping)")</f>
        <v>HMC separation (KIDD grouping)</v>
      </c>
      <c r="E77" s="1" t="str">
        <f>HYPERLINK("http://geochem.nrcan.gc.ca/cdogs/content/dgp/dgp00002_e.htm", "Total")</f>
        <v>Total</v>
      </c>
      <c r="F77" s="1" t="str">
        <f>HYPERLINK("http://geochem.nrcan.gc.ca/cdogs/content/agp/agp02239_e.htm", "Ol (KIDD) | NONE | BINMICRO")</f>
        <v>Ol (KIDD) | NONE | BINMICRO</v>
      </c>
      <c r="G77" s="1" t="str">
        <f>HYPERLINK("http://geochem.nrcan.gc.ca/cdogs/content/mth/mth06305_e.htm", "6305")</f>
        <v>6305</v>
      </c>
      <c r="H77" s="1" t="str">
        <f>HYPERLINK("http://geochem.nrcan.gc.ca/cdogs/content/bdl/bdl210010_e.htm", "210010")</f>
        <v>210010</v>
      </c>
      <c r="I77" s="1" t="str">
        <f>HYPERLINK("http://geochem.nrcan.gc.ca/cdogs/content/prj/prj210166_e.htm", "210166")</f>
        <v>210166</v>
      </c>
      <c r="J77" s="1" t="str">
        <f>HYPERLINK("http://geochem.nrcan.gc.ca/cdogs/content/svy/svy210248_e.htm", "210248")</f>
        <v>210248</v>
      </c>
      <c r="L77" t="s">
        <v>336</v>
      </c>
      <c r="O77" t="s">
        <v>337</v>
      </c>
      <c r="P77" t="s">
        <v>338</v>
      </c>
      <c r="Q77" t="s">
        <v>339</v>
      </c>
      <c r="R77" t="s">
        <v>340</v>
      </c>
      <c r="T77" t="s">
        <v>25</v>
      </c>
    </row>
    <row r="78" spans="1:20" x14ac:dyDescent="0.25">
      <c r="A78">
        <v>57.228282100000001</v>
      </c>
      <c r="B78">
        <v>-116.0510486</v>
      </c>
      <c r="C78" s="1" t="str">
        <f>HYPERLINK("http://geochem.nrcan.gc.ca/cdogs/content/kwd/kwd020039_e.htm", "Heavy Mineral Concentrate (Stream)")</f>
        <v>Heavy Mineral Concentrate (Stream)</v>
      </c>
      <c r="D78" s="1" t="str">
        <f>HYPERLINK("http://geochem.nrcan.gc.ca/cdogs/content/kwd/kwd080046_e.htm", "HMC separation (KIDD grouping)")</f>
        <v>HMC separation (KIDD grouping)</v>
      </c>
      <c r="E78" s="1" t="str">
        <f>HYPERLINK("http://geochem.nrcan.gc.ca/cdogs/content/dgp/dgp00002_e.htm", "Total")</f>
        <v>Total</v>
      </c>
      <c r="F78" s="1" t="str">
        <f>HYPERLINK("http://geochem.nrcan.gc.ca/cdogs/content/agp/agp02239_e.htm", "Ol (KIDD) | NONE | BINMICRO")</f>
        <v>Ol (KIDD) | NONE | BINMICRO</v>
      </c>
      <c r="G78" s="1" t="str">
        <f>HYPERLINK("http://geochem.nrcan.gc.ca/cdogs/content/mth/mth06305_e.htm", "6305")</f>
        <v>6305</v>
      </c>
      <c r="H78" s="1" t="str">
        <f>HYPERLINK("http://geochem.nrcan.gc.ca/cdogs/content/bdl/bdl210010_e.htm", "210010")</f>
        <v>210010</v>
      </c>
      <c r="I78" s="1" t="str">
        <f>HYPERLINK("http://geochem.nrcan.gc.ca/cdogs/content/prj/prj210166_e.htm", "210166")</f>
        <v>210166</v>
      </c>
      <c r="J78" s="1" t="str">
        <f>HYPERLINK("http://geochem.nrcan.gc.ca/cdogs/content/svy/svy210248_e.htm", "210248")</f>
        <v>210248</v>
      </c>
      <c r="L78" t="s">
        <v>25</v>
      </c>
      <c r="M78">
        <v>0</v>
      </c>
      <c r="N78" t="s">
        <v>25</v>
      </c>
      <c r="O78" t="s">
        <v>341</v>
      </c>
      <c r="P78" t="s">
        <v>342</v>
      </c>
      <c r="Q78" t="s">
        <v>343</v>
      </c>
      <c r="R78" t="s">
        <v>344</v>
      </c>
      <c r="T78" t="s">
        <v>25</v>
      </c>
    </row>
    <row r="79" spans="1:20" x14ac:dyDescent="0.25">
      <c r="A79">
        <v>57.141943400000002</v>
      </c>
      <c r="B79">
        <v>-116.1342696</v>
      </c>
      <c r="C79" s="1" t="str">
        <f>HYPERLINK("http://geochem.nrcan.gc.ca/cdogs/content/kwd/kwd020039_e.htm", "Heavy Mineral Concentrate (Stream)")</f>
        <v>Heavy Mineral Concentrate (Stream)</v>
      </c>
      <c r="D79" s="1" t="str">
        <f>HYPERLINK("http://geochem.nrcan.gc.ca/cdogs/content/kwd/kwd080046_e.htm", "HMC separation (KIDD grouping)")</f>
        <v>HMC separation (KIDD grouping)</v>
      </c>
      <c r="E79" s="1" t="str">
        <f>HYPERLINK("http://geochem.nrcan.gc.ca/cdogs/content/dgp/dgp00002_e.htm", "Total")</f>
        <v>Total</v>
      </c>
      <c r="F79" s="1" t="str">
        <f>HYPERLINK("http://geochem.nrcan.gc.ca/cdogs/content/agp/agp02239_e.htm", "Ol (KIDD) | NONE | BINMICRO")</f>
        <v>Ol (KIDD) | NONE | BINMICRO</v>
      </c>
      <c r="G79" s="1" t="str">
        <f>HYPERLINK("http://geochem.nrcan.gc.ca/cdogs/content/mth/mth06305_e.htm", "6305")</f>
        <v>6305</v>
      </c>
      <c r="H79" s="1" t="str">
        <f>HYPERLINK("http://geochem.nrcan.gc.ca/cdogs/content/bdl/bdl210010_e.htm", "210010")</f>
        <v>210010</v>
      </c>
      <c r="I79" s="1" t="str">
        <f>HYPERLINK("http://geochem.nrcan.gc.ca/cdogs/content/prj/prj210166_e.htm", "210166")</f>
        <v>210166</v>
      </c>
      <c r="J79" s="1" t="str">
        <f>HYPERLINK("http://geochem.nrcan.gc.ca/cdogs/content/svy/svy210248_e.htm", "210248")</f>
        <v>210248</v>
      </c>
      <c r="L79" t="s">
        <v>25</v>
      </c>
      <c r="M79">
        <v>0</v>
      </c>
      <c r="N79" t="s">
        <v>25</v>
      </c>
      <c r="O79" t="s">
        <v>345</v>
      </c>
      <c r="P79" t="s">
        <v>346</v>
      </c>
      <c r="Q79" t="s">
        <v>347</v>
      </c>
      <c r="R79" t="s">
        <v>348</v>
      </c>
      <c r="T79" t="s">
        <v>25</v>
      </c>
    </row>
    <row r="80" spans="1:20" x14ac:dyDescent="0.25">
      <c r="A80">
        <v>57.502166199999998</v>
      </c>
      <c r="B80">
        <v>-116.0155829</v>
      </c>
      <c r="C80" s="1" t="str">
        <f>HYPERLINK("http://geochem.nrcan.gc.ca/cdogs/content/kwd/kwd020039_e.htm", "Heavy Mineral Concentrate (Stream)")</f>
        <v>Heavy Mineral Concentrate (Stream)</v>
      </c>
      <c r="D80" s="1" t="str">
        <f>HYPERLINK("http://geochem.nrcan.gc.ca/cdogs/content/kwd/kwd080046_e.htm", "HMC separation (KIDD grouping)")</f>
        <v>HMC separation (KIDD grouping)</v>
      </c>
      <c r="E80" s="1" t="str">
        <f>HYPERLINK("http://geochem.nrcan.gc.ca/cdogs/content/dgp/dgp00002_e.htm", "Total")</f>
        <v>Total</v>
      </c>
      <c r="F80" s="1" t="str">
        <f>HYPERLINK("http://geochem.nrcan.gc.ca/cdogs/content/agp/agp02239_e.htm", "Ol (KIDD) | NONE | BINMICRO")</f>
        <v>Ol (KIDD) | NONE | BINMICRO</v>
      </c>
      <c r="G80" s="1" t="str">
        <f>HYPERLINK("http://geochem.nrcan.gc.ca/cdogs/content/mth/mth06305_e.htm", "6305")</f>
        <v>6305</v>
      </c>
      <c r="H80" s="1" t="str">
        <f>HYPERLINK("http://geochem.nrcan.gc.ca/cdogs/content/bdl/bdl210010_e.htm", "210010")</f>
        <v>210010</v>
      </c>
      <c r="I80" s="1" t="str">
        <f>HYPERLINK("http://geochem.nrcan.gc.ca/cdogs/content/prj/prj210166_e.htm", "210166")</f>
        <v>210166</v>
      </c>
      <c r="J80" s="1" t="str">
        <f>HYPERLINK("http://geochem.nrcan.gc.ca/cdogs/content/svy/svy210248_e.htm", "210248")</f>
        <v>210248</v>
      </c>
      <c r="L80" t="s">
        <v>25</v>
      </c>
      <c r="M80">
        <v>0</v>
      </c>
      <c r="N80" t="s">
        <v>25</v>
      </c>
      <c r="O80" t="s">
        <v>349</v>
      </c>
      <c r="P80" t="s">
        <v>350</v>
      </c>
      <c r="Q80" t="s">
        <v>351</v>
      </c>
      <c r="R80" t="s">
        <v>352</v>
      </c>
      <c r="T80" t="s">
        <v>25</v>
      </c>
    </row>
    <row r="81" spans="1:20" x14ac:dyDescent="0.25">
      <c r="A81">
        <v>57.4630844</v>
      </c>
      <c r="B81">
        <v>-116.0549927</v>
      </c>
      <c r="C81" s="1" t="str">
        <f>HYPERLINK("http://geochem.nrcan.gc.ca/cdogs/content/kwd/kwd020039_e.htm", "Heavy Mineral Concentrate (Stream)")</f>
        <v>Heavy Mineral Concentrate (Stream)</v>
      </c>
      <c r="D81" s="1" t="str">
        <f>HYPERLINK("http://geochem.nrcan.gc.ca/cdogs/content/kwd/kwd080046_e.htm", "HMC separation (KIDD grouping)")</f>
        <v>HMC separation (KIDD grouping)</v>
      </c>
      <c r="E81" s="1" t="str">
        <f>HYPERLINK("http://geochem.nrcan.gc.ca/cdogs/content/dgp/dgp00002_e.htm", "Total")</f>
        <v>Total</v>
      </c>
      <c r="F81" s="1" t="str">
        <f>HYPERLINK("http://geochem.nrcan.gc.ca/cdogs/content/agp/agp02239_e.htm", "Ol (KIDD) | NONE | BINMICRO")</f>
        <v>Ol (KIDD) | NONE | BINMICRO</v>
      </c>
      <c r="G81" s="1" t="str">
        <f>HYPERLINK("http://geochem.nrcan.gc.ca/cdogs/content/mth/mth06305_e.htm", "6305")</f>
        <v>6305</v>
      </c>
      <c r="H81" s="1" t="str">
        <f>HYPERLINK("http://geochem.nrcan.gc.ca/cdogs/content/bdl/bdl210010_e.htm", "210010")</f>
        <v>210010</v>
      </c>
      <c r="I81" s="1" t="str">
        <f>HYPERLINK("http://geochem.nrcan.gc.ca/cdogs/content/prj/prj210166_e.htm", "210166")</f>
        <v>210166</v>
      </c>
      <c r="J81" s="1" t="str">
        <f>HYPERLINK("http://geochem.nrcan.gc.ca/cdogs/content/svy/svy210248_e.htm", "210248")</f>
        <v>210248</v>
      </c>
      <c r="L81" t="s">
        <v>25</v>
      </c>
      <c r="M81">
        <v>0</v>
      </c>
      <c r="N81" t="s">
        <v>25</v>
      </c>
      <c r="O81" t="s">
        <v>353</v>
      </c>
      <c r="P81" t="s">
        <v>354</v>
      </c>
      <c r="Q81" t="s">
        <v>355</v>
      </c>
      <c r="R81" t="s">
        <v>356</v>
      </c>
      <c r="T81" t="s">
        <v>25</v>
      </c>
    </row>
    <row r="82" spans="1:20" x14ac:dyDescent="0.25">
      <c r="A82">
        <v>57.325752600000001</v>
      </c>
      <c r="B82">
        <v>-116.10093860000001</v>
      </c>
      <c r="C82" s="1" t="str">
        <f>HYPERLINK("http://geochem.nrcan.gc.ca/cdogs/content/kwd/kwd020039_e.htm", "Heavy Mineral Concentrate (Stream)")</f>
        <v>Heavy Mineral Concentrate (Stream)</v>
      </c>
      <c r="D82" s="1" t="str">
        <f>HYPERLINK("http://geochem.nrcan.gc.ca/cdogs/content/kwd/kwd080046_e.htm", "HMC separation (KIDD grouping)")</f>
        <v>HMC separation (KIDD grouping)</v>
      </c>
      <c r="E82" s="1" t="str">
        <f>HYPERLINK("http://geochem.nrcan.gc.ca/cdogs/content/dgp/dgp00002_e.htm", "Total")</f>
        <v>Total</v>
      </c>
      <c r="F82" s="1" t="str">
        <f>HYPERLINK("http://geochem.nrcan.gc.ca/cdogs/content/agp/agp02239_e.htm", "Ol (KIDD) | NONE | BINMICRO")</f>
        <v>Ol (KIDD) | NONE | BINMICRO</v>
      </c>
      <c r="G82" s="1" t="str">
        <f>HYPERLINK("http://geochem.nrcan.gc.ca/cdogs/content/mth/mth06305_e.htm", "6305")</f>
        <v>6305</v>
      </c>
      <c r="H82" s="1" t="str">
        <f>HYPERLINK("http://geochem.nrcan.gc.ca/cdogs/content/bdl/bdl210010_e.htm", "210010")</f>
        <v>210010</v>
      </c>
      <c r="I82" s="1" t="str">
        <f>HYPERLINK("http://geochem.nrcan.gc.ca/cdogs/content/prj/prj210166_e.htm", "210166")</f>
        <v>210166</v>
      </c>
      <c r="J82" s="1" t="str">
        <f>HYPERLINK("http://geochem.nrcan.gc.ca/cdogs/content/svy/svy210248_e.htm", "210248")</f>
        <v>210248</v>
      </c>
      <c r="L82" t="s">
        <v>25</v>
      </c>
      <c r="M82">
        <v>0</v>
      </c>
      <c r="N82" t="s">
        <v>25</v>
      </c>
      <c r="O82" t="s">
        <v>357</v>
      </c>
      <c r="P82" t="s">
        <v>358</v>
      </c>
      <c r="Q82" t="s">
        <v>359</v>
      </c>
      <c r="R82" t="s">
        <v>360</v>
      </c>
      <c r="T82" t="s">
        <v>25</v>
      </c>
    </row>
    <row r="83" spans="1:20" x14ac:dyDescent="0.25">
      <c r="A83">
        <v>57.173473700000002</v>
      </c>
      <c r="B83">
        <v>-116.08956910000001</v>
      </c>
      <c r="C83" s="1" t="str">
        <f>HYPERLINK("http://geochem.nrcan.gc.ca/cdogs/content/kwd/kwd020039_e.htm", "Heavy Mineral Concentrate (Stream)")</f>
        <v>Heavy Mineral Concentrate (Stream)</v>
      </c>
      <c r="D83" s="1" t="str">
        <f>HYPERLINK("http://geochem.nrcan.gc.ca/cdogs/content/kwd/kwd080046_e.htm", "HMC separation (KIDD grouping)")</f>
        <v>HMC separation (KIDD grouping)</v>
      </c>
      <c r="E83" s="1" t="str">
        <f>HYPERLINK("http://geochem.nrcan.gc.ca/cdogs/content/dgp/dgp00002_e.htm", "Total")</f>
        <v>Total</v>
      </c>
      <c r="F83" s="1" t="str">
        <f>HYPERLINK("http://geochem.nrcan.gc.ca/cdogs/content/agp/agp02239_e.htm", "Ol (KIDD) | NONE | BINMICRO")</f>
        <v>Ol (KIDD) | NONE | BINMICRO</v>
      </c>
      <c r="G83" s="1" t="str">
        <f>HYPERLINK("http://geochem.nrcan.gc.ca/cdogs/content/mth/mth06305_e.htm", "6305")</f>
        <v>6305</v>
      </c>
      <c r="H83" s="1" t="str">
        <f>HYPERLINK("http://geochem.nrcan.gc.ca/cdogs/content/bdl/bdl210010_e.htm", "210010")</f>
        <v>210010</v>
      </c>
      <c r="I83" s="1" t="str">
        <f>HYPERLINK("http://geochem.nrcan.gc.ca/cdogs/content/prj/prj210166_e.htm", "210166")</f>
        <v>210166</v>
      </c>
      <c r="J83" s="1" t="str">
        <f>HYPERLINK("http://geochem.nrcan.gc.ca/cdogs/content/svy/svy210248_e.htm", "210248")</f>
        <v>210248</v>
      </c>
      <c r="L83" t="s">
        <v>25</v>
      </c>
      <c r="M83">
        <v>0</v>
      </c>
      <c r="N83" t="s">
        <v>25</v>
      </c>
      <c r="O83" t="s">
        <v>361</v>
      </c>
      <c r="P83" t="s">
        <v>362</v>
      </c>
      <c r="Q83" t="s">
        <v>363</v>
      </c>
      <c r="R83" t="s">
        <v>364</v>
      </c>
      <c r="T83" t="s">
        <v>25</v>
      </c>
    </row>
    <row r="84" spans="1:20" x14ac:dyDescent="0.25">
      <c r="A84">
        <v>57.128767799999999</v>
      </c>
      <c r="B84">
        <v>-116.0888326</v>
      </c>
      <c r="C84" s="1" t="str">
        <f>HYPERLINK("http://geochem.nrcan.gc.ca/cdogs/content/kwd/kwd020039_e.htm", "Heavy Mineral Concentrate (Stream)")</f>
        <v>Heavy Mineral Concentrate (Stream)</v>
      </c>
      <c r="D84" s="1" t="str">
        <f>HYPERLINK("http://geochem.nrcan.gc.ca/cdogs/content/kwd/kwd080046_e.htm", "HMC separation (KIDD grouping)")</f>
        <v>HMC separation (KIDD grouping)</v>
      </c>
      <c r="E84" s="1" t="str">
        <f>HYPERLINK("http://geochem.nrcan.gc.ca/cdogs/content/dgp/dgp00002_e.htm", "Total")</f>
        <v>Total</v>
      </c>
      <c r="F84" s="1" t="str">
        <f>HYPERLINK("http://geochem.nrcan.gc.ca/cdogs/content/agp/agp02239_e.htm", "Ol (KIDD) | NONE | BINMICRO")</f>
        <v>Ol (KIDD) | NONE | BINMICRO</v>
      </c>
      <c r="G84" s="1" t="str">
        <f>HYPERLINK("http://geochem.nrcan.gc.ca/cdogs/content/mth/mth06305_e.htm", "6305")</f>
        <v>6305</v>
      </c>
      <c r="H84" s="1" t="str">
        <f>HYPERLINK("http://geochem.nrcan.gc.ca/cdogs/content/bdl/bdl210010_e.htm", "210010")</f>
        <v>210010</v>
      </c>
      <c r="I84" s="1" t="str">
        <f>HYPERLINK("http://geochem.nrcan.gc.ca/cdogs/content/prj/prj210166_e.htm", "210166")</f>
        <v>210166</v>
      </c>
      <c r="J84" s="1" t="str">
        <f>HYPERLINK("http://geochem.nrcan.gc.ca/cdogs/content/svy/svy210248_e.htm", "210248")</f>
        <v>210248</v>
      </c>
      <c r="L84" t="s">
        <v>30</v>
      </c>
      <c r="M84">
        <v>1</v>
      </c>
      <c r="N84" t="s">
        <v>30</v>
      </c>
      <c r="O84" t="s">
        <v>365</v>
      </c>
      <c r="P84" t="s">
        <v>366</v>
      </c>
      <c r="Q84" t="s">
        <v>367</v>
      </c>
      <c r="R84" t="s">
        <v>368</v>
      </c>
      <c r="T84" t="s">
        <v>25</v>
      </c>
    </row>
    <row r="85" spans="1:20" x14ac:dyDescent="0.25">
      <c r="A85">
        <v>57.061765100000002</v>
      </c>
      <c r="B85">
        <v>-116.0943497</v>
      </c>
      <c r="C85" s="1" t="str">
        <f>HYPERLINK("http://geochem.nrcan.gc.ca/cdogs/content/kwd/kwd020039_e.htm", "Heavy Mineral Concentrate (Stream)")</f>
        <v>Heavy Mineral Concentrate (Stream)</v>
      </c>
      <c r="D85" s="1" t="str">
        <f>HYPERLINK("http://geochem.nrcan.gc.ca/cdogs/content/kwd/kwd080046_e.htm", "HMC separation (KIDD grouping)")</f>
        <v>HMC separation (KIDD grouping)</v>
      </c>
      <c r="E85" s="1" t="str">
        <f>HYPERLINK("http://geochem.nrcan.gc.ca/cdogs/content/dgp/dgp00002_e.htm", "Total")</f>
        <v>Total</v>
      </c>
      <c r="F85" s="1" t="str">
        <f>HYPERLINK("http://geochem.nrcan.gc.ca/cdogs/content/agp/agp02239_e.htm", "Ol (KIDD) | NONE | BINMICRO")</f>
        <v>Ol (KIDD) | NONE | BINMICRO</v>
      </c>
      <c r="G85" s="1" t="str">
        <f>HYPERLINK("http://geochem.nrcan.gc.ca/cdogs/content/mth/mth06305_e.htm", "6305")</f>
        <v>6305</v>
      </c>
      <c r="H85" s="1" t="str">
        <f>HYPERLINK("http://geochem.nrcan.gc.ca/cdogs/content/bdl/bdl210010_e.htm", "210010")</f>
        <v>210010</v>
      </c>
      <c r="I85" s="1" t="str">
        <f>HYPERLINK("http://geochem.nrcan.gc.ca/cdogs/content/prj/prj210166_e.htm", "210166")</f>
        <v>210166</v>
      </c>
      <c r="J85" s="1" t="str">
        <f>HYPERLINK("http://geochem.nrcan.gc.ca/cdogs/content/svy/svy210248_e.htm", "210248")</f>
        <v>210248</v>
      </c>
      <c r="L85" t="s">
        <v>25</v>
      </c>
      <c r="M85">
        <v>0</v>
      </c>
      <c r="N85" t="s">
        <v>25</v>
      </c>
      <c r="O85" t="s">
        <v>369</v>
      </c>
      <c r="P85" t="s">
        <v>370</v>
      </c>
      <c r="Q85" t="s">
        <v>371</v>
      </c>
      <c r="R85" t="s">
        <v>372</v>
      </c>
      <c r="T85" t="s">
        <v>25</v>
      </c>
    </row>
    <row r="86" spans="1:20" x14ac:dyDescent="0.25">
      <c r="A86">
        <v>57.030815599999997</v>
      </c>
      <c r="B86">
        <v>-116.0890886</v>
      </c>
      <c r="C86" s="1" t="str">
        <f>HYPERLINK("http://geochem.nrcan.gc.ca/cdogs/content/kwd/kwd020039_e.htm", "Heavy Mineral Concentrate (Stream)")</f>
        <v>Heavy Mineral Concentrate (Stream)</v>
      </c>
      <c r="D86" s="1" t="str">
        <f>HYPERLINK("http://geochem.nrcan.gc.ca/cdogs/content/kwd/kwd080046_e.htm", "HMC separation (KIDD grouping)")</f>
        <v>HMC separation (KIDD grouping)</v>
      </c>
      <c r="E86" s="1" t="str">
        <f>HYPERLINK("http://geochem.nrcan.gc.ca/cdogs/content/dgp/dgp00002_e.htm", "Total")</f>
        <v>Total</v>
      </c>
      <c r="F86" s="1" t="str">
        <f>HYPERLINK("http://geochem.nrcan.gc.ca/cdogs/content/agp/agp02239_e.htm", "Ol (KIDD) | NONE | BINMICRO")</f>
        <v>Ol (KIDD) | NONE | BINMICRO</v>
      </c>
      <c r="G86" s="1" t="str">
        <f>HYPERLINK("http://geochem.nrcan.gc.ca/cdogs/content/mth/mth06305_e.htm", "6305")</f>
        <v>6305</v>
      </c>
      <c r="H86" s="1" t="str">
        <f>HYPERLINK("http://geochem.nrcan.gc.ca/cdogs/content/bdl/bdl210010_e.htm", "210010")</f>
        <v>210010</v>
      </c>
      <c r="I86" s="1" t="str">
        <f>HYPERLINK("http://geochem.nrcan.gc.ca/cdogs/content/prj/prj210166_e.htm", "210166")</f>
        <v>210166</v>
      </c>
      <c r="J86" s="1" t="str">
        <f>HYPERLINK("http://geochem.nrcan.gc.ca/cdogs/content/svy/svy210248_e.htm", "210248")</f>
        <v>210248</v>
      </c>
      <c r="L86" t="s">
        <v>25</v>
      </c>
      <c r="M86">
        <v>0</v>
      </c>
      <c r="N86" t="s">
        <v>25</v>
      </c>
      <c r="O86" t="s">
        <v>373</v>
      </c>
      <c r="P86" t="s">
        <v>374</v>
      </c>
      <c r="Q86" t="s">
        <v>375</v>
      </c>
      <c r="R86" t="s">
        <v>376</v>
      </c>
      <c r="T86" t="s">
        <v>25</v>
      </c>
    </row>
    <row r="87" spans="1:20" x14ac:dyDescent="0.25">
      <c r="A87">
        <v>57.1928287</v>
      </c>
      <c r="B87">
        <v>-115.98678870000001</v>
      </c>
      <c r="C87" s="1" t="str">
        <f>HYPERLINK("http://geochem.nrcan.gc.ca/cdogs/content/kwd/kwd020039_e.htm", "Heavy Mineral Concentrate (Stream)")</f>
        <v>Heavy Mineral Concentrate (Stream)</v>
      </c>
      <c r="D87" s="1" t="str">
        <f>HYPERLINK("http://geochem.nrcan.gc.ca/cdogs/content/kwd/kwd080046_e.htm", "HMC separation (KIDD grouping)")</f>
        <v>HMC separation (KIDD grouping)</v>
      </c>
      <c r="E87" s="1" t="str">
        <f>HYPERLINK("http://geochem.nrcan.gc.ca/cdogs/content/dgp/dgp00002_e.htm", "Total")</f>
        <v>Total</v>
      </c>
      <c r="F87" s="1" t="str">
        <f>HYPERLINK("http://geochem.nrcan.gc.ca/cdogs/content/agp/agp02239_e.htm", "Ol (KIDD) | NONE | BINMICRO")</f>
        <v>Ol (KIDD) | NONE | BINMICRO</v>
      </c>
      <c r="G87" s="1" t="str">
        <f>HYPERLINK("http://geochem.nrcan.gc.ca/cdogs/content/mth/mth06305_e.htm", "6305")</f>
        <v>6305</v>
      </c>
      <c r="H87" s="1" t="str">
        <f>HYPERLINK("http://geochem.nrcan.gc.ca/cdogs/content/bdl/bdl210010_e.htm", "210010")</f>
        <v>210010</v>
      </c>
      <c r="I87" s="1" t="str">
        <f>HYPERLINK("http://geochem.nrcan.gc.ca/cdogs/content/prj/prj210166_e.htm", "210166")</f>
        <v>210166</v>
      </c>
      <c r="J87" s="1" t="str">
        <f>HYPERLINK("http://geochem.nrcan.gc.ca/cdogs/content/svy/svy210248_e.htm", "210248")</f>
        <v>210248</v>
      </c>
      <c r="L87" t="s">
        <v>25</v>
      </c>
      <c r="M87">
        <v>0</v>
      </c>
      <c r="N87" t="s">
        <v>25</v>
      </c>
      <c r="O87" t="s">
        <v>377</v>
      </c>
      <c r="P87" t="s">
        <v>378</v>
      </c>
      <c r="Q87" t="s">
        <v>379</v>
      </c>
      <c r="R87" t="s">
        <v>380</v>
      </c>
      <c r="T87" t="s">
        <v>25</v>
      </c>
    </row>
    <row r="88" spans="1:20" x14ac:dyDescent="0.25">
      <c r="A88">
        <v>57.210315199999997</v>
      </c>
      <c r="B88">
        <v>-115.97203829999999</v>
      </c>
      <c r="C88" s="1" t="str">
        <f>HYPERLINK("http://geochem.nrcan.gc.ca/cdogs/content/kwd/kwd020039_e.htm", "Heavy Mineral Concentrate (Stream)")</f>
        <v>Heavy Mineral Concentrate (Stream)</v>
      </c>
      <c r="D88" s="1" t="str">
        <f>HYPERLINK("http://geochem.nrcan.gc.ca/cdogs/content/kwd/kwd080046_e.htm", "HMC separation (KIDD grouping)")</f>
        <v>HMC separation (KIDD grouping)</v>
      </c>
      <c r="E88" s="1" t="str">
        <f>HYPERLINK("http://geochem.nrcan.gc.ca/cdogs/content/dgp/dgp00002_e.htm", "Total")</f>
        <v>Total</v>
      </c>
      <c r="F88" s="1" t="str">
        <f>HYPERLINK("http://geochem.nrcan.gc.ca/cdogs/content/agp/agp02239_e.htm", "Ol (KIDD) | NONE | BINMICRO")</f>
        <v>Ol (KIDD) | NONE | BINMICRO</v>
      </c>
      <c r="G88" s="1" t="str">
        <f>HYPERLINK("http://geochem.nrcan.gc.ca/cdogs/content/mth/mth06305_e.htm", "6305")</f>
        <v>6305</v>
      </c>
      <c r="H88" s="1" t="str">
        <f>HYPERLINK("http://geochem.nrcan.gc.ca/cdogs/content/bdl/bdl210010_e.htm", "210010")</f>
        <v>210010</v>
      </c>
      <c r="I88" s="1" t="str">
        <f>HYPERLINK("http://geochem.nrcan.gc.ca/cdogs/content/prj/prj210166_e.htm", "210166")</f>
        <v>210166</v>
      </c>
      <c r="J88" s="1" t="str">
        <f>HYPERLINK("http://geochem.nrcan.gc.ca/cdogs/content/svy/svy210248_e.htm", "210248")</f>
        <v>210248</v>
      </c>
      <c r="L88" t="s">
        <v>25</v>
      </c>
      <c r="M88">
        <v>0</v>
      </c>
      <c r="N88" t="s">
        <v>25</v>
      </c>
      <c r="O88" t="s">
        <v>381</v>
      </c>
      <c r="P88" t="s">
        <v>382</v>
      </c>
      <c r="Q88" t="s">
        <v>383</v>
      </c>
      <c r="R88" t="s">
        <v>384</v>
      </c>
      <c r="T88" t="s">
        <v>25</v>
      </c>
    </row>
    <row r="89" spans="1:20" x14ac:dyDescent="0.25">
      <c r="A89">
        <v>57.236968900000001</v>
      </c>
      <c r="B89">
        <v>-115.9042779</v>
      </c>
      <c r="C89" s="1" t="str">
        <f>HYPERLINK("http://geochem.nrcan.gc.ca/cdogs/content/kwd/kwd020039_e.htm", "Heavy Mineral Concentrate (Stream)")</f>
        <v>Heavy Mineral Concentrate (Stream)</v>
      </c>
      <c r="D89" s="1" t="str">
        <f>HYPERLINK("http://geochem.nrcan.gc.ca/cdogs/content/kwd/kwd080046_e.htm", "HMC separation (KIDD grouping)")</f>
        <v>HMC separation (KIDD grouping)</v>
      </c>
      <c r="E89" s="1" t="str">
        <f>HYPERLINK("http://geochem.nrcan.gc.ca/cdogs/content/dgp/dgp00002_e.htm", "Total")</f>
        <v>Total</v>
      </c>
      <c r="F89" s="1" t="str">
        <f>HYPERLINK("http://geochem.nrcan.gc.ca/cdogs/content/agp/agp02239_e.htm", "Ol (KIDD) | NONE | BINMICRO")</f>
        <v>Ol (KIDD) | NONE | BINMICRO</v>
      </c>
      <c r="G89" s="1" t="str">
        <f>HYPERLINK("http://geochem.nrcan.gc.ca/cdogs/content/mth/mth06305_e.htm", "6305")</f>
        <v>6305</v>
      </c>
      <c r="H89" s="1" t="str">
        <f>HYPERLINK("http://geochem.nrcan.gc.ca/cdogs/content/bdl/bdl210010_e.htm", "210010")</f>
        <v>210010</v>
      </c>
      <c r="I89" s="1" t="str">
        <f>HYPERLINK("http://geochem.nrcan.gc.ca/cdogs/content/prj/prj210166_e.htm", "210166")</f>
        <v>210166</v>
      </c>
      <c r="J89" s="1" t="str">
        <f>HYPERLINK("http://geochem.nrcan.gc.ca/cdogs/content/svy/svy210248_e.htm", "210248")</f>
        <v>210248</v>
      </c>
      <c r="L89" t="s">
        <v>25</v>
      </c>
      <c r="M89">
        <v>0</v>
      </c>
      <c r="N89" t="s">
        <v>25</v>
      </c>
      <c r="O89" t="s">
        <v>385</v>
      </c>
      <c r="P89" t="s">
        <v>386</v>
      </c>
      <c r="Q89" t="s">
        <v>387</v>
      </c>
      <c r="R89" t="s">
        <v>388</v>
      </c>
      <c r="T89" t="s">
        <v>25</v>
      </c>
    </row>
    <row r="90" spans="1:20" x14ac:dyDescent="0.25">
      <c r="A90">
        <v>57.2460539</v>
      </c>
      <c r="B90">
        <v>-115.7965645</v>
      </c>
      <c r="C90" s="1" t="str">
        <f>HYPERLINK("http://geochem.nrcan.gc.ca/cdogs/content/kwd/kwd020039_e.htm", "Heavy Mineral Concentrate (Stream)")</f>
        <v>Heavy Mineral Concentrate (Stream)</v>
      </c>
      <c r="D90" s="1" t="str">
        <f>HYPERLINK("http://geochem.nrcan.gc.ca/cdogs/content/kwd/kwd080046_e.htm", "HMC separation (KIDD grouping)")</f>
        <v>HMC separation (KIDD grouping)</v>
      </c>
      <c r="E90" s="1" t="str">
        <f>HYPERLINK("http://geochem.nrcan.gc.ca/cdogs/content/dgp/dgp00002_e.htm", "Total")</f>
        <v>Total</v>
      </c>
      <c r="F90" s="1" t="str">
        <f>HYPERLINK("http://geochem.nrcan.gc.ca/cdogs/content/agp/agp02239_e.htm", "Ol (KIDD) | NONE | BINMICRO")</f>
        <v>Ol (KIDD) | NONE | BINMICRO</v>
      </c>
      <c r="G90" s="1" t="str">
        <f>HYPERLINK("http://geochem.nrcan.gc.ca/cdogs/content/mth/mth06305_e.htm", "6305")</f>
        <v>6305</v>
      </c>
      <c r="H90" s="1" t="str">
        <f>HYPERLINK("http://geochem.nrcan.gc.ca/cdogs/content/bdl/bdl210010_e.htm", "210010")</f>
        <v>210010</v>
      </c>
      <c r="I90" s="1" t="str">
        <f>HYPERLINK("http://geochem.nrcan.gc.ca/cdogs/content/prj/prj210166_e.htm", "210166")</f>
        <v>210166</v>
      </c>
      <c r="J90" s="1" t="str">
        <f>HYPERLINK("http://geochem.nrcan.gc.ca/cdogs/content/svy/svy210248_e.htm", "210248")</f>
        <v>210248</v>
      </c>
      <c r="L90" t="s">
        <v>25</v>
      </c>
      <c r="M90">
        <v>0</v>
      </c>
      <c r="N90" t="s">
        <v>25</v>
      </c>
      <c r="O90" t="s">
        <v>389</v>
      </c>
      <c r="P90" t="s">
        <v>390</v>
      </c>
      <c r="Q90" t="s">
        <v>391</v>
      </c>
      <c r="R90" t="s">
        <v>392</v>
      </c>
      <c r="T90" t="s">
        <v>25</v>
      </c>
    </row>
    <row r="91" spans="1:20" x14ac:dyDescent="0.25">
      <c r="A91">
        <v>57.0653164</v>
      </c>
      <c r="B91">
        <v>-115.6245945</v>
      </c>
      <c r="C91" s="1" t="str">
        <f>HYPERLINK("http://geochem.nrcan.gc.ca/cdogs/content/kwd/kwd020039_e.htm", "Heavy Mineral Concentrate (Stream)")</f>
        <v>Heavy Mineral Concentrate (Stream)</v>
      </c>
      <c r="D91" s="1" t="str">
        <f>HYPERLINK("http://geochem.nrcan.gc.ca/cdogs/content/kwd/kwd080046_e.htm", "HMC separation (KIDD grouping)")</f>
        <v>HMC separation (KIDD grouping)</v>
      </c>
      <c r="E91" s="1" t="str">
        <f>HYPERLINK("http://geochem.nrcan.gc.ca/cdogs/content/dgp/dgp00002_e.htm", "Total")</f>
        <v>Total</v>
      </c>
      <c r="F91" s="1" t="str">
        <f>HYPERLINK("http://geochem.nrcan.gc.ca/cdogs/content/agp/agp02239_e.htm", "Ol (KIDD) | NONE | BINMICRO")</f>
        <v>Ol (KIDD) | NONE | BINMICRO</v>
      </c>
      <c r="G91" s="1" t="str">
        <f>HYPERLINK("http://geochem.nrcan.gc.ca/cdogs/content/mth/mth06305_e.htm", "6305")</f>
        <v>6305</v>
      </c>
      <c r="H91" s="1" t="str">
        <f>HYPERLINK("http://geochem.nrcan.gc.ca/cdogs/content/bdl/bdl210010_e.htm", "210010")</f>
        <v>210010</v>
      </c>
      <c r="I91" s="1" t="str">
        <f>HYPERLINK("http://geochem.nrcan.gc.ca/cdogs/content/prj/prj210166_e.htm", "210166")</f>
        <v>210166</v>
      </c>
      <c r="J91" s="1" t="str">
        <f>HYPERLINK("http://geochem.nrcan.gc.ca/cdogs/content/svy/svy210248_e.htm", "210248")</f>
        <v>210248</v>
      </c>
      <c r="L91" t="s">
        <v>25</v>
      </c>
      <c r="M91">
        <v>0</v>
      </c>
      <c r="N91" t="s">
        <v>25</v>
      </c>
      <c r="O91" t="s">
        <v>393</v>
      </c>
      <c r="P91" t="s">
        <v>394</v>
      </c>
      <c r="Q91" t="s">
        <v>395</v>
      </c>
      <c r="R91" t="s">
        <v>396</v>
      </c>
      <c r="T91" t="s">
        <v>25</v>
      </c>
    </row>
    <row r="92" spans="1:20" x14ac:dyDescent="0.25">
      <c r="A92">
        <v>57.095008300000003</v>
      </c>
      <c r="B92">
        <v>-115.6018558</v>
      </c>
      <c r="C92" s="1" t="str">
        <f>HYPERLINK("http://geochem.nrcan.gc.ca/cdogs/content/kwd/kwd020039_e.htm", "Heavy Mineral Concentrate (Stream)")</f>
        <v>Heavy Mineral Concentrate (Stream)</v>
      </c>
      <c r="D92" s="1" t="str">
        <f>HYPERLINK("http://geochem.nrcan.gc.ca/cdogs/content/kwd/kwd080046_e.htm", "HMC separation (KIDD grouping)")</f>
        <v>HMC separation (KIDD grouping)</v>
      </c>
      <c r="E92" s="1" t="str">
        <f>HYPERLINK("http://geochem.nrcan.gc.ca/cdogs/content/dgp/dgp00002_e.htm", "Total")</f>
        <v>Total</v>
      </c>
      <c r="F92" s="1" t="str">
        <f>HYPERLINK("http://geochem.nrcan.gc.ca/cdogs/content/agp/agp02239_e.htm", "Ol (KIDD) | NONE | BINMICRO")</f>
        <v>Ol (KIDD) | NONE | BINMICRO</v>
      </c>
      <c r="G92" s="1" t="str">
        <f>HYPERLINK("http://geochem.nrcan.gc.ca/cdogs/content/mth/mth06305_e.htm", "6305")</f>
        <v>6305</v>
      </c>
      <c r="H92" s="1" t="str">
        <f>HYPERLINK("http://geochem.nrcan.gc.ca/cdogs/content/bdl/bdl210010_e.htm", "210010")</f>
        <v>210010</v>
      </c>
      <c r="I92" s="1" t="str">
        <f>HYPERLINK("http://geochem.nrcan.gc.ca/cdogs/content/prj/prj210166_e.htm", "210166")</f>
        <v>210166</v>
      </c>
      <c r="J92" s="1" t="str">
        <f>HYPERLINK("http://geochem.nrcan.gc.ca/cdogs/content/svy/svy210248_e.htm", "210248")</f>
        <v>210248</v>
      </c>
      <c r="L92" t="s">
        <v>25</v>
      </c>
      <c r="M92">
        <v>0</v>
      </c>
      <c r="N92" t="s">
        <v>25</v>
      </c>
      <c r="O92" t="s">
        <v>397</v>
      </c>
      <c r="P92" t="s">
        <v>398</v>
      </c>
      <c r="Q92" t="s">
        <v>399</v>
      </c>
      <c r="R92" t="s">
        <v>400</v>
      </c>
      <c r="T92" t="s">
        <v>25</v>
      </c>
    </row>
    <row r="93" spans="1:20" x14ac:dyDescent="0.25">
      <c r="A93">
        <v>57.081285100000002</v>
      </c>
      <c r="B93">
        <v>-115.7121465</v>
      </c>
      <c r="C93" s="1" t="str">
        <f>HYPERLINK("http://geochem.nrcan.gc.ca/cdogs/content/kwd/kwd020039_e.htm", "Heavy Mineral Concentrate (Stream)")</f>
        <v>Heavy Mineral Concentrate (Stream)</v>
      </c>
      <c r="D93" s="1" t="str">
        <f>HYPERLINK("http://geochem.nrcan.gc.ca/cdogs/content/kwd/kwd080046_e.htm", "HMC separation (KIDD grouping)")</f>
        <v>HMC separation (KIDD grouping)</v>
      </c>
      <c r="E93" s="1" t="str">
        <f>HYPERLINK("http://geochem.nrcan.gc.ca/cdogs/content/dgp/dgp00002_e.htm", "Total")</f>
        <v>Total</v>
      </c>
      <c r="F93" s="1" t="str">
        <f>HYPERLINK("http://geochem.nrcan.gc.ca/cdogs/content/agp/agp02239_e.htm", "Ol (KIDD) | NONE | BINMICRO")</f>
        <v>Ol (KIDD) | NONE | BINMICRO</v>
      </c>
      <c r="G93" s="1" t="str">
        <f>HYPERLINK("http://geochem.nrcan.gc.ca/cdogs/content/mth/mth06305_e.htm", "6305")</f>
        <v>6305</v>
      </c>
      <c r="H93" s="1" t="str">
        <f>HYPERLINK("http://geochem.nrcan.gc.ca/cdogs/content/bdl/bdl210010_e.htm", "210010")</f>
        <v>210010</v>
      </c>
      <c r="I93" s="1" t="str">
        <f>HYPERLINK("http://geochem.nrcan.gc.ca/cdogs/content/prj/prj210166_e.htm", "210166")</f>
        <v>210166</v>
      </c>
      <c r="J93" s="1" t="str">
        <f>HYPERLINK("http://geochem.nrcan.gc.ca/cdogs/content/svy/svy210248_e.htm", "210248")</f>
        <v>210248</v>
      </c>
      <c r="L93" t="s">
        <v>25</v>
      </c>
      <c r="M93">
        <v>0</v>
      </c>
      <c r="N93" t="s">
        <v>25</v>
      </c>
      <c r="O93" t="s">
        <v>401</v>
      </c>
      <c r="P93" t="s">
        <v>402</v>
      </c>
      <c r="Q93" t="s">
        <v>403</v>
      </c>
      <c r="R93" t="s">
        <v>404</v>
      </c>
      <c r="T93" t="s">
        <v>25</v>
      </c>
    </row>
    <row r="94" spans="1:20" x14ac:dyDescent="0.25">
      <c r="A94">
        <v>57.116675000000001</v>
      </c>
      <c r="B94">
        <v>-115.6820979</v>
      </c>
      <c r="C94" s="1" t="str">
        <f>HYPERLINK("http://geochem.nrcan.gc.ca/cdogs/content/kwd/kwd020039_e.htm", "Heavy Mineral Concentrate (Stream)")</f>
        <v>Heavy Mineral Concentrate (Stream)</v>
      </c>
      <c r="D94" s="1" t="str">
        <f>HYPERLINK("http://geochem.nrcan.gc.ca/cdogs/content/kwd/kwd080046_e.htm", "HMC separation (KIDD grouping)")</f>
        <v>HMC separation (KIDD grouping)</v>
      </c>
      <c r="E94" s="1" t="str">
        <f>HYPERLINK("http://geochem.nrcan.gc.ca/cdogs/content/dgp/dgp00002_e.htm", "Total")</f>
        <v>Total</v>
      </c>
      <c r="F94" s="1" t="str">
        <f>HYPERLINK("http://geochem.nrcan.gc.ca/cdogs/content/agp/agp02239_e.htm", "Ol (KIDD) | NONE | BINMICRO")</f>
        <v>Ol (KIDD) | NONE | BINMICRO</v>
      </c>
      <c r="G94" s="1" t="str">
        <f>HYPERLINK("http://geochem.nrcan.gc.ca/cdogs/content/mth/mth06305_e.htm", "6305")</f>
        <v>6305</v>
      </c>
      <c r="H94" s="1" t="str">
        <f>HYPERLINK("http://geochem.nrcan.gc.ca/cdogs/content/bdl/bdl210010_e.htm", "210010")</f>
        <v>210010</v>
      </c>
      <c r="I94" s="1" t="str">
        <f>HYPERLINK("http://geochem.nrcan.gc.ca/cdogs/content/prj/prj210166_e.htm", "210166")</f>
        <v>210166</v>
      </c>
      <c r="J94" s="1" t="str">
        <f>HYPERLINK("http://geochem.nrcan.gc.ca/cdogs/content/svy/svy210248_e.htm", "210248")</f>
        <v>210248</v>
      </c>
      <c r="L94" t="s">
        <v>25</v>
      </c>
      <c r="M94">
        <v>0</v>
      </c>
      <c r="N94" t="s">
        <v>25</v>
      </c>
      <c r="O94" t="s">
        <v>405</v>
      </c>
      <c r="P94" t="s">
        <v>406</v>
      </c>
      <c r="Q94" t="s">
        <v>407</v>
      </c>
      <c r="R94" t="s">
        <v>408</v>
      </c>
      <c r="T94" t="s">
        <v>25</v>
      </c>
    </row>
    <row r="95" spans="1:20" x14ac:dyDescent="0.25">
      <c r="A95">
        <v>57.1400474</v>
      </c>
      <c r="B95">
        <v>-115.6166673</v>
      </c>
      <c r="C95" s="1" t="str">
        <f>HYPERLINK("http://geochem.nrcan.gc.ca/cdogs/content/kwd/kwd020039_e.htm", "Heavy Mineral Concentrate (Stream)")</f>
        <v>Heavy Mineral Concentrate (Stream)</v>
      </c>
      <c r="D95" s="1" t="str">
        <f>HYPERLINK("http://geochem.nrcan.gc.ca/cdogs/content/kwd/kwd080046_e.htm", "HMC separation (KIDD grouping)")</f>
        <v>HMC separation (KIDD grouping)</v>
      </c>
      <c r="E95" s="1" t="str">
        <f>HYPERLINK("http://geochem.nrcan.gc.ca/cdogs/content/dgp/dgp00002_e.htm", "Total")</f>
        <v>Total</v>
      </c>
      <c r="F95" s="1" t="str">
        <f>HYPERLINK("http://geochem.nrcan.gc.ca/cdogs/content/agp/agp02239_e.htm", "Ol (KIDD) | NONE | BINMICRO")</f>
        <v>Ol (KIDD) | NONE | BINMICRO</v>
      </c>
      <c r="G95" s="1" t="str">
        <f>HYPERLINK("http://geochem.nrcan.gc.ca/cdogs/content/mth/mth06305_e.htm", "6305")</f>
        <v>6305</v>
      </c>
      <c r="H95" s="1" t="str">
        <f>HYPERLINK("http://geochem.nrcan.gc.ca/cdogs/content/bdl/bdl210010_e.htm", "210010")</f>
        <v>210010</v>
      </c>
      <c r="I95" s="1" t="str">
        <f>HYPERLINK("http://geochem.nrcan.gc.ca/cdogs/content/prj/prj210166_e.htm", "210166")</f>
        <v>210166</v>
      </c>
      <c r="J95" s="1" t="str">
        <f>HYPERLINK("http://geochem.nrcan.gc.ca/cdogs/content/svy/svy210248_e.htm", "210248")</f>
        <v>210248</v>
      </c>
      <c r="L95" t="s">
        <v>25</v>
      </c>
      <c r="M95">
        <v>0</v>
      </c>
      <c r="N95" t="s">
        <v>25</v>
      </c>
      <c r="O95" t="s">
        <v>409</v>
      </c>
      <c r="P95" t="s">
        <v>410</v>
      </c>
      <c r="Q95" t="s">
        <v>411</v>
      </c>
      <c r="R95" t="s">
        <v>412</v>
      </c>
      <c r="T95" t="s">
        <v>25</v>
      </c>
    </row>
    <row r="96" spans="1:20" x14ac:dyDescent="0.25">
      <c r="A96">
        <v>57.189275299999998</v>
      </c>
      <c r="B96">
        <v>-115.602549</v>
      </c>
      <c r="C96" s="1" t="str">
        <f>HYPERLINK("http://geochem.nrcan.gc.ca/cdogs/content/kwd/kwd020039_e.htm", "Heavy Mineral Concentrate (Stream)")</f>
        <v>Heavy Mineral Concentrate (Stream)</v>
      </c>
      <c r="D96" s="1" t="str">
        <f>HYPERLINK("http://geochem.nrcan.gc.ca/cdogs/content/kwd/kwd080046_e.htm", "HMC separation (KIDD grouping)")</f>
        <v>HMC separation (KIDD grouping)</v>
      </c>
      <c r="E96" s="1" t="str">
        <f>HYPERLINK("http://geochem.nrcan.gc.ca/cdogs/content/dgp/dgp00002_e.htm", "Total")</f>
        <v>Total</v>
      </c>
      <c r="F96" s="1" t="str">
        <f>HYPERLINK("http://geochem.nrcan.gc.ca/cdogs/content/agp/agp02239_e.htm", "Ol (KIDD) | NONE | BINMICRO")</f>
        <v>Ol (KIDD) | NONE | BINMICRO</v>
      </c>
      <c r="G96" s="1" t="str">
        <f>HYPERLINK("http://geochem.nrcan.gc.ca/cdogs/content/mth/mth06305_e.htm", "6305")</f>
        <v>6305</v>
      </c>
      <c r="H96" s="1" t="str">
        <f>HYPERLINK("http://geochem.nrcan.gc.ca/cdogs/content/bdl/bdl210010_e.htm", "210010")</f>
        <v>210010</v>
      </c>
      <c r="I96" s="1" t="str">
        <f>HYPERLINK("http://geochem.nrcan.gc.ca/cdogs/content/prj/prj210166_e.htm", "210166")</f>
        <v>210166</v>
      </c>
      <c r="J96" s="1" t="str">
        <f>HYPERLINK("http://geochem.nrcan.gc.ca/cdogs/content/svy/svy210248_e.htm", "210248")</f>
        <v>210248</v>
      </c>
      <c r="L96" t="s">
        <v>25</v>
      </c>
      <c r="M96">
        <v>0</v>
      </c>
      <c r="N96" t="s">
        <v>25</v>
      </c>
      <c r="O96" t="s">
        <v>413</v>
      </c>
      <c r="P96" t="s">
        <v>414</v>
      </c>
      <c r="Q96" t="s">
        <v>415</v>
      </c>
      <c r="R96" t="s">
        <v>416</v>
      </c>
      <c r="T96" t="s">
        <v>25</v>
      </c>
    </row>
    <row r="97" spans="1:20" x14ac:dyDescent="0.25">
      <c r="A97">
        <v>57.200218100000001</v>
      </c>
      <c r="B97">
        <v>-115.5969545</v>
      </c>
      <c r="C97" s="1" t="str">
        <f>HYPERLINK("http://geochem.nrcan.gc.ca/cdogs/content/kwd/kwd020039_e.htm", "Heavy Mineral Concentrate (Stream)")</f>
        <v>Heavy Mineral Concentrate (Stream)</v>
      </c>
      <c r="D97" s="1" t="str">
        <f>HYPERLINK("http://geochem.nrcan.gc.ca/cdogs/content/kwd/kwd080046_e.htm", "HMC separation (KIDD grouping)")</f>
        <v>HMC separation (KIDD grouping)</v>
      </c>
      <c r="E97" s="1" t="str">
        <f>HYPERLINK("http://geochem.nrcan.gc.ca/cdogs/content/dgp/dgp00002_e.htm", "Total")</f>
        <v>Total</v>
      </c>
      <c r="F97" s="1" t="str">
        <f>HYPERLINK("http://geochem.nrcan.gc.ca/cdogs/content/agp/agp02239_e.htm", "Ol (KIDD) | NONE | BINMICRO")</f>
        <v>Ol (KIDD) | NONE | BINMICRO</v>
      </c>
      <c r="G97" s="1" t="str">
        <f>HYPERLINK("http://geochem.nrcan.gc.ca/cdogs/content/mth/mth06305_e.htm", "6305")</f>
        <v>6305</v>
      </c>
      <c r="H97" s="1" t="str">
        <f>HYPERLINK("http://geochem.nrcan.gc.ca/cdogs/content/bdl/bdl210010_e.htm", "210010")</f>
        <v>210010</v>
      </c>
      <c r="I97" s="1" t="str">
        <f>HYPERLINK("http://geochem.nrcan.gc.ca/cdogs/content/prj/prj210166_e.htm", "210166")</f>
        <v>210166</v>
      </c>
      <c r="J97" s="1" t="str">
        <f>HYPERLINK("http://geochem.nrcan.gc.ca/cdogs/content/svy/svy210248_e.htm", "210248")</f>
        <v>210248</v>
      </c>
      <c r="L97" t="s">
        <v>25</v>
      </c>
      <c r="M97">
        <v>0</v>
      </c>
      <c r="N97" t="s">
        <v>25</v>
      </c>
      <c r="O97" t="s">
        <v>417</v>
      </c>
      <c r="P97" t="s">
        <v>418</v>
      </c>
      <c r="Q97" t="s">
        <v>419</v>
      </c>
      <c r="R97" t="s">
        <v>420</v>
      </c>
      <c r="T97" t="s">
        <v>25</v>
      </c>
    </row>
    <row r="98" spans="1:20" x14ac:dyDescent="0.25">
      <c r="A98">
        <v>57.281696500000002</v>
      </c>
      <c r="B98">
        <v>-115.6177101</v>
      </c>
      <c r="C98" s="1" t="str">
        <f>HYPERLINK("http://geochem.nrcan.gc.ca/cdogs/content/kwd/kwd020039_e.htm", "Heavy Mineral Concentrate (Stream)")</f>
        <v>Heavy Mineral Concentrate (Stream)</v>
      </c>
      <c r="D98" s="1" t="str">
        <f>HYPERLINK("http://geochem.nrcan.gc.ca/cdogs/content/kwd/kwd080046_e.htm", "HMC separation (KIDD grouping)")</f>
        <v>HMC separation (KIDD grouping)</v>
      </c>
      <c r="E98" s="1" t="str">
        <f>HYPERLINK("http://geochem.nrcan.gc.ca/cdogs/content/dgp/dgp00002_e.htm", "Total")</f>
        <v>Total</v>
      </c>
      <c r="F98" s="1" t="str">
        <f>HYPERLINK("http://geochem.nrcan.gc.ca/cdogs/content/agp/agp02239_e.htm", "Ol (KIDD) | NONE | BINMICRO")</f>
        <v>Ol (KIDD) | NONE | BINMICRO</v>
      </c>
      <c r="G98" s="1" t="str">
        <f>HYPERLINK("http://geochem.nrcan.gc.ca/cdogs/content/mth/mth06305_e.htm", "6305")</f>
        <v>6305</v>
      </c>
      <c r="H98" s="1" t="str">
        <f>HYPERLINK("http://geochem.nrcan.gc.ca/cdogs/content/bdl/bdl210010_e.htm", "210010")</f>
        <v>210010</v>
      </c>
      <c r="I98" s="1" t="str">
        <f>HYPERLINK("http://geochem.nrcan.gc.ca/cdogs/content/prj/prj210166_e.htm", "210166")</f>
        <v>210166</v>
      </c>
      <c r="J98" s="1" t="str">
        <f>HYPERLINK("http://geochem.nrcan.gc.ca/cdogs/content/svy/svy210248_e.htm", "210248")</f>
        <v>210248</v>
      </c>
      <c r="L98" t="s">
        <v>25</v>
      </c>
      <c r="M98">
        <v>0</v>
      </c>
      <c r="N98" t="s">
        <v>25</v>
      </c>
      <c r="O98" t="s">
        <v>421</v>
      </c>
      <c r="P98" t="s">
        <v>422</v>
      </c>
      <c r="Q98" t="s">
        <v>423</v>
      </c>
      <c r="R98" t="s">
        <v>424</v>
      </c>
      <c r="T98" t="s">
        <v>25</v>
      </c>
    </row>
    <row r="99" spans="1:20" x14ac:dyDescent="0.25">
      <c r="A99">
        <v>57.011530899999997</v>
      </c>
      <c r="B99">
        <v>-115.6952562</v>
      </c>
      <c r="C99" s="1" t="str">
        <f>HYPERLINK("http://geochem.nrcan.gc.ca/cdogs/content/kwd/kwd020039_e.htm", "Heavy Mineral Concentrate (Stream)")</f>
        <v>Heavy Mineral Concentrate (Stream)</v>
      </c>
      <c r="D99" s="1" t="str">
        <f>HYPERLINK("http://geochem.nrcan.gc.ca/cdogs/content/kwd/kwd080046_e.htm", "HMC separation (KIDD grouping)")</f>
        <v>HMC separation (KIDD grouping)</v>
      </c>
      <c r="E99" s="1" t="str">
        <f>HYPERLINK("http://geochem.nrcan.gc.ca/cdogs/content/dgp/dgp00002_e.htm", "Total")</f>
        <v>Total</v>
      </c>
      <c r="F99" s="1" t="str">
        <f>HYPERLINK("http://geochem.nrcan.gc.ca/cdogs/content/agp/agp02239_e.htm", "Ol (KIDD) | NONE | BINMICRO")</f>
        <v>Ol (KIDD) | NONE | BINMICRO</v>
      </c>
      <c r="G99" s="1" t="str">
        <f>HYPERLINK("http://geochem.nrcan.gc.ca/cdogs/content/mth/mth06305_e.htm", "6305")</f>
        <v>6305</v>
      </c>
      <c r="H99" s="1" t="str">
        <f>HYPERLINK("http://geochem.nrcan.gc.ca/cdogs/content/bdl/bdl210010_e.htm", "210010")</f>
        <v>210010</v>
      </c>
      <c r="I99" s="1" t="str">
        <f>HYPERLINK("http://geochem.nrcan.gc.ca/cdogs/content/prj/prj210166_e.htm", "210166")</f>
        <v>210166</v>
      </c>
      <c r="J99" s="1" t="str">
        <f>HYPERLINK("http://geochem.nrcan.gc.ca/cdogs/content/svy/svy210248_e.htm", "210248")</f>
        <v>210248</v>
      </c>
      <c r="L99" t="s">
        <v>25</v>
      </c>
      <c r="M99">
        <v>0</v>
      </c>
      <c r="N99" t="s">
        <v>25</v>
      </c>
      <c r="O99" t="s">
        <v>425</v>
      </c>
      <c r="P99" t="s">
        <v>426</v>
      </c>
      <c r="Q99" t="s">
        <v>427</v>
      </c>
      <c r="R99" t="s">
        <v>428</v>
      </c>
      <c r="T99" t="s">
        <v>25</v>
      </c>
    </row>
    <row r="100" spans="1:20" x14ac:dyDescent="0.25">
      <c r="A100">
        <v>57.008747399999997</v>
      </c>
      <c r="B100">
        <v>-115.73935640000001</v>
      </c>
      <c r="C100" s="1" t="str">
        <f>HYPERLINK("http://geochem.nrcan.gc.ca/cdogs/content/kwd/kwd020039_e.htm", "Heavy Mineral Concentrate (Stream)")</f>
        <v>Heavy Mineral Concentrate (Stream)</v>
      </c>
      <c r="D100" s="1" t="str">
        <f>HYPERLINK("http://geochem.nrcan.gc.ca/cdogs/content/kwd/kwd080046_e.htm", "HMC separation (KIDD grouping)")</f>
        <v>HMC separation (KIDD grouping)</v>
      </c>
      <c r="E100" s="1" t="str">
        <f>HYPERLINK("http://geochem.nrcan.gc.ca/cdogs/content/dgp/dgp00002_e.htm", "Total")</f>
        <v>Total</v>
      </c>
      <c r="F100" s="1" t="str">
        <f>HYPERLINK("http://geochem.nrcan.gc.ca/cdogs/content/agp/agp02239_e.htm", "Ol (KIDD) | NONE | BINMICRO")</f>
        <v>Ol (KIDD) | NONE | BINMICRO</v>
      </c>
      <c r="G100" s="1" t="str">
        <f>HYPERLINK("http://geochem.nrcan.gc.ca/cdogs/content/mth/mth06305_e.htm", "6305")</f>
        <v>6305</v>
      </c>
      <c r="H100" s="1" t="str">
        <f>HYPERLINK("http://geochem.nrcan.gc.ca/cdogs/content/bdl/bdl210010_e.htm", "210010")</f>
        <v>210010</v>
      </c>
      <c r="I100" s="1" t="str">
        <f>HYPERLINK("http://geochem.nrcan.gc.ca/cdogs/content/prj/prj210166_e.htm", "210166")</f>
        <v>210166</v>
      </c>
      <c r="J100" s="1" t="str">
        <f>HYPERLINK("http://geochem.nrcan.gc.ca/cdogs/content/svy/svy210248_e.htm", "210248")</f>
        <v>210248</v>
      </c>
      <c r="L100" t="s">
        <v>30</v>
      </c>
      <c r="M100">
        <v>1</v>
      </c>
      <c r="N100" t="s">
        <v>30</v>
      </c>
      <c r="O100" t="s">
        <v>429</v>
      </c>
      <c r="P100" t="s">
        <v>430</v>
      </c>
      <c r="Q100" t="s">
        <v>431</v>
      </c>
      <c r="R100" t="s">
        <v>432</v>
      </c>
      <c r="T100" t="s">
        <v>25</v>
      </c>
    </row>
    <row r="101" spans="1:20" x14ac:dyDescent="0.25">
      <c r="A101">
        <v>57.3732355</v>
      </c>
      <c r="B101">
        <v>-115.5385623</v>
      </c>
      <c r="C101" s="1" t="str">
        <f>HYPERLINK("http://geochem.nrcan.gc.ca/cdogs/content/kwd/kwd020039_e.htm", "Heavy Mineral Concentrate (Stream)")</f>
        <v>Heavy Mineral Concentrate (Stream)</v>
      </c>
      <c r="D101" s="1" t="str">
        <f>HYPERLINK("http://geochem.nrcan.gc.ca/cdogs/content/kwd/kwd080046_e.htm", "HMC separation (KIDD grouping)")</f>
        <v>HMC separation (KIDD grouping)</v>
      </c>
      <c r="E101" s="1" t="str">
        <f>HYPERLINK("http://geochem.nrcan.gc.ca/cdogs/content/dgp/dgp00002_e.htm", "Total")</f>
        <v>Total</v>
      </c>
      <c r="F101" s="1" t="str">
        <f>HYPERLINK("http://geochem.nrcan.gc.ca/cdogs/content/agp/agp02239_e.htm", "Ol (KIDD) | NONE | BINMICRO")</f>
        <v>Ol (KIDD) | NONE | BINMICRO</v>
      </c>
      <c r="G101" s="1" t="str">
        <f>HYPERLINK("http://geochem.nrcan.gc.ca/cdogs/content/mth/mth06305_e.htm", "6305")</f>
        <v>6305</v>
      </c>
      <c r="H101" s="1" t="str">
        <f>HYPERLINK("http://geochem.nrcan.gc.ca/cdogs/content/bdl/bdl210010_e.htm", "210010")</f>
        <v>210010</v>
      </c>
      <c r="I101" s="1" t="str">
        <f>HYPERLINK("http://geochem.nrcan.gc.ca/cdogs/content/prj/prj210166_e.htm", "210166")</f>
        <v>210166</v>
      </c>
      <c r="J101" s="1" t="str">
        <f>HYPERLINK("http://geochem.nrcan.gc.ca/cdogs/content/svy/svy210248_e.htm", "210248")</f>
        <v>210248</v>
      </c>
      <c r="L101" t="s">
        <v>25</v>
      </c>
      <c r="M101">
        <v>0</v>
      </c>
      <c r="N101" t="s">
        <v>25</v>
      </c>
      <c r="O101" t="s">
        <v>433</v>
      </c>
      <c r="P101" t="s">
        <v>434</v>
      </c>
      <c r="Q101" t="s">
        <v>435</v>
      </c>
      <c r="R101" t="s">
        <v>436</v>
      </c>
      <c r="T101" t="s">
        <v>25</v>
      </c>
    </row>
    <row r="102" spans="1:20" x14ac:dyDescent="0.25">
      <c r="A102">
        <v>57.373244499999998</v>
      </c>
      <c r="B102">
        <v>-115.61973879999999</v>
      </c>
      <c r="C102" s="1" t="str">
        <f>HYPERLINK("http://geochem.nrcan.gc.ca/cdogs/content/kwd/kwd020039_e.htm", "Heavy Mineral Concentrate (Stream)")</f>
        <v>Heavy Mineral Concentrate (Stream)</v>
      </c>
      <c r="D102" s="1" t="str">
        <f>HYPERLINK("http://geochem.nrcan.gc.ca/cdogs/content/kwd/kwd080046_e.htm", "HMC separation (KIDD grouping)")</f>
        <v>HMC separation (KIDD grouping)</v>
      </c>
      <c r="E102" s="1" t="str">
        <f>HYPERLINK("http://geochem.nrcan.gc.ca/cdogs/content/dgp/dgp00002_e.htm", "Total")</f>
        <v>Total</v>
      </c>
      <c r="F102" s="1" t="str">
        <f>HYPERLINK("http://geochem.nrcan.gc.ca/cdogs/content/agp/agp02239_e.htm", "Ol (KIDD) | NONE | BINMICRO")</f>
        <v>Ol (KIDD) | NONE | BINMICRO</v>
      </c>
      <c r="G102" s="1" t="str">
        <f>HYPERLINK("http://geochem.nrcan.gc.ca/cdogs/content/mth/mth06305_e.htm", "6305")</f>
        <v>6305</v>
      </c>
      <c r="H102" s="1" t="str">
        <f>HYPERLINK("http://geochem.nrcan.gc.ca/cdogs/content/bdl/bdl210010_e.htm", "210010")</f>
        <v>210010</v>
      </c>
      <c r="I102" s="1" t="str">
        <f>HYPERLINK("http://geochem.nrcan.gc.ca/cdogs/content/prj/prj210166_e.htm", "210166")</f>
        <v>210166</v>
      </c>
      <c r="J102" s="1" t="str">
        <f>HYPERLINK("http://geochem.nrcan.gc.ca/cdogs/content/svy/svy210248_e.htm", "210248")</f>
        <v>210248</v>
      </c>
      <c r="L102" t="s">
        <v>25</v>
      </c>
      <c r="M102">
        <v>0</v>
      </c>
      <c r="N102" t="s">
        <v>25</v>
      </c>
      <c r="O102" t="s">
        <v>437</v>
      </c>
      <c r="P102" t="s">
        <v>438</v>
      </c>
      <c r="Q102" t="s">
        <v>439</v>
      </c>
      <c r="R102" t="s">
        <v>440</v>
      </c>
      <c r="T102" t="s">
        <v>25</v>
      </c>
    </row>
    <row r="103" spans="1:20" x14ac:dyDescent="0.25">
      <c r="A103">
        <v>57.3434545</v>
      </c>
      <c r="B103">
        <v>-115.8487646</v>
      </c>
      <c r="C103" s="1" t="str">
        <f>HYPERLINK("http://geochem.nrcan.gc.ca/cdogs/content/kwd/kwd020039_e.htm", "Heavy Mineral Concentrate (Stream)")</f>
        <v>Heavy Mineral Concentrate (Stream)</v>
      </c>
      <c r="D103" s="1" t="str">
        <f>HYPERLINK("http://geochem.nrcan.gc.ca/cdogs/content/kwd/kwd080046_e.htm", "HMC separation (KIDD grouping)")</f>
        <v>HMC separation (KIDD grouping)</v>
      </c>
      <c r="E103" s="1" t="str">
        <f>HYPERLINK("http://geochem.nrcan.gc.ca/cdogs/content/dgp/dgp00002_e.htm", "Total")</f>
        <v>Total</v>
      </c>
      <c r="F103" s="1" t="str">
        <f>HYPERLINK("http://geochem.nrcan.gc.ca/cdogs/content/agp/agp02239_e.htm", "Ol (KIDD) | NONE | BINMICRO")</f>
        <v>Ol (KIDD) | NONE | BINMICRO</v>
      </c>
      <c r="G103" s="1" t="str">
        <f>HYPERLINK("http://geochem.nrcan.gc.ca/cdogs/content/mth/mth06305_e.htm", "6305")</f>
        <v>6305</v>
      </c>
      <c r="H103" s="1" t="str">
        <f>HYPERLINK("http://geochem.nrcan.gc.ca/cdogs/content/bdl/bdl210010_e.htm", "210010")</f>
        <v>210010</v>
      </c>
      <c r="I103" s="1" t="str">
        <f>HYPERLINK("http://geochem.nrcan.gc.ca/cdogs/content/prj/prj210166_e.htm", "210166")</f>
        <v>210166</v>
      </c>
      <c r="J103" s="1" t="str">
        <f>HYPERLINK("http://geochem.nrcan.gc.ca/cdogs/content/svy/svy210248_e.htm", "210248")</f>
        <v>210248</v>
      </c>
      <c r="L103" t="s">
        <v>25</v>
      </c>
      <c r="M103">
        <v>0</v>
      </c>
      <c r="N103" t="s">
        <v>25</v>
      </c>
      <c r="O103" t="s">
        <v>441</v>
      </c>
      <c r="P103" t="s">
        <v>442</v>
      </c>
      <c r="Q103" t="s">
        <v>443</v>
      </c>
      <c r="R103" t="s">
        <v>444</v>
      </c>
      <c r="T103" t="s">
        <v>25</v>
      </c>
    </row>
    <row r="104" spans="1:20" x14ac:dyDescent="0.25">
      <c r="A104">
        <v>57.393137299999999</v>
      </c>
      <c r="B104">
        <v>-115.3997856</v>
      </c>
      <c r="C104" s="1" t="str">
        <f>HYPERLINK("http://geochem.nrcan.gc.ca/cdogs/content/kwd/kwd020039_e.htm", "Heavy Mineral Concentrate (Stream)")</f>
        <v>Heavy Mineral Concentrate (Stream)</v>
      </c>
      <c r="D104" s="1" t="str">
        <f>HYPERLINK("http://geochem.nrcan.gc.ca/cdogs/content/kwd/kwd080046_e.htm", "HMC separation (KIDD grouping)")</f>
        <v>HMC separation (KIDD grouping)</v>
      </c>
      <c r="E104" s="1" t="str">
        <f>HYPERLINK("http://geochem.nrcan.gc.ca/cdogs/content/dgp/dgp00002_e.htm", "Total")</f>
        <v>Total</v>
      </c>
      <c r="F104" s="1" t="str">
        <f>HYPERLINK("http://geochem.nrcan.gc.ca/cdogs/content/agp/agp02239_e.htm", "Ol (KIDD) | NONE | BINMICRO")</f>
        <v>Ol (KIDD) | NONE | BINMICRO</v>
      </c>
      <c r="G104" s="1" t="str">
        <f>HYPERLINK("http://geochem.nrcan.gc.ca/cdogs/content/mth/mth06305_e.htm", "6305")</f>
        <v>6305</v>
      </c>
      <c r="H104" s="1" t="str">
        <f>HYPERLINK("http://geochem.nrcan.gc.ca/cdogs/content/bdl/bdl210010_e.htm", "210010")</f>
        <v>210010</v>
      </c>
      <c r="I104" s="1" t="str">
        <f>HYPERLINK("http://geochem.nrcan.gc.ca/cdogs/content/prj/prj210166_e.htm", "210166")</f>
        <v>210166</v>
      </c>
      <c r="J104" s="1" t="str">
        <f>HYPERLINK("http://geochem.nrcan.gc.ca/cdogs/content/svy/svy210248_e.htm", "210248")</f>
        <v>210248</v>
      </c>
      <c r="L104" t="s">
        <v>25</v>
      </c>
      <c r="M104">
        <v>0</v>
      </c>
      <c r="N104" t="s">
        <v>25</v>
      </c>
      <c r="O104" t="s">
        <v>445</v>
      </c>
      <c r="P104" t="s">
        <v>446</v>
      </c>
      <c r="Q104" t="s">
        <v>447</v>
      </c>
      <c r="R104" t="s">
        <v>448</v>
      </c>
      <c r="T104" t="s">
        <v>25</v>
      </c>
    </row>
    <row r="105" spans="1:20" x14ac:dyDescent="0.25">
      <c r="A105">
        <v>57.130234199999997</v>
      </c>
      <c r="B105">
        <v>-114.8576247</v>
      </c>
      <c r="C105" s="1" t="str">
        <f>HYPERLINK("http://geochem.nrcan.gc.ca/cdogs/content/kwd/kwd020039_e.htm", "Heavy Mineral Concentrate (Stream)")</f>
        <v>Heavy Mineral Concentrate (Stream)</v>
      </c>
      <c r="D105" s="1" t="str">
        <f>HYPERLINK("http://geochem.nrcan.gc.ca/cdogs/content/kwd/kwd080046_e.htm", "HMC separation (KIDD grouping)")</f>
        <v>HMC separation (KIDD grouping)</v>
      </c>
      <c r="E105" s="1" t="str">
        <f>HYPERLINK("http://geochem.nrcan.gc.ca/cdogs/content/dgp/dgp00002_e.htm", "Total")</f>
        <v>Total</v>
      </c>
      <c r="F105" s="1" t="str">
        <f>HYPERLINK("http://geochem.nrcan.gc.ca/cdogs/content/agp/agp02239_e.htm", "Ol (KIDD) | NONE | BINMICRO")</f>
        <v>Ol (KIDD) | NONE | BINMICRO</v>
      </c>
      <c r="G105" s="1" t="str">
        <f>HYPERLINK("http://geochem.nrcan.gc.ca/cdogs/content/mth/mth06305_e.htm", "6305")</f>
        <v>6305</v>
      </c>
      <c r="H105" s="1" t="str">
        <f>HYPERLINK("http://geochem.nrcan.gc.ca/cdogs/content/bdl/bdl210010_e.htm", "210010")</f>
        <v>210010</v>
      </c>
      <c r="I105" s="1" t="str">
        <f>HYPERLINK("http://geochem.nrcan.gc.ca/cdogs/content/prj/prj210166_e.htm", "210166")</f>
        <v>210166</v>
      </c>
      <c r="J105" s="1" t="str">
        <f>HYPERLINK("http://geochem.nrcan.gc.ca/cdogs/content/svy/svy210248_e.htm", "210248")</f>
        <v>210248</v>
      </c>
      <c r="L105" t="s">
        <v>25</v>
      </c>
      <c r="M105">
        <v>0</v>
      </c>
      <c r="N105" t="s">
        <v>25</v>
      </c>
      <c r="O105" t="s">
        <v>449</v>
      </c>
      <c r="P105" t="s">
        <v>450</v>
      </c>
      <c r="Q105" t="s">
        <v>451</v>
      </c>
      <c r="R105" t="s">
        <v>452</v>
      </c>
      <c r="T105" t="s">
        <v>25</v>
      </c>
    </row>
    <row r="106" spans="1:20" x14ac:dyDescent="0.25">
      <c r="A106">
        <v>57.336640099999997</v>
      </c>
      <c r="B106">
        <v>-115.2599355</v>
      </c>
      <c r="C106" s="1" t="str">
        <f>HYPERLINK("http://geochem.nrcan.gc.ca/cdogs/content/kwd/kwd020039_e.htm", "Heavy Mineral Concentrate (Stream)")</f>
        <v>Heavy Mineral Concentrate (Stream)</v>
      </c>
      <c r="D106" s="1" t="str">
        <f>HYPERLINK("http://geochem.nrcan.gc.ca/cdogs/content/kwd/kwd080046_e.htm", "HMC separation (KIDD grouping)")</f>
        <v>HMC separation (KIDD grouping)</v>
      </c>
      <c r="E106" s="1" t="str">
        <f>HYPERLINK("http://geochem.nrcan.gc.ca/cdogs/content/dgp/dgp00002_e.htm", "Total")</f>
        <v>Total</v>
      </c>
      <c r="F106" s="1" t="str">
        <f>HYPERLINK("http://geochem.nrcan.gc.ca/cdogs/content/agp/agp02239_e.htm", "Ol (KIDD) | NONE | BINMICRO")</f>
        <v>Ol (KIDD) | NONE | BINMICRO</v>
      </c>
      <c r="G106" s="1" t="str">
        <f>HYPERLINK("http://geochem.nrcan.gc.ca/cdogs/content/mth/mth06305_e.htm", "6305")</f>
        <v>6305</v>
      </c>
      <c r="H106" s="1" t="str">
        <f>HYPERLINK("http://geochem.nrcan.gc.ca/cdogs/content/bdl/bdl210010_e.htm", "210010")</f>
        <v>210010</v>
      </c>
      <c r="I106" s="1" t="str">
        <f>HYPERLINK("http://geochem.nrcan.gc.ca/cdogs/content/prj/prj210166_e.htm", "210166")</f>
        <v>210166</v>
      </c>
      <c r="J106" s="1" t="str">
        <f>HYPERLINK("http://geochem.nrcan.gc.ca/cdogs/content/svy/svy210248_e.htm", "210248")</f>
        <v>210248</v>
      </c>
      <c r="L106" t="s">
        <v>25</v>
      </c>
      <c r="M106">
        <v>0</v>
      </c>
      <c r="N106" t="s">
        <v>25</v>
      </c>
      <c r="O106" t="s">
        <v>453</v>
      </c>
      <c r="P106" t="s">
        <v>454</v>
      </c>
      <c r="Q106" t="s">
        <v>455</v>
      </c>
      <c r="R106" t="s">
        <v>456</v>
      </c>
      <c r="T106" t="s">
        <v>25</v>
      </c>
    </row>
    <row r="107" spans="1:20" x14ac:dyDescent="0.25">
      <c r="A107">
        <v>57.502869500000003</v>
      </c>
      <c r="B107">
        <v>-115.49821540000001</v>
      </c>
      <c r="C107" s="1" t="str">
        <f>HYPERLINK("http://geochem.nrcan.gc.ca/cdogs/content/kwd/kwd020039_e.htm", "Heavy Mineral Concentrate (Stream)")</f>
        <v>Heavy Mineral Concentrate (Stream)</v>
      </c>
      <c r="D107" s="1" t="str">
        <f>HYPERLINK("http://geochem.nrcan.gc.ca/cdogs/content/kwd/kwd080046_e.htm", "HMC separation (KIDD grouping)")</f>
        <v>HMC separation (KIDD grouping)</v>
      </c>
      <c r="E107" s="1" t="str">
        <f>HYPERLINK("http://geochem.nrcan.gc.ca/cdogs/content/dgp/dgp00002_e.htm", "Total")</f>
        <v>Total</v>
      </c>
      <c r="F107" s="1" t="str">
        <f>HYPERLINK("http://geochem.nrcan.gc.ca/cdogs/content/agp/agp02239_e.htm", "Ol (KIDD) | NONE | BINMICRO")</f>
        <v>Ol (KIDD) | NONE | BINMICRO</v>
      </c>
      <c r="G107" s="1" t="str">
        <f>HYPERLINK("http://geochem.nrcan.gc.ca/cdogs/content/mth/mth06305_e.htm", "6305")</f>
        <v>6305</v>
      </c>
      <c r="H107" s="1" t="str">
        <f>HYPERLINK("http://geochem.nrcan.gc.ca/cdogs/content/bdl/bdl210010_e.htm", "210010")</f>
        <v>210010</v>
      </c>
      <c r="I107" s="1" t="str">
        <f>HYPERLINK("http://geochem.nrcan.gc.ca/cdogs/content/prj/prj210166_e.htm", "210166")</f>
        <v>210166</v>
      </c>
      <c r="J107" s="1" t="str">
        <f>HYPERLINK("http://geochem.nrcan.gc.ca/cdogs/content/svy/svy210248_e.htm", "210248")</f>
        <v>210248</v>
      </c>
      <c r="L107" t="s">
        <v>25</v>
      </c>
      <c r="M107">
        <v>0</v>
      </c>
      <c r="N107" t="s">
        <v>25</v>
      </c>
      <c r="O107" t="s">
        <v>457</v>
      </c>
      <c r="P107" t="s">
        <v>458</v>
      </c>
      <c r="Q107" t="s">
        <v>459</v>
      </c>
      <c r="R107" t="s">
        <v>460</v>
      </c>
      <c r="T107" t="s">
        <v>25</v>
      </c>
    </row>
    <row r="108" spans="1:20" x14ac:dyDescent="0.25">
      <c r="A108">
        <v>57.448153699999999</v>
      </c>
      <c r="B108">
        <v>-115.7445689</v>
      </c>
      <c r="C108" s="1" t="str">
        <f>HYPERLINK("http://geochem.nrcan.gc.ca/cdogs/content/kwd/kwd020039_e.htm", "Heavy Mineral Concentrate (Stream)")</f>
        <v>Heavy Mineral Concentrate (Stream)</v>
      </c>
      <c r="D108" s="1" t="str">
        <f>HYPERLINK("http://geochem.nrcan.gc.ca/cdogs/content/kwd/kwd080046_e.htm", "HMC separation (KIDD grouping)")</f>
        <v>HMC separation (KIDD grouping)</v>
      </c>
      <c r="E108" s="1" t="str">
        <f>HYPERLINK("http://geochem.nrcan.gc.ca/cdogs/content/dgp/dgp00002_e.htm", "Total")</f>
        <v>Total</v>
      </c>
      <c r="F108" s="1" t="str">
        <f>HYPERLINK("http://geochem.nrcan.gc.ca/cdogs/content/agp/agp02239_e.htm", "Ol (KIDD) | NONE | BINMICRO")</f>
        <v>Ol (KIDD) | NONE | BINMICRO</v>
      </c>
      <c r="G108" s="1" t="str">
        <f>HYPERLINK("http://geochem.nrcan.gc.ca/cdogs/content/mth/mth06305_e.htm", "6305")</f>
        <v>6305</v>
      </c>
      <c r="H108" s="1" t="str">
        <f>HYPERLINK("http://geochem.nrcan.gc.ca/cdogs/content/bdl/bdl210010_e.htm", "210010")</f>
        <v>210010</v>
      </c>
      <c r="I108" s="1" t="str">
        <f>HYPERLINK("http://geochem.nrcan.gc.ca/cdogs/content/prj/prj210166_e.htm", "210166")</f>
        <v>210166</v>
      </c>
      <c r="J108" s="1" t="str">
        <f>HYPERLINK("http://geochem.nrcan.gc.ca/cdogs/content/svy/svy210248_e.htm", "210248")</f>
        <v>210248</v>
      </c>
      <c r="L108" t="s">
        <v>25</v>
      </c>
      <c r="M108">
        <v>0</v>
      </c>
      <c r="N108" t="s">
        <v>25</v>
      </c>
      <c r="O108" t="s">
        <v>461</v>
      </c>
      <c r="P108" t="s">
        <v>462</v>
      </c>
      <c r="Q108" t="s">
        <v>463</v>
      </c>
      <c r="R108" t="s">
        <v>464</v>
      </c>
      <c r="T108" t="s">
        <v>25</v>
      </c>
    </row>
    <row r="109" spans="1:20" x14ac:dyDescent="0.25">
      <c r="A109">
        <v>57.453651299999997</v>
      </c>
      <c r="B109">
        <v>-115.7812156</v>
      </c>
      <c r="C109" s="1" t="str">
        <f>HYPERLINK("http://geochem.nrcan.gc.ca/cdogs/content/kwd/kwd020039_e.htm", "Heavy Mineral Concentrate (Stream)")</f>
        <v>Heavy Mineral Concentrate (Stream)</v>
      </c>
      <c r="D109" s="1" t="str">
        <f>HYPERLINK("http://geochem.nrcan.gc.ca/cdogs/content/kwd/kwd080046_e.htm", "HMC separation (KIDD grouping)")</f>
        <v>HMC separation (KIDD grouping)</v>
      </c>
      <c r="E109" s="1" t="str">
        <f>HYPERLINK("http://geochem.nrcan.gc.ca/cdogs/content/dgp/dgp00002_e.htm", "Total")</f>
        <v>Total</v>
      </c>
      <c r="F109" s="1" t="str">
        <f>HYPERLINK("http://geochem.nrcan.gc.ca/cdogs/content/agp/agp02239_e.htm", "Ol (KIDD) | NONE | BINMICRO")</f>
        <v>Ol (KIDD) | NONE | BINMICRO</v>
      </c>
      <c r="G109" s="1" t="str">
        <f>HYPERLINK("http://geochem.nrcan.gc.ca/cdogs/content/mth/mth06305_e.htm", "6305")</f>
        <v>6305</v>
      </c>
      <c r="H109" s="1" t="str">
        <f>HYPERLINK("http://geochem.nrcan.gc.ca/cdogs/content/bdl/bdl210010_e.htm", "210010")</f>
        <v>210010</v>
      </c>
      <c r="I109" s="1" t="str">
        <f>HYPERLINK("http://geochem.nrcan.gc.ca/cdogs/content/prj/prj210166_e.htm", "210166")</f>
        <v>210166</v>
      </c>
      <c r="J109" s="1" t="str">
        <f>HYPERLINK("http://geochem.nrcan.gc.ca/cdogs/content/svy/svy210248_e.htm", "210248")</f>
        <v>210248</v>
      </c>
      <c r="L109" t="s">
        <v>25</v>
      </c>
      <c r="M109">
        <v>0</v>
      </c>
      <c r="N109" t="s">
        <v>25</v>
      </c>
      <c r="O109" t="s">
        <v>465</v>
      </c>
      <c r="P109" t="s">
        <v>466</v>
      </c>
      <c r="Q109" t="s">
        <v>467</v>
      </c>
      <c r="R109" t="s">
        <v>468</v>
      </c>
      <c r="T109" t="s">
        <v>25</v>
      </c>
    </row>
    <row r="110" spans="1:20" x14ac:dyDescent="0.25">
      <c r="A110">
        <v>57.461690900000001</v>
      </c>
      <c r="B110">
        <v>-115.8452149</v>
      </c>
      <c r="C110" s="1" t="str">
        <f>HYPERLINK("http://geochem.nrcan.gc.ca/cdogs/content/kwd/kwd020039_e.htm", "Heavy Mineral Concentrate (Stream)")</f>
        <v>Heavy Mineral Concentrate (Stream)</v>
      </c>
      <c r="D110" s="1" t="str">
        <f>HYPERLINK("http://geochem.nrcan.gc.ca/cdogs/content/kwd/kwd080046_e.htm", "HMC separation (KIDD grouping)")</f>
        <v>HMC separation (KIDD grouping)</v>
      </c>
      <c r="E110" s="1" t="str">
        <f>HYPERLINK("http://geochem.nrcan.gc.ca/cdogs/content/dgp/dgp00002_e.htm", "Total")</f>
        <v>Total</v>
      </c>
      <c r="F110" s="1" t="str">
        <f>HYPERLINK("http://geochem.nrcan.gc.ca/cdogs/content/agp/agp02239_e.htm", "Ol (KIDD) | NONE | BINMICRO")</f>
        <v>Ol (KIDD) | NONE | BINMICRO</v>
      </c>
      <c r="G110" s="1" t="str">
        <f>HYPERLINK("http://geochem.nrcan.gc.ca/cdogs/content/mth/mth06305_e.htm", "6305")</f>
        <v>6305</v>
      </c>
      <c r="H110" s="1" t="str">
        <f>HYPERLINK("http://geochem.nrcan.gc.ca/cdogs/content/bdl/bdl210010_e.htm", "210010")</f>
        <v>210010</v>
      </c>
      <c r="I110" s="1" t="str">
        <f>HYPERLINK("http://geochem.nrcan.gc.ca/cdogs/content/prj/prj210166_e.htm", "210166")</f>
        <v>210166</v>
      </c>
      <c r="J110" s="1" t="str">
        <f>HYPERLINK("http://geochem.nrcan.gc.ca/cdogs/content/svy/svy210248_e.htm", "210248")</f>
        <v>210248</v>
      </c>
      <c r="L110" t="s">
        <v>25</v>
      </c>
      <c r="M110">
        <v>0</v>
      </c>
      <c r="N110" t="s">
        <v>25</v>
      </c>
      <c r="O110" t="s">
        <v>469</v>
      </c>
      <c r="P110" t="s">
        <v>470</v>
      </c>
      <c r="Q110" t="s">
        <v>471</v>
      </c>
      <c r="R110" t="s">
        <v>472</v>
      </c>
      <c r="T110" t="s">
        <v>25</v>
      </c>
    </row>
    <row r="111" spans="1:20" x14ac:dyDescent="0.25">
      <c r="A111">
        <v>57.498805099999998</v>
      </c>
      <c r="B111">
        <v>-115.99940340000001</v>
      </c>
      <c r="C111" s="1" t="str">
        <f>HYPERLINK("http://geochem.nrcan.gc.ca/cdogs/content/kwd/kwd020039_e.htm", "Heavy Mineral Concentrate (Stream)")</f>
        <v>Heavy Mineral Concentrate (Stream)</v>
      </c>
      <c r="D111" s="1" t="str">
        <f>HYPERLINK("http://geochem.nrcan.gc.ca/cdogs/content/kwd/kwd080046_e.htm", "HMC separation (KIDD grouping)")</f>
        <v>HMC separation (KIDD grouping)</v>
      </c>
      <c r="E111" s="1" t="str">
        <f>HYPERLINK("http://geochem.nrcan.gc.ca/cdogs/content/dgp/dgp00002_e.htm", "Total")</f>
        <v>Total</v>
      </c>
      <c r="F111" s="1" t="str">
        <f>HYPERLINK("http://geochem.nrcan.gc.ca/cdogs/content/agp/agp02239_e.htm", "Ol (KIDD) | NONE | BINMICRO")</f>
        <v>Ol (KIDD) | NONE | BINMICRO</v>
      </c>
      <c r="G111" s="1" t="str">
        <f>HYPERLINK("http://geochem.nrcan.gc.ca/cdogs/content/mth/mth06305_e.htm", "6305")</f>
        <v>6305</v>
      </c>
      <c r="H111" s="1" t="str">
        <f>HYPERLINK("http://geochem.nrcan.gc.ca/cdogs/content/bdl/bdl210010_e.htm", "210010")</f>
        <v>210010</v>
      </c>
      <c r="I111" s="1" t="str">
        <f>HYPERLINK("http://geochem.nrcan.gc.ca/cdogs/content/prj/prj210166_e.htm", "210166")</f>
        <v>210166</v>
      </c>
      <c r="J111" s="1" t="str">
        <f>HYPERLINK("http://geochem.nrcan.gc.ca/cdogs/content/svy/svy210248_e.htm", "210248")</f>
        <v>210248</v>
      </c>
      <c r="L111" t="s">
        <v>25</v>
      </c>
      <c r="M111">
        <v>0</v>
      </c>
      <c r="N111" t="s">
        <v>25</v>
      </c>
      <c r="O111" t="s">
        <v>473</v>
      </c>
      <c r="P111" t="s">
        <v>474</v>
      </c>
      <c r="Q111" t="s">
        <v>475</v>
      </c>
      <c r="R111" t="s">
        <v>476</v>
      </c>
      <c r="T111" t="s">
        <v>25</v>
      </c>
    </row>
    <row r="112" spans="1:20" x14ac:dyDescent="0.25">
      <c r="A112">
        <v>57.113533699999998</v>
      </c>
      <c r="B112">
        <v>-115.9813906</v>
      </c>
      <c r="C112" s="1" t="str">
        <f>HYPERLINK("http://geochem.nrcan.gc.ca/cdogs/content/kwd/kwd020039_e.htm", "Heavy Mineral Concentrate (Stream)")</f>
        <v>Heavy Mineral Concentrate (Stream)</v>
      </c>
      <c r="D112" s="1" t="str">
        <f>HYPERLINK("http://geochem.nrcan.gc.ca/cdogs/content/kwd/kwd080046_e.htm", "HMC separation (KIDD grouping)")</f>
        <v>HMC separation (KIDD grouping)</v>
      </c>
      <c r="E112" s="1" t="str">
        <f>HYPERLINK("http://geochem.nrcan.gc.ca/cdogs/content/dgp/dgp00002_e.htm", "Total")</f>
        <v>Total</v>
      </c>
      <c r="F112" s="1" t="str">
        <f>HYPERLINK("http://geochem.nrcan.gc.ca/cdogs/content/agp/agp02239_e.htm", "Ol (KIDD) | NONE | BINMICRO")</f>
        <v>Ol (KIDD) | NONE | BINMICRO</v>
      </c>
      <c r="G112" s="1" t="str">
        <f>HYPERLINK("http://geochem.nrcan.gc.ca/cdogs/content/mth/mth06305_e.htm", "6305")</f>
        <v>6305</v>
      </c>
      <c r="H112" s="1" t="str">
        <f>HYPERLINK("http://geochem.nrcan.gc.ca/cdogs/content/bdl/bdl210010_e.htm", "210010")</f>
        <v>210010</v>
      </c>
      <c r="I112" s="1" t="str">
        <f>HYPERLINK("http://geochem.nrcan.gc.ca/cdogs/content/prj/prj210166_e.htm", "210166")</f>
        <v>210166</v>
      </c>
      <c r="J112" s="1" t="str">
        <f>HYPERLINK("http://geochem.nrcan.gc.ca/cdogs/content/svy/svy210248_e.htm", "210248")</f>
        <v>210248</v>
      </c>
      <c r="L112" t="s">
        <v>25</v>
      </c>
      <c r="M112">
        <v>0</v>
      </c>
      <c r="N112" t="s">
        <v>25</v>
      </c>
      <c r="O112" t="s">
        <v>477</v>
      </c>
      <c r="P112" t="s">
        <v>478</v>
      </c>
      <c r="Q112" t="s">
        <v>479</v>
      </c>
      <c r="R112" t="s">
        <v>480</v>
      </c>
      <c r="T112" t="s">
        <v>25</v>
      </c>
    </row>
    <row r="113" spans="1:20" x14ac:dyDescent="0.25">
      <c r="A113">
        <v>57.077176299999998</v>
      </c>
      <c r="B113">
        <v>-115.99459450000001</v>
      </c>
      <c r="C113" s="1" t="str">
        <f>HYPERLINK("http://geochem.nrcan.gc.ca/cdogs/content/kwd/kwd020039_e.htm", "Heavy Mineral Concentrate (Stream)")</f>
        <v>Heavy Mineral Concentrate (Stream)</v>
      </c>
      <c r="D113" s="1" t="str">
        <f>HYPERLINK("http://geochem.nrcan.gc.ca/cdogs/content/kwd/kwd080046_e.htm", "HMC separation (KIDD grouping)")</f>
        <v>HMC separation (KIDD grouping)</v>
      </c>
      <c r="E113" s="1" t="str">
        <f>HYPERLINK("http://geochem.nrcan.gc.ca/cdogs/content/dgp/dgp00002_e.htm", "Total")</f>
        <v>Total</v>
      </c>
      <c r="F113" s="1" t="str">
        <f>HYPERLINK("http://geochem.nrcan.gc.ca/cdogs/content/agp/agp02239_e.htm", "Ol (KIDD) | NONE | BINMICRO")</f>
        <v>Ol (KIDD) | NONE | BINMICRO</v>
      </c>
      <c r="G113" s="1" t="str">
        <f>HYPERLINK("http://geochem.nrcan.gc.ca/cdogs/content/mth/mth06305_e.htm", "6305")</f>
        <v>6305</v>
      </c>
      <c r="H113" s="1" t="str">
        <f>HYPERLINK("http://geochem.nrcan.gc.ca/cdogs/content/bdl/bdl210010_e.htm", "210010")</f>
        <v>210010</v>
      </c>
      <c r="I113" s="1" t="str">
        <f>HYPERLINK("http://geochem.nrcan.gc.ca/cdogs/content/prj/prj210166_e.htm", "210166")</f>
        <v>210166</v>
      </c>
      <c r="J113" s="1" t="str">
        <f>HYPERLINK("http://geochem.nrcan.gc.ca/cdogs/content/svy/svy210248_e.htm", "210248")</f>
        <v>210248</v>
      </c>
      <c r="L113" t="s">
        <v>25</v>
      </c>
      <c r="M113">
        <v>0</v>
      </c>
      <c r="N113" t="s">
        <v>25</v>
      </c>
      <c r="O113" t="s">
        <v>481</v>
      </c>
      <c r="P113" t="s">
        <v>482</v>
      </c>
      <c r="Q113" t="s">
        <v>483</v>
      </c>
      <c r="R113" t="s">
        <v>484</v>
      </c>
      <c r="T113" t="s">
        <v>25</v>
      </c>
    </row>
    <row r="114" spans="1:20" x14ac:dyDescent="0.25">
      <c r="A114">
        <v>57.110827800000003</v>
      </c>
      <c r="B114">
        <v>-115.5628498</v>
      </c>
      <c r="C114" s="1" t="str">
        <f>HYPERLINK("http://geochem.nrcan.gc.ca/cdogs/content/kwd/kwd020039_e.htm", "Heavy Mineral Concentrate (Stream)")</f>
        <v>Heavy Mineral Concentrate (Stream)</v>
      </c>
      <c r="D114" s="1" t="str">
        <f>HYPERLINK("http://geochem.nrcan.gc.ca/cdogs/content/kwd/kwd080046_e.htm", "HMC separation (KIDD grouping)")</f>
        <v>HMC separation (KIDD grouping)</v>
      </c>
      <c r="E114" s="1" t="str">
        <f>HYPERLINK("http://geochem.nrcan.gc.ca/cdogs/content/dgp/dgp00002_e.htm", "Total")</f>
        <v>Total</v>
      </c>
      <c r="F114" s="1" t="str">
        <f>HYPERLINK("http://geochem.nrcan.gc.ca/cdogs/content/agp/agp02239_e.htm", "Ol (KIDD) | NONE | BINMICRO")</f>
        <v>Ol (KIDD) | NONE | BINMICRO</v>
      </c>
      <c r="G114" s="1" t="str">
        <f>HYPERLINK("http://geochem.nrcan.gc.ca/cdogs/content/mth/mth06305_e.htm", "6305")</f>
        <v>6305</v>
      </c>
      <c r="H114" s="1" t="str">
        <f>HYPERLINK("http://geochem.nrcan.gc.ca/cdogs/content/bdl/bdl210010_e.htm", "210010")</f>
        <v>210010</v>
      </c>
      <c r="I114" s="1" t="str">
        <f>HYPERLINK("http://geochem.nrcan.gc.ca/cdogs/content/prj/prj210166_e.htm", "210166")</f>
        <v>210166</v>
      </c>
      <c r="J114" s="1" t="str">
        <f>HYPERLINK("http://geochem.nrcan.gc.ca/cdogs/content/svy/svy210248_e.htm", "210248")</f>
        <v>210248</v>
      </c>
      <c r="L114" t="s">
        <v>30</v>
      </c>
      <c r="M114">
        <v>1</v>
      </c>
      <c r="N114" t="s">
        <v>30</v>
      </c>
      <c r="O114" t="s">
        <v>485</v>
      </c>
      <c r="P114" t="s">
        <v>486</v>
      </c>
      <c r="Q114" t="s">
        <v>487</v>
      </c>
      <c r="R114" t="s">
        <v>488</v>
      </c>
      <c r="T114" t="s">
        <v>25</v>
      </c>
    </row>
    <row r="115" spans="1:20" x14ac:dyDescent="0.25">
      <c r="A115">
        <v>57.173809499999997</v>
      </c>
      <c r="B115">
        <v>-115.5749965</v>
      </c>
      <c r="C115" s="1" t="str">
        <f>HYPERLINK("http://geochem.nrcan.gc.ca/cdogs/content/kwd/kwd020039_e.htm", "Heavy Mineral Concentrate (Stream)")</f>
        <v>Heavy Mineral Concentrate (Stream)</v>
      </c>
      <c r="D115" s="1" t="str">
        <f>HYPERLINK("http://geochem.nrcan.gc.ca/cdogs/content/kwd/kwd080046_e.htm", "HMC separation (KIDD grouping)")</f>
        <v>HMC separation (KIDD grouping)</v>
      </c>
      <c r="E115" s="1" t="str">
        <f>HYPERLINK("http://geochem.nrcan.gc.ca/cdogs/content/dgp/dgp00002_e.htm", "Total")</f>
        <v>Total</v>
      </c>
      <c r="F115" s="1" t="str">
        <f>HYPERLINK("http://geochem.nrcan.gc.ca/cdogs/content/agp/agp02239_e.htm", "Ol (KIDD) | NONE | BINMICRO")</f>
        <v>Ol (KIDD) | NONE | BINMICRO</v>
      </c>
      <c r="G115" s="1" t="str">
        <f>HYPERLINK("http://geochem.nrcan.gc.ca/cdogs/content/mth/mth06305_e.htm", "6305")</f>
        <v>6305</v>
      </c>
      <c r="H115" s="1" t="str">
        <f>HYPERLINK("http://geochem.nrcan.gc.ca/cdogs/content/bdl/bdl210010_e.htm", "210010")</f>
        <v>210010</v>
      </c>
      <c r="I115" s="1" t="str">
        <f>HYPERLINK("http://geochem.nrcan.gc.ca/cdogs/content/prj/prj210166_e.htm", "210166")</f>
        <v>210166</v>
      </c>
      <c r="J115" s="1" t="str">
        <f>HYPERLINK("http://geochem.nrcan.gc.ca/cdogs/content/svy/svy210248_e.htm", "210248")</f>
        <v>210248</v>
      </c>
      <c r="L115" t="s">
        <v>25</v>
      </c>
      <c r="M115">
        <v>0</v>
      </c>
      <c r="N115" t="s">
        <v>25</v>
      </c>
      <c r="O115" t="s">
        <v>489</v>
      </c>
      <c r="P115" t="s">
        <v>490</v>
      </c>
      <c r="Q115" t="s">
        <v>491</v>
      </c>
      <c r="R115" t="s">
        <v>492</v>
      </c>
      <c r="T115" t="s">
        <v>25</v>
      </c>
    </row>
    <row r="116" spans="1:20" x14ac:dyDescent="0.25">
      <c r="A116">
        <v>57.1800845</v>
      </c>
      <c r="B116">
        <v>-115.55418969999999</v>
      </c>
      <c r="C116" s="1" t="str">
        <f>HYPERLINK("http://geochem.nrcan.gc.ca/cdogs/content/kwd/kwd020039_e.htm", "Heavy Mineral Concentrate (Stream)")</f>
        <v>Heavy Mineral Concentrate (Stream)</v>
      </c>
      <c r="D116" s="1" t="str">
        <f>HYPERLINK("http://geochem.nrcan.gc.ca/cdogs/content/kwd/kwd080046_e.htm", "HMC separation (KIDD grouping)")</f>
        <v>HMC separation (KIDD grouping)</v>
      </c>
      <c r="E116" s="1" t="str">
        <f>HYPERLINK("http://geochem.nrcan.gc.ca/cdogs/content/dgp/dgp00002_e.htm", "Total")</f>
        <v>Total</v>
      </c>
      <c r="F116" s="1" t="str">
        <f>HYPERLINK("http://geochem.nrcan.gc.ca/cdogs/content/agp/agp02239_e.htm", "Ol (KIDD) | NONE | BINMICRO")</f>
        <v>Ol (KIDD) | NONE | BINMICRO</v>
      </c>
      <c r="G116" s="1" t="str">
        <f>HYPERLINK("http://geochem.nrcan.gc.ca/cdogs/content/mth/mth06305_e.htm", "6305")</f>
        <v>6305</v>
      </c>
      <c r="H116" s="1" t="str">
        <f>HYPERLINK("http://geochem.nrcan.gc.ca/cdogs/content/bdl/bdl210010_e.htm", "210010")</f>
        <v>210010</v>
      </c>
      <c r="I116" s="1" t="str">
        <f>HYPERLINK("http://geochem.nrcan.gc.ca/cdogs/content/prj/prj210166_e.htm", "210166")</f>
        <v>210166</v>
      </c>
      <c r="J116" s="1" t="str">
        <f>HYPERLINK("http://geochem.nrcan.gc.ca/cdogs/content/svy/svy210248_e.htm", "210248")</f>
        <v>210248</v>
      </c>
      <c r="L116" t="s">
        <v>25</v>
      </c>
      <c r="M116">
        <v>0</v>
      </c>
      <c r="N116" t="s">
        <v>25</v>
      </c>
      <c r="O116" t="s">
        <v>493</v>
      </c>
      <c r="P116" t="s">
        <v>494</v>
      </c>
      <c r="Q116" t="s">
        <v>495</v>
      </c>
      <c r="R116" t="s">
        <v>496</v>
      </c>
      <c r="T116" t="s">
        <v>25</v>
      </c>
    </row>
    <row r="117" spans="1:20" x14ac:dyDescent="0.25">
      <c r="A117">
        <v>57.232113099999999</v>
      </c>
      <c r="B117">
        <v>-115.5717037</v>
      </c>
      <c r="C117" s="1" t="str">
        <f>HYPERLINK("http://geochem.nrcan.gc.ca/cdogs/content/kwd/kwd020039_e.htm", "Heavy Mineral Concentrate (Stream)")</f>
        <v>Heavy Mineral Concentrate (Stream)</v>
      </c>
      <c r="D117" s="1" t="str">
        <f>HYPERLINK("http://geochem.nrcan.gc.ca/cdogs/content/kwd/kwd080046_e.htm", "HMC separation (KIDD grouping)")</f>
        <v>HMC separation (KIDD grouping)</v>
      </c>
      <c r="E117" s="1" t="str">
        <f>HYPERLINK("http://geochem.nrcan.gc.ca/cdogs/content/dgp/dgp00002_e.htm", "Total")</f>
        <v>Total</v>
      </c>
      <c r="F117" s="1" t="str">
        <f>HYPERLINK("http://geochem.nrcan.gc.ca/cdogs/content/agp/agp02239_e.htm", "Ol (KIDD) | NONE | BINMICRO")</f>
        <v>Ol (KIDD) | NONE | BINMICRO</v>
      </c>
      <c r="G117" s="1" t="str">
        <f>HYPERLINK("http://geochem.nrcan.gc.ca/cdogs/content/mth/mth06305_e.htm", "6305")</f>
        <v>6305</v>
      </c>
      <c r="H117" s="1" t="str">
        <f>HYPERLINK("http://geochem.nrcan.gc.ca/cdogs/content/bdl/bdl210010_e.htm", "210010")</f>
        <v>210010</v>
      </c>
      <c r="I117" s="1" t="str">
        <f>HYPERLINK("http://geochem.nrcan.gc.ca/cdogs/content/prj/prj210166_e.htm", "210166")</f>
        <v>210166</v>
      </c>
      <c r="J117" s="1" t="str">
        <f>HYPERLINK("http://geochem.nrcan.gc.ca/cdogs/content/svy/svy210248_e.htm", "210248")</f>
        <v>210248</v>
      </c>
      <c r="L117" t="s">
        <v>30</v>
      </c>
      <c r="M117">
        <v>1</v>
      </c>
      <c r="N117" t="s">
        <v>30</v>
      </c>
      <c r="O117" t="s">
        <v>497</v>
      </c>
      <c r="P117" t="s">
        <v>498</v>
      </c>
      <c r="Q117" t="s">
        <v>499</v>
      </c>
      <c r="R117" t="s">
        <v>500</v>
      </c>
      <c r="T117" t="s">
        <v>25</v>
      </c>
    </row>
    <row r="118" spans="1:20" x14ac:dyDescent="0.25">
      <c r="A118">
        <v>57.267230400000003</v>
      </c>
      <c r="B118">
        <v>-115.5114549</v>
      </c>
      <c r="C118" s="1" t="str">
        <f>HYPERLINK("http://geochem.nrcan.gc.ca/cdogs/content/kwd/kwd020039_e.htm", "Heavy Mineral Concentrate (Stream)")</f>
        <v>Heavy Mineral Concentrate (Stream)</v>
      </c>
      <c r="D118" s="1" t="str">
        <f>HYPERLINK("http://geochem.nrcan.gc.ca/cdogs/content/kwd/kwd080046_e.htm", "HMC separation (KIDD grouping)")</f>
        <v>HMC separation (KIDD grouping)</v>
      </c>
      <c r="E118" s="1" t="str">
        <f>HYPERLINK("http://geochem.nrcan.gc.ca/cdogs/content/dgp/dgp00002_e.htm", "Total")</f>
        <v>Total</v>
      </c>
      <c r="F118" s="1" t="str">
        <f>HYPERLINK("http://geochem.nrcan.gc.ca/cdogs/content/agp/agp02239_e.htm", "Ol (KIDD) | NONE | BINMICRO")</f>
        <v>Ol (KIDD) | NONE | BINMICRO</v>
      </c>
      <c r="G118" s="1" t="str">
        <f>HYPERLINK("http://geochem.nrcan.gc.ca/cdogs/content/mth/mth06305_e.htm", "6305")</f>
        <v>6305</v>
      </c>
      <c r="H118" s="1" t="str">
        <f>HYPERLINK("http://geochem.nrcan.gc.ca/cdogs/content/bdl/bdl210010_e.htm", "210010")</f>
        <v>210010</v>
      </c>
      <c r="I118" s="1" t="str">
        <f>HYPERLINK("http://geochem.nrcan.gc.ca/cdogs/content/prj/prj210166_e.htm", "210166")</f>
        <v>210166</v>
      </c>
      <c r="J118" s="1" t="str">
        <f>HYPERLINK("http://geochem.nrcan.gc.ca/cdogs/content/svy/svy210248_e.htm", "210248")</f>
        <v>210248</v>
      </c>
      <c r="L118" t="s">
        <v>25</v>
      </c>
      <c r="M118">
        <v>0</v>
      </c>
      <c r="N118" t="s">
        <v>25</v>
      </c>
      <c r="O118" t="s">
        <v>501</v>
      </c>
      <c r="P118" t="s">
        <v>502</v>
      </c>
      <c r="Q118" t="s">
        <v>503</v>
      </c>
      <c r="R118" t="s">
        <v>504</v>
      </c>
      <c r="T118" t="s">
        <v>25</v>
      </c>
    </row>
    <row r="119" spans="1:20" x14ac:dyDescent="0.25">
      <c r="A119">
        <v>57.279936999999997</v>
      </c>
      <c r="B119">
        <v>-115.7322222</v>
      </c>
      <c r="C119" s="1" t="str">
        <f>HYPERLINK("http://geochem.nrcan.gc.ca/cdogs/content/kwd/kwd020039_e.htm", "Heavy Mineral Concentrate (Stream)")</f>
        <v>Heavy Mineral Concentrate (Stream)</v>
      </c>
      <c r="D119" s="1" t="str">
        <f>HYPERLINK("http://geochem.nrcan.gc.ca/cdogs/content/kwd/kwd080046_e.htm", "HMC separation (KIDD grouping)")</f>
        <v>HMC separation (KIDD grouping)</v>
      </c>
      <c r="E119" s="1" t="str">
        <f>HYPERLINK("http://geochem.nrcan.gc.ca/cdogs/content/dgp/dgp00002_e.htm", "Total")</f>
        <v>Total</v>
      </c>
      <c r="F119" s="1" t="str">
        <f>HYPERLINK("http://geochem.nrcan.gc.ca/cdogs/content/agp/agp02239_e.htm", "Ol (KIDD) | NONE | BINMICRO")</f>
        <v>Ol (KIDD) | NONE | BINMICRO</v>
      </c>
      <c r="G119" s="1" t="str">
        <f>HYPERLINK("http://geochem.nrcan.gc.ca/cdogs/content/mth/mth06305_e.htm", "6305")</f>
        <v>6305</v>
      </c>
      <c r="H119" s="1" t="str">
        <f>HYPERLINK("http://geochem.nrcan.gc.ca/cdogs/content/bdl/bdl210010_e.htm", "210010")</f>
        <v>210010</v>
      </c>
      <c r="I119" s="1" t="str">
        <f>HYPERLINK("http://geochem.nrcan.gc.ca/cdogs/content/prj/prj210166_e.htm", "210166")</f>
        <v>210166</v>
      </c>
      <c r="J119" s="1" t="str">
        <f>HYPERLINK("http://geochem.nrcan.gc.ca/cdogs/content/svy/svy210248_e.htm", "210248")</f>
        <v>210248</v>
      </c>
      <c r="L119" t="s">
        <v>25</v>
      </c>
      <c r="M119">
        <v>0</v>
      </c>
      <c r="N119" t="s">
        <v>25</v>
      </c>
      <c r="O119" t="s">
        <v>505</v>
      </c>
      <c r="P119" t="s">
        <v>506</v>
      </c>
      <c r="Q119" t="s">
        <v>507</v>
      </c>
      <c r="R119" t="s">
        <v>508</v>
      </c>
      <c r="T119" t="s">
        <v>25</v>
      </c>
    </row>
    <row r="120" spans="1:20" x14ac:dyDescent="0.25">
      <c r="A120">
        <v>57.272338400000002</v>
      </c>
      <c r="B120">
        <v>-115.8963947</v>
      </c>
      <c r="C120" s="1" t="str">
        <f>HYPERLINK("http://geochem.nrcan.gc.ca/cdogs/content/kwd/kwd020039_e.htm", "Heavy Mineral Concentrate (Stream)")</f>
        <v>Heavy Mineral Concentrate (Stream)</v>
      </c>
      <c r="D120" s="1" t="str">
        <f>HYPERLINK("http://geochem.nrcan.gc.ca/cdogs/content/kwd/kwd080046_e.htm", "HMC separation (KIDD grouping)")</f>
        <v>HMC separation (KIDD grouping)</v>
      </c>
      <c r="E120" s="1" t="str">
        <f>HYPERLINK("http://geochem.nrcan.gc.ca/cdogs/content/dgp/dgp00002_e.htm", "Total")</f>
        <v>Total</v>
      </c>
      <c r="F120" s="1" t="str">
        <f>HYPERLINK("http://geochem.nrcan.gc.ca/cdogs/content/agp/agp02239_e.htm", "Ol (KIDD) | NONE | BINMICRO")</f>
        <v>Ol (KIDD) | NONE | BINMICRO</v>
      </c>
      <c r="G120" s="1" t="str">
        <f>HYPERLINK("http://geochem.nrcan.gc.ca/cdogs/content/mth/mth06305_e.htm", "6305")</f>
        <v>6305</v>
      </c>
      <c r="H120" s="1" t="str">
        <f>HYPERLINK("http://geochem.nrcan.gc.ca/cdogs/content/bdl/bdl210010_e.htm", "210010")</f>
        <v>210010</v>
      </c>
      <c r="I120" s="1" t="str">
        <f>HYPERLINK("http://geochem.nrcan.gc.ca/cdogs/content/prj/prj210166_e.htm", "210166")</f>
        <v>210166</v>
      </c>
      <c r="J120" s="1" t="str">
        <f>HYPERLINK("http://geochem.nrcan.gc.ca/cdogs/content/svy/svy210248_e.htm", "210248")</f>
        <v>210248</v>
      </c>
      <c r="L120" t="s">
        <v>25</v>
      </c>
      <c r="M120">
        <v>0</v>
      </c>
      <c r="N120" t="s">
        <v>25</v>
      </c>
      <c r="O120" t="s">
        <v>509</v>
      </c>
      <c r="P120" t="s">
        <v>510</v>
      </c>
      <c r="Q120" t="s">
        <v>511</v>
      </c>
      <c r="R120" t="s">
        <v>512</v>
      </c>
      <c r="T120" t="s">
        <v>25</v>
      </c>
    </row>
    <row r="121" spans="1:20" x14ac:dyDescent="0.25">
      <c r="A121">
        <v>57.003301999999998</v>
      </c>
      <c r="B121">
        <v>-115.7681575</v>
      </c>
      <c r="C121" s="1" t="str">
        <f>HYPERLINK("http://geochem.nrcan.gc.ca/cdogs/content/kwd/kwd020039_e.htm", "Heavy Mineral Concentrate (Stream)")</f>
        <v>Heavy Mineral Concentrate (Stream)</v>
      </c>
      <c r="D121" s="1" t="str">
        <f>HYPERLINK("http://geochem.nrcan.gc.ca/cdogs/content/kwd/kwd080046_e.htm", "HMC separation (KIDD grouping)")</f>
        <v>HMC separation (KIDD grouping)</v>
      </c>
      <c r="E121" s="1" t="str">
        <f>HYPERLINK("http://geochem.nrcan.gc.ca/cdogs/content/dgp/dgp00002_e.htm", "Total")</f>
        <v>Total</v>
      </c>
      <c r="F121" s="1" t="str">
        <f>HYPERLINK("http://geochem.nrcan.gc.ca/cdogs/content/agp/agp02239_e.htm", "Ol (KIDD) | NONE | BINMICRO")</f>
        <v>Ol (KIDD) | NONE | BINMICRO</v>
      </c>
      <c r="G121" s="1" t="str">
        <f>HYPERLINK("http://geochem.nrcan.gc.ca/cdogs/content/mth/mth06305_e.htm", "6305")</f>
        <v>6305</v>
      </c>
      <c r="H121" s="1" t="str">
        <f>HYPERLINK("http://geochem.nrcan.gc.ca/cdogs/content/bdl/bdl210010_e.htm", "210010")</f>
        <v>210010</v>
      </c>
      <c r="I121" s="1" t="str">
        <f>HYPERLINK("http://geochem.nrcan.gc.ca/cdogs/content/prj/prj210166_e.htm", "210166")</f>
        <v>210166</v>
      </c>
      <c r="J121" s="1" t="str">
        <f>HYPERLINK("http://geochem.nrcan.gc.ca/cdogs/content/svy/svy210248_e.htm", "210248")</f>
        <v>210248</v>
      </c>
      <c r="L121" t="s">
        <v>25</v>
      </c>
      <c r="M121">
        <v>0</v>
      </c>
      <c r="N121" t="s">
        <v>25</v>
      </c>
      <c r="O121" t="s">
        <v>513</v>
      </c>
      <c r="P121" t="s">
        <v>514</v>
      </c>
      <c r="Q121" t="s">
        <v>515</v>
      </c>
      <c r="R121" t="s">
        <v>516</v>
      </c>
      <c r="T121" t="s">
        <v>25</v>
      </c>
    </row>
    <row r="122" spans="1:20" x14ac:dyDescent="0.25">
      <c r="A122">
        <v>57.073426499999997</v>
      </c>
      <c r="B122">
        <v>-115.1022007</v>
      </c>
      <c r="C122" s="1" t="str">
        <f>HYPERLINK("http://geochem.nrcan.gc.ca/cdogs/content/kwd/kwd020039_e.htm", "Heavy Mineral Concentrate (Stream)")</f>
        <v>Heavy Mineral Concentrate (Stream)</v>
      </c>
      <c r="D122" s="1" t="str">
        <f>HYPERLINK("http://geochem.nrcan.gc.ca/cdogs/content/kwd/kwd080046_e.htm", "HMC separation (KIDD grouping)")</f>
        <v>HMC separation (KIDD grouping)</v>
      </c>
      <c r="E122" s="1" t="str">
        <f>HYPERLINK("http://geochem.nrcan.gc.ca/cdogs/content/dgp/dgp00002_e.htm", "Total")</f>
        <v>Total</v>
      </c>
      <c r="F122" s="1" t="str">
        <f>HYPERLINK("http://geochem.nrcan.gc.ca/cdogs/content/agp/agp02239_e.htm", "Ol (KIDD) | NONE | BINMICRO")</f>
        <v>Ol (KIDD) | NONE | BINMICRO</v>
      </c>
      <c r="G122" s="1" t="str">
        <f>HYPERLINK("http://geochem.nrcan.gc.ca/cdogs/content/mth/mth06305_e.htm", "6305")</f>
        <v>6305</v>
      </c>
      <c r="H122" s="1" t="str">
        <f>HYPERLINK("http://geochem.nrcan.gc.ca/cdogs/content/bdl/bdl210010_e.htm", "210010")</f>
        <v>210010</v>
      </c>
      <c r="I122" s="1" t="str">
        <f>HYPERLINK("http://geochem.nrcan.gc.ca/cdogs/content/prj/prj210166_e.htm", "210166")</f>
        <v>210166</v>
      </c>
      <c r="J122" s="1" t="str">
        <f>HYPERLINK("http://geochem.nrcan.gc.ca/cdogs/content/svy/svy210248_e.htm", "210248")</f>
        <v>210248</v>
      </c>
      <c r="L122" t="s">
        <v>25</v>
      </c>
      <c r="M122">
        <v>0</v>
      </c>
      <c r="N122" t="s">
        <v>25</v>
      </c>
      <c r="O122" t="s">
        <v>517</v>
      </c>
      <c r="P122" t="s">
        <v>518</v>
      </c>
      <c r="Q122" t="s">
        <v>519</v>
      </c>
      <c r="R122" t="s">
        <v>520</v>
      </c>
      <c r="T122" t="s">
        <v>25</v>
      </c>
    </row>
    <row r="123" spans="1:20" x14ac:dyDescent="0.25">
      <c r="A123">
        <v>57.081347200000003</v>
      </c>
      <c r="B123">
        <v>-115.3248261</v>
      </c>
      <c r="C123" s="1" t="str">
        <f>HYPERLINK("http://geochem.nrcan.gc.ca/cdogs/content/kwd/kwd020039_e.htm", "Heavy Mineral Concentrate (Stream)")</f>
        <v>Heavy Mineral Concentrate (Stream)</v>
      </c>
      <c r="D123" s="1" t="str">
        <f>HYPERLINK("http://geochem.nrcan.gc.ca/cdogs/content/kwd/kwd080046_e.htm", "HMC separation (KIDD grouping)")</f>
        <v>HMC separation (KIDD grouping)</v>
      </c>
      <c r="E123" s="1" t="str">
        <f>HYPERLINK("http://geochem.nrcan.gc.ca/cdogs/content/dgp/dgp00002_e.htm", "Total")</f>
        <v>Total</v>
      </c>
      <c r="F123" s="1" t="str">
        <f>HYPERLINK("http://geochem.nrcan.gc.ca/cdogs/content/agp/agp02239_e.htm", "Ol (KIDD) | NONE | BINMICRO")</f>
        <v>Ol (KIDD) | NONE | BINMICRO</v>
      </c>
      <c r="G123" s="1" t="str">
        <f>HYPERLINK("http://geochem.nrcan.gc.ca/cdogs/content/mth/mth06305_e.htm", "6305")</f>
        <v>6305</v>
      </c>
      <c r="H123" s="1" t="str">
        <f>HYPERLINK("http://geochem.nrcan.gc.ca/cdogs/content/bdl/bdl210010_e.htm", "210010")</f>
        <v>210010</v>
      </c>
      <c r="I123" s="1" t="str">
        <f>HYPERLINK("http://geochem.nrcan.gc.ca/cdogs/content/prj/prj210166_e.htm", "210166")</f>
        <v>210166</v>
      </c>
      <c r="J123" s="1" t="str">
        <f>HYPERLINK("http://geochem.nrcan.gc.ca/cdogs/content/svy/svy210248_e.htm", "210248")</f>
        <v>210248</v>
      </c>
      <c r="L123" t="s">
        <v>30</v>
      </c>
      <c r="M123">
        <v>1</v>
      </c>
      <c r="N123" t="s">
        <v>30</v>
      </c>
      <c r="O123" t="s">
        <v>521</v>
      </c>
      <c r="P123" t="s">
        <v>522</v>
      </c>
      <c r="Q123" t="s">
        <v>523</v>
      </c>
      <c r="R123" t="s">
        <v>524</v>
      </c>
      <c r="T123" t="s">
        <v>25</v>
      </c>
    </row>
    <row r="124" spans="1:20" x14ac:dyDescent="0.25">
      <c r="A124">
        <v>57.074601700000002</v>
      </c>
      <c r="B124">
        <v>-115.39075939999999</v>
      </c>
      <c r="C124" s="1" t="str">
        <f>HYPERLINK("http://geochem.nrcan.gc.ca/cdogs/content/kwd/kwd020039_e.htm", "Heavy Mineral Concentrate (Stream)")</f>
        <v>Heavy Mineral Concentrate (Stream)</v>
      </c>
      <c r="D124" s="1" t="str">
        <f>HYPERLINK("http://geochem.nrcan.gc.ca/cdogs/content/kwd/kwd080046_e.htm", "HMC separation (KIDD grouping)")</f>
        <v>HMC separation (KIDD grouping)</v>
      </c>
      <c r="E124" s="1" t="str">
        <f>HYPERLINK("http://geochem.nrcan.gc.ca/cdogs/content/dgp/dgp00002_e.htm", "Total")</f>
        <v>Total</v>
      </c>
      <c r="F124" s="1" t="str">
        <f>HYPERLINK("http://geochem.nrcan.gc.ca/cdogs/content/agp/agp02239_e.htm", "Ol (KIDD) | NONE | BINMICRO")</f>
        <v>Ol (KIDD) | NONE | BINMICRO</v>
      </c>
      <c r="G124" s="1" t="str">
        <f>HYPERLINK("http://geochem.nrcan.gc.ca/cdogs/content/mth/mth06305_e.htm", "6305")</f>
        <v>6305</v>
      </c>
      <c r="H124" s="1" t="str">
        <f>HYPERLINK("http://geochem.nrcan.gc.ca/cdogs/content/bdl/bdl210010_e.htm", "210010")</f>
        <v>210010</v>
      </c>
      <c r="I124" s="1" t="str">
        <f>HYPERLINK("http://geochem.nrcan.gc.ca/cdogs/content/prj/prj210166_e.htm", "210166")</f>
        <v>210166</v>
      </c>
      <c r="J124" s="1" t="str">
        <f>HYPERLINK("http://geochem.nrcan.gc.ca/cdogs/content/svy/svy210248_e.htm", "210248")</f>
        <v>210248</v>
      </c>
      <c r="L124" t="s">
        <v>25</v>
      </c>
      <c r="M124">
        <v>0</v>
      </c>
      <c r="N124" t="s">
        <v>25</v>
      </c>
      <c r="O124" t="s">
        <v>525</v>
      </c>
      <c r="P124" t="s">
        <v>526</v>
      </c>
      <c r="Q124" t="s">
        <v>527</v>
      </c>
      <c r="R124" t="s">
        <v>528</v>
      </c>
      <c r="T124" t="s">
        <v>25</v>
      </c>
    </row>
    <row r="125" spans="1:20" x14ac:dyDescent="0.25">
      <c r="A125">
        <v>57.313991100000003</v>
      </c>
      <c r="B125">
        <v>-115.372309</v>
      </c>
      <c r="C125" s="1" t="str">
        <f>HYPERLINK("http://geochem.nrcan.gc.ca/cdogs/content/kwd/kwd020039_e.htm", "Heavy Mineral Concentrate (Stream)")</f>
        <v>Heavy Mineral Concentrate (Stream)</v>
      </c>
      <c r="D125" s="1" t="str">
        <f>HYPERLINK("http://geochem.nrcan.gc.ca/cdogs/content/kwd/kwd080046_e.htm", "HMC separation (KIDD grouping)")</f>
        <v>HMC separation (KIDD grouping)</v>
      </c>
      <c r="E125" s="1" t="str">
        <f>HYPERLINK("http://geochem.nrcan.gc.ca/cdogs/content/dgp/dgp00002_e.htm", "Total")</f>
        <v>Total</v>
      </c>
      <c r="F125" s="1" t="str">
        <f>HYPERLINK("http://geochem.nrcan.gc.ca/cdogs/content/agp/agp02239_e.htm", "Ol (KIDD) | NONE | BINMICRO")</f>
        <v>Ol (KIDD) | NONE | BINMICRO</v>
      </c>
      <c r="G125" s="1" t="str">
        <f>HYPERLINK("http://geochem.nrcan.gc.ca/cdogs/content/mth/mth06305_e.htm", "6305")</f>
        <v>6305</v>
      </c>
      <c r="H125" s="1" t="str">
        <f>HYPERLINK("http://geochem.nrcan.gc.ca/cdogs/content/bdl/bdl210010_e.htm", "210010")</f>
        <v>210010</v>
      </c>
      <c r="I125" s="1" t="str">
        <f>HYPERLINK("http://geochem.nrcan.gc.ca/cdogs/content/prj/prj210166_e.htm", "210166")</f>
        <v>210166</v>
      </c>
      <c r="J125" s="1" t="str">
        <f>HYPERLINK("http://geochem.nrcan.gc.ca/cdogs/content/svy/svy210248_e.htm", "210248")</f>
        <v>210248</v>
      </c>
      <c r="L125" t="s">
        <v>40</v>
      </c>
      <c r="M125">
        <v>2</v>
      </c>
      <c r="N125" t="s">
        <v>40</v>
      </c>
      <c r="O125" t="s">
        <v>529</v>
      </c>
      <c r="P125" t="s">
        <v>530</v>
      </c>
      <c r="Q125" t="s">
        <v>531</v>
      </c>
      <c r="R125" t="s">
        <v>532</v>
      </c>
      <c r="T125" t="s">
        <v>25</v>
      </c>
    </row>
    <row r="126" spans="1:20" x14ac:dyDescent="0.25">
      <c r="A126">
        <v>57.290451099999999</v>
      </c>
      <c r="B126">
        <v>-115.3568703</v>
      </c>
      <c r="C126" s="1" t="str">
        <f>HYPERLINK("http://geochem.nrcan.gc.ca/cdogs/content/kwd/kwd020039_e.htm", "Heavy Mineral Concentrate (Stream)")</f>
        <v>Heavy Mineral Concentrate (Stream)</v>
      </c>
      <c r="D126" s="1" t="str">
        <f>HYPERLINK("http://geochem.nrcan.gc.ca/cdogs/content/kwd/kwd080046_e.htm", "HMC separation (KIDD grouping)")</f>
        <v>HMC separation (KIDD grouping)</v>
      </c>
      <c r="E126" s="1" t="str">
        <f>HYPERLINK("http://geochem.nrcan.gc.ca/cdogs/content/dgp/dgp00002_e.htm", "Total")</f>
        <v>Total</v>
      </c>
      <c r="F126" s="1" t="str">
        <f>HYPERLINK("http://geochem.nrcan.gc.ca/cdogs/content/agp/agp02239_e.htm", "Ol (KIDD) | NONE | BINMICRO")</f>
        <v>Ol (KIDD) | NONE | BINMICRO</v>
      </c>
      <c r="G126" s="1" t="str">
        <f>HYPERLINK("http://geochem.nrcan.gc.ca/cdogs/content/mth/mth06305_e.htm", "6305")</f>
        <v>6305</v>
      </c>
      <c r="H126" s="1" t="str">
        <f>HYPERLINK("http://geochem.nrcan.gc.ca/cdogs/content/bdl/bdl210010_e.htm", "210010")</f>
        <v>210010</v>
      </c>
      <c r="I126" s="1" t="str">
        <f>HYPERLINK("http://geochem.nrcan.gc.ca/cdogs/content/prj/prj210166_e.htm", "210166")</f>
        <v>210166</v>
      </c>
      <c r="J126" s="1" t="str">
        <f>HYPERLINK("http://geochem.nrcan.gc.ca/cdogs/content/svy/svy210248_e.htm", "210248")</f>
        <v>210248</v>
      </c>
      <c r="L126" t="s">
        <v>30</v>
      </c>
      <c r="M126">
        <v>1</v>
      </c>
      <c r="N126" t="s">
        <v>30</v>
      </c>
      <c r="O126" t="s">
        <v>533</v>
      </c>
      <c r="P126" t="s">
        <v>534</v>
      </c>
      <c r="Q126" t="s">
        <v>535</v>
      </c>
      <c r="R126" t="s">
        <v>536</v>
      </c>
      <c r="T126" t="s">
        <v>25</v>
      </c>
    </row>
    <row r="127" spans="1:20" x14ac:dyDescent="0.25">
      <c r="A127">
        <v>57.270849699999999</v>
      </c>
      <c r="B127">
        <v>-115.4201554</v>
      </c>
      <c r="C127" s="1" t="str">
        <f>HYPERLINK("http://geochem.nrcan.gc.ca/cdogs/content/kwd/kwd020039_e.htm", "Heavy Mineral Concentrate (Stream)")</f>
        <v>Heavy Mineral Concentrate (Stream)</v>
      </c>
      <c r="D127" s="1" t="str">
        <f>HYPERLINK("http://geochem.nrcan.gc.ca/cdogs/content/kwd/kwd080046_e.htm", "HMC separation (KIDD grouping)")</f>
        <v>HMC separation (KIDD grouping)</v>
      </c>
      <c r="E127" s="1" t="str">
        <f>HYPERLINK("http://geochem.nrcan.gc.ca/cdogs/content/dgp/dgp00002_e.htm", "Total")</f>
        <v>Total</v>
      </c>
      <c r="F127" s="1" t="str">
        <f>HYPERLINK("http://geochem.nrcan.gc.ca/cdogs/content/agp/agp02239_e.htm", "Ol (KIDD) | NONE | BINMICRO")</f>
        <v>Ol (KIDD) | NONE | BINMICRO</v>
      </c>
      <c r="G127" s="1" t="str">
        <f>HYPERLINK("http://geochem.nrcan.gc.ca/cdogs/content/mth/mth06305_e.htm", "6305")</f>
        <v>6305</v>
      </c>
      <c r="H127" s="1" t="str">
        <f>HYPERLINK("http://geochem.nrcan.gc.ca/cdogs/content/bdl/bdl210010_e.htm", "210010")</f>
        <v>210010</v>
      </c>
      <c r="I127" s="1" t="str">
        <f>HYPERLINK("http://geochem.nrcan.gc.ca/cdogs/content/prj/prj210166_e.htm", "210166")</f>
        <v>210166</v>
      </c>
      <c r="J127" s="1" t="str">
        <f>HYPERLINK("http://geochem.nrcan.gc.ca/cdogs/content/svy/svy210248_e.htm", "210248")</f>
        <v>210248</v>
      </c>
      <c r="L127" t="s">
        <v>40</v>
      </c>
      <c r="M127">
        <v>2</v>
      </c>
      <c r="N127" t="s">
        <v>40</v>
      </c>
      <c r="O127" t="s">
        <v>537</v>
      </c>
      <c r="P127" t="s">
        <v>538</v>
      </c>
      <c r="Q127" t="s">
        <v>539</v>
      </c>
      <c r="R127" t="s">
        <v>540</v>
      </c>
      <c r="T127" t="s">
        <v>25</v>
      </c>
    </row>
    <row r="128" spans="1:20" x14ac:dyDescent="0.25">
      <c r="A128">
        <v>57.318890500000002</v>
      </c>
      <c r="B128">
        <v>-115.6294329</v>
      </c>
      <c r="C128" s="1" t="str">
        <f>HYPERLINK("http://geochem.nrcan.gc.ca/cdogs/content/kwd/kwd020039_e.htm", "Heavy Mineral Concentrate (Stream)")</f>
        <v>Heavy Mineral Concentrate (Stream)</v>
      </c>
      <c r="D128" s="1" t="str">
        <f>HYPERLINK("http://geochem.nrcan.gc.ca/cdogs/content/kwd/kwd080046_e.htm", "HMC separation (KIDD grouping)")</f>
        <v>HMC separation (KIDD grouping)</v>
      </c>
      <c r="E128" s="1" t="str">
        <f>HYPERLINK("http://geochem.nrcan.gc.ca/cdogs/content/dgp/dgp00002_e.htm", "Total")</f>
        <v>Total</v>
      </c>
      <c r="F128" s="1" t="str">
        <f>HYPERLINK("http://geochem.nrcan.gc.ca/cdogs/content/agp/agp02239_e.htm", "Ol (KIDD) | NONE | BINMICRO")</f>
        <v>Ol (KIDD) | NONE | BINMICRO</v>
      </c>
      <c r="G128" s="1" t="str">
        <f>HYPERLINK("http://geochem.nrcan.gc.ca/cdogs/content/mth/mth06305_e.htm", "6305")</f>
        <v>6305</v>
      </c>
      <c r="H128" s="1" t="str">
        <f>HYPERLINK("http://geochem.nrcan.gc.ca/cdogs/content/bdl/bdl210010_e.htm", "210010")</f>
        <v>210010</v>
      </c>
      <c r="I128" s="1" t="str">
        <f>HYPERLINK("http://geochem.nrcan.gc.ca/cdogs/content/prj/prj210166_e.htm", "210166")</f>
        <v>210166</v>
      </c>
      <c r="J128" s="1" t="str">
        <f>HYPERLINK("http://geochem.nrcan.gc.ca/cdogs/content/svy/svy210248_e.htm", "210248")</f>
        <v>210248</v>
      </c>
      <c r="L128" t="s">
        <v>25</v>
      </c>
      <c r="M128">
        <v>0</v>
      </c>
      <c r="N128" t="s">
        <v>25</v>
      </c>
      <c r="O128" t="s">
        <v>541</v>
      </c>
      <c r="P128" t="s">
        <v>542</v>
      </c>
      <c r="Q128" t="s">
        <v>543</v>
      </c>
      <c r="R128" t="s">
        <v>544</v>
      </c>
      <c r="T128" t="s">
        <v>25</v>
      </c>
    </row>
    <row r="129" spans="1:20" x14ac:dyDescent="0.25">
      <c r="A129">
        <v>57.302254300000001</v>
      </c>
      <c r="B129">
        <v>-115.7076847</v>
      </c>
      <c r="C129" s="1" t="str">
        <f>HYPERLINK("http://geochem.nrcan.gc.ca/cdogs/content/kwd/kwd020039_e.htm", "Heavy Mineral Concentrate (Stream)")</f>
        <v>Heavy Mineral Concentrate (Stream)</v>
      </c>
      <c r="D129" s="1" t="str">
        <f>HYPERLINK("http://geochem.nrcan.gc.ca/cdogs/content/kwd/kwd080046_e.htm", "HMC separation (KIDD grouping)")</f>
        <v>HMC separation (KIDD grouping)</v>
      </c>
      <c r="E129" s="1" t="str">
        <f>HYPERLINK("http://geochem.nrcan.gc.ca/cdogs/content/dgp/dgp00002_e.htm", "Total")</f>
        <v>Total</v>
      </c>
      <c r="F129" s="1" t="str">
        <f>HYPERLINK("http://geochem.nrcan.gc.ca/cdogs/content/agp/agp02239_e.htm", "Ol (KIDD) | NONE | BINMICRO")</f>
        <v>Ol (KIDD) | NONE | BINMICRO</v>
      </c>
      <c r="G129" s="1" t="str">
        <f>HYPERLINK("http://geochem.nrcan.gc.ca/cdogs/content/mth/mth06305_e.htm", "6305")</f>
        <v>6305</v>
      </c>
      <c r="H129" s="1" t="str">
        <f>HYPERLINK("http://geochem.nrcan.gc.ca/cdogs/content/bdl/bdl210010_e.htm", "210010")</f>
        <v>210010</v>
      </c>
      <c r="I129" s="1" t="str">
        <f>HYPERLINK("http://geochem.nrcan.gc.ca/cdogs/content/prj/prj210166_e.htm", "210166")</f>
        <v>210166</v>
      </c>
      <c r="J129" s="1" t="str">
        <f>HYPERLINK("http://geochem.nrcan.gc.ca/cdogs/content/svy/svy210248_e.htm", "210248")</f>
        <v>210248</v>
      </c>
      <c r="L129" t="s">
        <v>25</v>
      </c>
      <c r="M129">
        <v>0</v>
      </c>
      <c r="N129" t="s">
        <v>25</v>
      </c>
      <c r="O129" t="s">
        <v>545</v>
      </c>
      <c r="P129" t="s">
        <v>546</v>
      </c>
      <c r="Q129" t="s">
        <v>547</v>
      </c>
      <c r="R129" t="s">
        <v>548</v>
      </c>
      <c r="T129" t="s">
        <v>25</v>
      </c>
    </row>
    <row r="130" spans="1:20" x14ac:dyDescent="0.25">
      <c r="A130">
        <v>57.150335599999998</v>
      </c>
      <c r="B130">
        <v>-115.0709322</v>
      </c>
      <c r="C130" s="1" t="str">
        <f>HYPERLINK("http://geochem.nrcan.gc.ca/cdogs/content/kwd/kwd020039_e.htm", "Heavy Mineral Concentrate (Stream)")</f>
        <v>Heavy Mineral Concentrate (Stream)</v>
      </c>
      <c r="D130" s="1" t="str">
        <f>HYPERLINK("http://geochem.nrcan.gc.ca/cdogs/content/kwd/kwd080046_e.htm", "HMC separation (KIDD grouping)")</f>
        <v>HMC separation (KIDD grouping)</v>
      </c>
      <c r="E130" s="1" t="str">
        <f>HYPERLINK("http://geochem.nrcan.gc.ca/cdogs/content/dgp/dgp00002_e.htm", "Total")</f>
        <v>Total</v>
      </c>
      <c r="F130" s="1" t="str">
        <f>HYPERLINK("http://geochem.nrcan.gc.ca/cdogs/content/agp/agp02239_e.htm", "Ol (KIDD) | NONE | BINMICRO")</f>
        <v>Ol (KIDD) | NONE | BINMICRO</v>
      </c>
      <c r="G130" s="1" t="str">
        <f>HYPERLINK("http://geochem.nrcan.gc.ca/cdogs/content/mth/mth06305_e.htm", "6305")</f>
        <v>6305</v>
      </c>
      <c r="H130" s="1" t="str">
        <f>HYPERLINK("http://geochem.nrcan.gc.ca/cdogs/content/bdl/bdl210010_e.htm", "210010")</f>
        <v>210010</v>
      </c>
      <c r="I130" s="1" t="str">
        <f>HYPERLINK("http://geochem.nrcan.gc.ca/cdogs/content/prj/prj210166_e.htm", "210166")</f>
        <v>210166</v>
      </c>
      <c r="J130" s="1" t="str">
        <f>HYPERLINK("http://geochem.nrcan.gc.ca/cdogs/content/svy/svy210248_e.htm", "210248")</f>
        <v>210248</v>
      </c>
      <c r="L130" t="s">
        <v>30</v>
      </c>
      <c r="M130">
        <v>1</v>
      </c>
      <c r="N130" t="s">
        <v>30</v>
      </c>
      <c r="O130" t="s">
        <v>549</v>
      </c>
      <c r="P130" t="s">
        <v>550</v>
      </c>
      <c r="Q130" t="s">
        <v>551</v>
      </c>
      <c r="R130" t="s">
        <v>552</v>
      </c>
      <c r="T130" t="s">
        <v>25</v>
      </c>
    </row>
    <row r="131" spans="1:20" x14ac:dyDescent="0.25">
      <c r="A131">
        <v>57.285363500000003</v>
      </c>
      <c r="B131">
        <v>-115.2294538</v>
      </c>
      <c r="C131" s="1" t="str">
        <f>HYPERLINK("http://geochem.nrcan.gc.ca/cdogs/content/kwd/kwd020039_e.htm", "Heavy Mineral Concentrate (Stream)")</f>
        <v>Heavy Mineral Concentrate (Stream)</v>
      </c>
      <c r="D131" s="1" t="str">
        <f>HYPERLINK("http://geochem.nrcan.gc.ca/cdogs/content/kwd/kwd080046_e.htm", "HMC separation (KIDD grouping)")</f>
        <v>HMC separation (KIDD grouping)</v>
      </c>
      <c r="E131" s="1" t="str">
        <f>HYPERLINK("http://geochem.nrcan.gc.ca/cdogs/content/dgp/dgp00002_e.htm", "Total")</f>
        <v>Total</v>
      </c>
      <c r="F131" s="1" t="str">
        <f>HYPERLINK("http://geochem.nrcan.gc.ca/cdogs/content/agp/agp02239_e.htm", "Ol (KIDD) | NONE | BINMICRO")</f>
        <v>Ol (KIDD) | NONE | BINMICRO</v>
      </c>
      <c r="G131" s="1" t="str">
        <f>HYPERLINK("http://geochem.nrcan.gc.ca/cdogs/content/mth/mth06305_e.htm", "6305")</f>
        <v>6305</v>
      </c>
      <c r="H131" s="1" t="str">
        <f>HYPERLINK("http://geochem.nrcan.gc.ca/cdogs/content/bdl/bdl210010_e.htm", "210010")</f>
        <v>210010</v>
      </c>
      <c r="I131" s="1" t="str">
        <f>HYPERLINK("http://geochem.nrcan.gc.ca/cdogs/content/prj/prj210166_e.htm", "210166")</f>
        <v>210166</v>
      </c>
      <c r="J131" s="1" t="str">
        <f>HYPERLINK("http://geochem.nrcan.gc.ca/cdogs/content/svy/svy210248_e.htm", "210248")</f>
        <v>210248</v>
      </c>
      <c r="L131" t="s">
        <v>189</v>
      </c>
      <c r="M131">
        <v>5</v>
      </c>
      <c r="N131" t="s">
        <v>189</v>
      </c>
      <c r="O131" t="s">
        <v>553</v>
      </c>
      <c r="P131" t="s">
        <v>554</v>
      </c>
      <c r="Q131" t="s">
        <v>555</v>
      </c>
      <c r="R131" t="s">
        <v>556</v>
      </c>
      <c r="T131" t="s">
        <v>25</v>
      </c>
    </row>
    <row r="132" spans="1:20" x14ac:dyDescent="0.25">
      <c r="A132">
        <v>57.433370699999998</v>
      </c>
      <c r="B132">
        <v>-115.6293021</v>
      </c>
      <c r="C132" s="1" t="str">
        <f>HYPERLINK("http://geochem.nrcan.gc.ca/cdogs/content/kwd/kwd020039_e.htm", "Heavy Mineral Concentrate (Stream)")</f>
        <v>Heavy Mineral Concentrate (Stream)</v>
      </c>
      <c r="D132" s="1" t="str">
        <f>HYPERLINK("http://geochem.nrcan.gc.ca/cdogs/content/kwd/kwd080046_e.htm", "HMC separation (KIDD grouping)")</f>
        <v>HMC separation (KIDD grouping)</v>
      </c>
      <c r="E132" s="1" t="str">
        <f>HYPERLINK("http://geochem.nrcan.gc.ca/cdogs/content/dgp/dgp00002_e.htm", "Total")</f>
        <v>Total</v>
      </c>
      <c r="F132" s="1" t="str">
        <f>HYPERLINK("http://geochem.nrcan.gc.ca/cdogs/content/agp/agp02239_e.htm", "Ol (KIDD) | NONE | BINMICRO")</f>
        <v>Ol (KIDD) | NONE | BINMICRO</v>
      </c>
      <c r="G132" s="1" t="str">
        <f>HYPERLINK("http://geochem.nrcan.gc.ca/cdogs/content/mth/mth06305_e.htm", "6305")</f>
        <v>6305</v>
      </c>
      <c r="H132" s="1" t="str">
        <f>HYPERLINK("http://geochem.nrcan.gc.ca/cdogs/content/bdl/bdl210010_e.htm", "210010")</f>
        <v>210010</v>
      </c>
      <c r="I132" s="1" t="str">
        <f>HYPERLINK("http://geochem.nrcan.gc.ca/cdogs/content/prj/prj210166_e.htm", "210166")</f>
        <v>210166</v>
      </c>
      <c r="J132" s="1" t="str">
        <f>HYPERLINK("http://geochem.nrcan.gc.ca/cdogs/content/svy/svy210248_e.htm", "210248")</f>
        <v>210248</v>
      </c>
      <c r="L132" t="s">
        <v>25</v>
      </c>
      <c r="M132">
        <v>0</v>
      </c>
      <c r="N132" t="s">
        <v>25</v>
      </c>
      <c r="O132" t="s">
        <v>557</v>
      </c>
      <c r="P132" t="s">
        <v>558</v>
      </c>
      <c r="Q132" t="s">
        <v>559</v>
      </c>
      <c r="R132" t="s">
        <v>560</v>
      </c>
      <c r="T132" t="s">
        <v>25</v>
      </c>
    </row>
    <row r="133" spans="1:20" x14ac:dyDescent="0.25">
      <c r="A133">
        <v>57.422243899999998</v>
      </c>
      <c r="B133">
        <v>-115.61982639999999</v>
      </c>
      <c r="C133" s="1" t="str">
        <f>HYPERLINK("http://geochem.nrcan.gc.ca/cdogs/content/kwd/kwd020039_e.htm", "Heavy Mineral Concentrate (Stream)")</f>
        <v>Heavy Mineral Concentrate (Stream)</v>
      </c>
      <c r="D133" s="1" t="str">
        <f>HYPERLINK("http://geochem.nrcan.gc.ca/cdogs/content/kwd/kwd080046_e.htm", "HMC separation (KIDD grouping)")</f>
        <v>HMC separation (KIDD grouping)</v>
      </c>
      <c r="E133" s="1" t="str">
        <f>HYPERLINK("http://geochem.nrcan.gc.ca/cdogs/content/dgp/dgp00002_e.htm", "Total")</f>
        <v>Total</v>
      </c>
      <c r="F133" s="1" t="str">
        <f>HYPERLINK("http://geochem.nrcan.gc.ca/cdogs/content/agp/agp02239_e.htm", "Ol (KIDD) | NONE | BINMICRO")</f>
        <v>Ol (KIDD) | NONE | BINMICRO</v>
      </c>
      <c r="G133" s="1" t="str">
        <f>HYPERLINK("http://geochem.nrcan.gc.ca/cdogs/content/mth/mth06305_e.htm", "6305")</f>
        <v>6305</v>
      </c>
      <c r="H133" s="1" t="str">
        <f>HYPERLINK("http://geochem.nrcan.gc.ca/cdogs/content/bdl/bdl210010_e.htm", "210010")</f>
        <v>210010</v>
      </c>
      <c r="I133" s="1" t="str">
        <f>HYPERLINK("http://geochem.nrcan.gc.ca/cdogs/content/prj/prj210166_e.htm", "210166")</f>
        <v>210166</v>
      </c>
      <c r="J133" s="1" t="str">
        <f>HYPERLINK("http://geochem.nrcan.gc.ca/cdogs/content/svy/svy210248_e.htm", "210248")</f>
        <v>210248</v>
      </c>
      <c r="L133" t="s">
        <v>25</v>
      </c>
      <c r="M133">
        <v>0</v>
      </c>
      <c r="N133" t="s">
        <v>25</v>
      </c>
      <c r="O133" t="s">
        <v>561</v>
      </c>
      <c r="P133" t="s">
        <v>562</v>
      </c>
      <c r="Q133" t="s">
        <v>563</v>
      </c>
      <c r="R133" t="s">
        <v>564</v>
      </c>
      <c r="T133" t="s">
        <v>25</v>
      </c>
    </row>
    <row r="134" spans="1:20" x14ac:dyDescent="0.25">
      <c r="A134">
        <v>57.410546799999999</v>
      </c>
      <c r="B134">
        <v>-115.82861320000001</v>
      </c>
      <c r="C134" s="1" t="str">
        <f>HYPERLINK("http://geochem.nrcan.gc.ca/cdogs/content/kwd/kwd020039_e.htm", "Heavy Mineral Concentrate (Stream)")</f>
        <v>Heavy Mineral Concentrate (Stream)</v>
      </c>
      <c r="D134" s="1" t="str">
        <f>HYPERLINK("http://geochem.nrcan.gc.ca/cdogs/content/kwd/kwd080046_e.htm", "HMC separation (KIDD grouping)")</f>
        <v>HMC separation (KIDD grouping)</v>
      </c>
      <c r="E134" s="1" t="str">
        <f>HYPERLINK("http://geochem.nrcan.gc.ca/cdogs/content/dgp/dgp00002_e.htm", "Total")</f>
        <v>Total</v>
      </c>
      <c r="F134" s="1" t="str">
        <f>HYPERLINK("http://geochem.nrcan.gc.ca/cdogs/content/agp/agp02239_e.htm", "Ol (KIDD) | NONE | BINMICRO")</f>
        <v>Ol (KIDD) | NONE | BINMICRO</v>
      </c>
      <c r="G134" s="1" t="str">
        <f>HYPERLINK("http://geochem.nrcan.gc.ca/cdogs/content/mth/mth06305_e.htm", "6305")</f>
        <v>6305</v>
      </c>
      <c r="H134" s="1" t="str">
        <f>HYPERLINK("http://geochem.nrcan.gc.ca/cdogs/content/bdl/bdl210010_e.htm", "210010")</f>
        <v>210010</v>
      </c>
      <c r="I134" s="1" t="str">
        <f>HYPERLINK("http://geochem.nrcan.gc.ca/cdogs/content/prj/prj210166_e.htm", "210166")</f>
        <v>210166</v>
      </c>
      <c r="J134" s="1" t="str">
        <f>HYPERLINK("http://geochem.nrcan.gc.ca/cdogs/content/svy/svy210248_e.htm", "210248")</f>
        <v>210248</v>
      </c>
      <c r="L134" t="s">
        <v>25</v>
      </c>
      <c r="M134">
        <v>0</v>
      </c>
      <c r="N134" t="s">
        <v>25</v>
      </c>
      <c r="O134" t="s">
        <v>565</v>
      </c>
      <c r="P134" t="s">
        <v>566</v>
      </c>
      <c r="Q134" t="s">
        <v>567</v>
      </c>
      <c r="R134" t="s">
        <v>568</v>
      </c>
      <c r="T134" t="s">
        <v>25</v>
      </c>
    </row>
    <row r="135" spans="1:20" x14ac:dyDescent="0.25">
      <c r="A135">
        <v>57.4906966</v>
      </c>
      <c r="B135">
        <v>-115.96086940000001</v>
      </c>
      <c r="C135" s="1" t="str">
        <f>HYPERLINK("http://geochem.nrcan.gc.ca/cdogs/content/kwd/kwd020039_e.htm", "Heavy Mineral Concentrate (Stream)")</f>
        <v>Heavy Mineral Concentrate (Stream)</v>
      </c>
      <c r="D135" s="1" t="str">
        <f>HYPERLINK("http://geochem.nrcan.gc.ca/cdogs/content/kwd/kwd080046_e.htm", "HMC separation (KIDD grouping)")</f>
        <v>HMC separation (KIDD grouping)</v>
      </c>
      <c r="E135" s="1" t="str">
        <f>HYPERLINK("http://geochem.nrcan.gc.ca/cdogs/content/dgp/dgp00002_e.htm", "Total")</f>
        <v>Total</v>
      </c>
      <c r="F135" s="1" t="str">
        <f>HYPERLINK("http://geochem.nrcan.gc.ca/cdogs/content/agp/agp02239_e.htm", "Ol (KIDD) | NONE | BINMICRO")</f>
        <v>Ol (KIDD) | NONE | BINMICRO</v>
      </c>
      <c r="G135" s="1" t="str">
        <f>HYPERLINK("http://geochem.nrcan.gc.ca/cdogs/content/mth/mth06305_e.htm", "6305")</f>
        <v>6305</v>
      </c>
      <c r="H135" s="1" t="str">
        <f>HYPERLINK("http://geochem.nrcan.gc.ca/cdogs/content/bdl/bdl210010_e.htm", "210010")</f>
        <v>210010</v>
      </c>
      <c r="I135" s="1" t="str">
        <f>HYPERLINK("http://geochem.nrcan.gc.ca/cdogs/content/prj/prj210166_e.htm", "210166")</f>
        <v>210166</v>
      </c>
      <c r="J135" s="1" t="str">
        <f>HYPERLINK("http://geochem.nrcan.gc.ca/cdogs/content/svy/svy210248_e.htm", "210248")</f>
        <v>210248</v>
      </c>
      <c r="L135" t="s">
        <v>25</v>
      </c>
      <c r="M135">
        <v>0</v>
      </c>
      <c r="N135" t="s">
        <v>25</v>
      </c>
      <c r="O135" t="s">
        <v>569</v>
      </c>
      <c r="P135" t="s">
        <v>570</v>
      </c>
      <c r="Q135" t="s">
        <v>571</v>
      </c>
      <c r="R135" t="s">
        <v>572</v>
      </c>
      <c r="T135" t="s">
        <v>25</v>
      </c>
    </row>
    <row r="136" spans="1:20" x14ac:dyDescent="0.25">
      <c r="A136">
        <v>57.023105700000002</v>
      </c>
      <c r="B136">
        <v>-115.5918716</v>
      </c>
      <c r="C136" s="1" t="str">
        <f>HYPERLINK("http://geochem.nrcan.gc.ca/cdogs/content/kwd/kwd020039_e.htm", "Heavy Mineral Concentrate (Stream)")</f>
        <v>Heavy Mineral Concentrate (Stream)</v>
      </c>
      <c r="D136" s="1" t="str">
        <f>HYPERLINK("http://geochem.nrcan.gc.ca/cdogs/content/kwd/kwd080046_e.htm", "HMC separation (KIDD grouping)")</f>
        <v>HMC separation (KIDD grouping)</v>
      </c>
      <c r="E136" s="1" t="str">
        <f>HYPERLINK("http://geochem.nrcan.gc.ca/cdogs/content/dgp/dgp00002_e.htm", "Total")</f>
        <v>Total</v>
      </c>
      <c r="F136" s="1" t="str">
        <f>HYPERLINK("http://geochem.nrcan.gc.ca/cdogs/content/agp/agp02239_e.htm", "Ol (KIDD) | NONE | BINMICRO")</f>
        <v>Ol (KIDD) | NONE | BINMICRO</v>
      </c>
      <c r="G136" s="1" t="str">
        <f>HYPERLINK("http://geochem.nrcan.gc.ca/cdogs/content/mth/mth06305_e.htm", "6305")</f>
        <v>6305</v>
      </c>
      <c r="H136" s="1" t="str">
        <f>HYPERLINK("http://geochem.nrcan.gc.ca/cdogs/content/bdl/bdl210010_e.htm", "210010")</f>
        <v>210010</v>
      </c>
      <c r="I136" s="1" t="str">
        <f>HYPERLINK("http://geochem.nrcan.gc.ca/cdogs/content/prj/prj210166_e.htm", "210166")</f>
        <v>210166</v>
      </c>
      <c r="J136" s="1" t="str">
        <f>HYPERLINK("http://geochem.nrcan.gc.ca/cdogs/content/svy/svy210248_e.htm", "210248")</f>
        <v>210248</v>
      </c>
      <c r="L136" t="s">
        <v>25</v>
      </c>
      <c r="M136">
        <v>0</v>
      </c>
      <c r="N136" t="s">
        <v>25</v>
      </c>
      <c r="O136" t="s">
        <v>573</v>
      </c>
      <c r="P136" t="s">
        <v>574</v>
      </c>
      <c r="Q136" t="s">
        <v>575</v>
      </c>
      <c r="R136" t="s">
        <v>576</v>
      </c>
      <c r="T136" t="s">
        <v>25</v>
      </c>
    </row>
    <row r="137" spans="1:20" x14ac:dyDescent="0.25">
      <c r="A137">
        <v>57.042717699999997</v>
      </c>
      <c r="B137">
        <v>-115.9915208</v>
      </c>
      <c r="C137" s="1" t="str">
        <f>HYPERLINK("http://geochem.nrcan.gc.ca/cdogs/content/kwd/kwd020039_e.htm", "Heavy Mineral Concentrate (Stream)")</f>
        <v>Heavy Mineral Concentrate (Stream)</v>
      </c>
      <c r="D137" s="1" t="str">
        <f>HYPERLINK("http://geochem.nrcan.gc.ca/cdogs/content/kwd/kwd080046_e.htm", "HMC separation (KIDD grouping)")</f>
        <v>HMC separation (KIDD grouping)</v>
      </c>
      <c r="E137" s="1" t="str">
        <f>HYPERLINK("http://geochem.nrcan.gc.ca/cdogs/content/dgp/dgp00002_e.htm", "Total")</f>
        <v>Total</v>
      </c>
      <c r="F137" s="1" t="str">
        <f>HYPERLINK("http://geochem.nrcan.gc.ca/cdogs/content/agp/agp02239_e.htm", "Ol (KIDD) | NONE | BINMICRO")</f>
        <v>Ol (KIDD) | NONE | BINMICRO</v>
      </c>
      <c r="G137" s="1" t="str">
        <f>HYPERLINK("http://geochem.nrcan.gc.ca/cdogs/content/mth/mth06305_e.htm", "6305")</f>
        <v>6305</v>
      </c>
      <c r="H137" s="1" t="str">
        <f>HYPERLINK("http://geochem.nrcan.gc.ca/cdogs/content/bdl/bdl210010_e.htm", "210010")</f>
        <v>210010</v>
      </c>
      <c r="I137" s="1" t="str">
        <f>HYPERLINK("http://geochem.nrcan.gc.ca/cdogs/content/prj/prj210166_e.htm", "210166")</f>
        <v>210166</v>
      </c>
      <c r="J137" s="1" t="str">
        <f>HYPERLINK("http://geochem.nrcan.gc.ca/cdogs/content/svy/svy210248_e.htm", "210248")</f>
        <v>210248</v>
      </c>
      <c r="L137" t="s">
        <v>25</v>
      </c>
      <c r="M137">
        <v>0</v>
      </c>
      <c r="N137" t="s">
        <v>25</v>
      </c>
      <c r="O137" t="s">
        <v>577</v>
      </c>
      <c r="P137" t="s">
        <v>578</v>
      </c>
      <c r="Q137" t="s">
        <v>579</v>
      </c>
      <c r="R137" t="s">
        <v>580</v>
      </c>
      <c r="T137" t="s">
        <v>25</v>
      </c>
    </row>
    <row r="138" spans="1:20" x14ac:dyDescent="0.25">
      <c r="A138">
        <v>57.1363439</v>
      </c>
      <c r="B138">
        <v>-115.9193808</v>
      </c>
      <c r="C138" s="1" t="str">
        <f>HYPERLINK("http://geochem.nrcan.gc.ca/cdogs/content/kwd/kwd020039_e.htm", "Heavy Mineral Concentrate (Stream)")</f>
        <v>Heavy Mineral Concentrate (Stream)</v>
      </c>
      <c r="D138" s="1" t="str">
        <f>HYPERLINK("http://geochem.nrcan.gc.ca/cdogs/content/kwd/kwd080046_e.htm", "HMC separation (KIDD grouping)")</f>
        <v>HMC separation (KIDD grouping)</v>
      </c>
      <c r="E138" s="1" t="str">
        <f>HYPERLINK("http://geochem.nrcan.gc.ca/cdogs/content/dgp/dgp00002_e.htm", "Total")</f>
        <v>Total</v>
      </c>
      <c r="F138" s="1" t="str">
        <f>HYPERLINK("http://geochem.nrcan.gc.ca/cdogs/content/agp/agp02239_e.htm", "Ol (KIDD) | NONE | BINMICRO")</f>
        <v>Ol (KIDD) | NONE | BINMICRO</v>
      </c>
      <c r="G138" s="1" t="str">
        <f>HYPERLINK("http://geochem.nrcan.gc.ca/cdogs/content/mth/mth06305_e.htm", "6305")</f>
        <v>6305</v>
      </c>
      <c r="H138" s="1" t="str">
        <f>HYPERLINK("http://geochem.nrcan.gc.ca/cdogs/content/bdl/bdl210010_e.htm", "210010")</f>
        <v>210010</v>
      </c>
      <c r="I138" s="1" t="str">
        <f>HYPERLINK("http://geochem.nrcan.gc.ca/cdogs/content/prj/prj210166_e.htm", "210166")</f>
        <v>210166</v>
      </c>
      <c r="J138" s="1" t="str">
        <f>HYPERLINK("http://geochem.nrcan.gc.ca/cdogs/content/svy/svy210248_e.htm", "210248")</f>
        <v>210248</v>
      </c>
      <c r="L138" t="s">
        <v>25</v>
      </c>
      <c r="M138">
        <v>0</v>
      </c>
      <c r="N138" t="s">
        <v>25</v>
      </c>
      <c r="O138" t="s">
        <v>581</v>
      </c>
      <c r="P138" t="s">
        <v>582</v>
      </c>
      <c r="Q138" t="s">
        <v>583</v>
      </c>
      <c r="R138" t="s">
        <v>584</v>
      </c>
      <c r="T138" t="s">
        <v>25</v>
      </c>
    </row>
    <row r="139" spans="1:20" x14ac:dyDescent="0.25">
      <c r="A139">
        <v>57.199535500000003</v>
      </c>
      <c r="B139">
        <v>-115.9062309</v>
      </c>
      <c r="C139" s="1" t="str">
        <f>HYPERLINK("http://geochem.nrcan.gc.ca/cdogs/content/kwd/kwd020039_e.htm", "Heavy Mineral Concentrate (Stream)")</f>
        <v>Heavy Mineral Concentrate (Stream)</v>
      </c>
      <c r="D139" s="1" t="str">
        <f>HYPERLINK("http://geochem.nrcan.gc.ca/cdogs/content/kwd/kwd080046_e.htm", "HMC separation (KIDD grouping)")</f>
        <v>HMC separation (KIDD grouping)</v>
      </c>
      <c r="E139" s="1" t="str">
        <f>HYPERLINK("http://geochem.nrcan.gc.ca/cdogs/content/dgp/dgp00002_e.htm", "Total")</f>
        <v>Total</v>
      </c>
      <c r="F139" s="1" t="str">
        <f>HYPERLINK("http://geochem.nrcan.gc.ca/cdogs/content/agp/agp02239_e.htm", "Ol (KIDD) | NONE | BINMICRO")</f>
        <v>Ol (KIDD) | NONE | BINMICRO</v>
      </c>
      <c r="G139" s="1" t="str">
        <f>HYPERLINK("http://geochem.nrcan.gc.ca/cdogs/content/mth/mth06305_e.htm", "6305")</f>
        <v>6305</v>
      </c>
      <c r="H139" s="1" t="str">
        <f>HYPERLINK("http://geochem.nrcan.gc.ca/cdogs/content/bdl/bdl210010_e.htm", "210010")</f>
        <v>210010</v>
      </c>
      <c r="I139" s="1" t="str">
        <f>HYPERLINK("http://geochem.nrcan.gc.ca/cdogs/content/prj/prj210166_e.htm", "210166")</f>
        <v>210166</v>
      </c>
      <c r="J139" s="1" t="str">
        <f>HYPERLINK("http://geochem.nrcan.gc.ca/cdogs/content/svy/svy210248_e.htm", "210248")</f>
        <v>210248</v>
      </c>
      <c r="L139" t="s">
        <v>25</v>
      </c>
      <c r="M139">
        <v>0</v>
      </c>
      <c r="N139" t="s">
        <v>25</v>
      </c>
      <c r="O139" t="s">
        <v>585</v>
      </c>
      <c r="P139" t="s">
        <v>586</v>
      </c>
      <c r="Q139" t="s">
        <v>587</v>
      </c>
      <c r="R139" t="s">
        <v>588</v>
      </c>
      <c r="T139" t="s">
        <v>25</v>
      </c>
    </row>
    <row r="140" spans="1:20" x14ac:dyDescent="0.25">
      <c r="A140">
        <v>57.200310999999999</v>
      </c>
      <c r="B140">
        <v>-115.8532732</v>
      </c>
      <c r="C140" s="1" t="str">
        <f>HYPERLINK("http://geochem.nrcan.gc.ca/cdogs/content/kwd/kwd020039_e.htm", "Heavy Mineral Concentrate (Stream)")</f>
        <v>Heavy Mineral Concentrate (Stream)</v>
      </c>
      <c r="D140" s="1" t="str">
        <f>HYPERLINK("http://geochem.nrcan.gc.ca/cdogs/content/kwd/kwd080046_e.htm", "HMC separation (KIDD grouping)")</f>
        <v>HMC separation (KIDD grouping)</v>
      </c>
      <c r="E140" s="1" t="str">
        <f>HYPERLINK("http://geochem.nrcan.gc.ca/cdogs/content/dgp/dgp00002_e.htm", "Total")</f>
        <v>Total</v>
      </c>
      <c r="F140" s="1" t="str">
        <f>HYPERLINK("http://geochem.nrcan.gc.ca/cdogs/content/agp/agp02239_e.htm", "Ol (KIDD) | NONE | BINMICRO")</f>
        <v>Ol (KIDD) | NONE | BINMICRO</v>
      </c>
      <c r="G140" s="1" t="str">
        <f>HYPERLINK("http://geochem.nrcan.gc.ca/cdogs/content/mth/mth06305_e.htm", "6305")</f>
        <v>6305</v>
      </c>
      <c r="H140" s="1" t="str">
        <f>HYPERLINK("http://geochem.nrcan.gc.ca/cdogs/content/bdl/bdl210010_e.htm", "210010")</f>
        <v>210010</v>
      </c>
      <c r="I140" s="1" t="str">
        <f>HYPERLINK("http://geochem.nrcan.gc.ca/cdogs/content/prj/prj210166_e.htm", "210166")</f>
        <v>210166</v>
      </c>
      <c r="J140" s="1" t="str">
        <f>HYPERLINK("http://geochem.nrcan.gc.ca/cdogs/content/svy/svy210248_e.htm", "210248")</f>
        <v>210248</v>
      </c>
      <c r="L140" t="s">
        <v>25</v>
      </c>
      <c r="M140">
        <v>0</v>
      </c>
      <c r="N140" t="s">
        <v>25</v>
      </c>
      <c r="O140" t="s">
        <v>589</v>
      </c>
      <c r="P140" t="s">
        <v>590</v>
      </c>
      <c r="Q140" t="s">
        <v>591</v>
      </c>
      <c r="R140" t="s">
        <v>592</v>
      </c>
      <c r="T140" t="s">
        <v>25</v>
      </c>
    </row>
    <row r="141" spans="1:20" x14ac:dyDescent="0.25">
      <c r="A141">
        <v>57.202844599999999</v>
      </c>
      <c r="B141">
        <v>-115.8415739</v>
      </c>
      <c r="C141" s="1" t="str">
        <f>HYPERLINK("http://geochem.nrcan.gc.ca/cdogs/content/kwd/kwd020039_e.htm", "Heavy Mineral Concentrate (Stream)")</f>
        <v>Heavy Mineral Concentrate (Stream)</v>
      </c>
      <c r="D141" s="1" t="str">
        <f>HYPERLINK("http://geochem.nrcan.gc.ca/cdogs/content/kwd/kwd080046_e.htm", "HMC separation (KIDD grouping)")</f>
        <v>HMC separation (KIDD grouping)</v>
      </c>
      <c r="E141" s="1" t="str">
        <f>HYPERLINK("http://geochem.nrcan.gc.ca/cdogs/content/dgp/dgp00002_e.htm", "Total")</f>
        <v>Total</v>
      </c>
      <c r="F141" s="1" t="str">
        <f>HYPERLINK("http://geochem.nrcan.gc.ca/cdogs/content/agp/agp02239_e.htm", "Ol (KIDD) | NONE | BINMICRO")</f>
        <v>Ol (KIDD) | NONE | BINMICRO</v>
      </c>
      <c r="G141" s="1" t="str">
        <f>HYPERLINK("http://geochem.nrcan.gc.ca/cdogs/content/mth/mth06305_e.htm", "6305")</f>
        <v>6305</v>
      </c>
      <c r="H141" s="1" t="str">
        <f>HYPERLINK("http://geochem.nrcan.gc.ca/cdogs/content/bdl/bdl210010_e.htm", "210010")</f>
        <v>210010</v>
      </c>
      <c r="I141" s="1" t="str">
        <f>HYPERLINK("http://geochem.nrcan.gc.ca/cdogs/content/prj/prj210166_e.htm", "210166")</f>
        <v>210166</v>
      </c>
      <c r="J141" s="1" t="str">
        <f>HYPERLINK("http://geochem.nrcan.gc.ca/cdogs/content/svy/svy210248_e.htm", "210248")</f>
        <v>210248</v>
      </c>
      <c r="L141" t="s">
        <v>30</v>
      </c>
      <c r="M141">
        <v>1</v>
      </c>
      <c r="N141" t="s">
        <v>30</v>
      </c>
      <c r="O141" t="s">
        <v>593</v>
      </c>
      <c r="P141" t="s">
        <v>594</v>
      </c>
      <c r="Q141" t="s">
        <v>595</v>
      </c>
      <c r="R141" t="s">
        <v>596</v>
      </c>
      <c r="T141" t="s">
        <v>25</v>
      </c>
    </row>
    <row r="142" spans="1:20" x14ac:dyDescent="0.25">
      <c r="A142">
        <v>57.1567978</v>
      </c>
      <c r="B142">
        <v>-115.74725239999999</v>
      </c>
      <c r="C142" s="1" t="str">
        <f>HYPERLINK("http://geochem.nrcan.gc.ca/cdogs/content/kwd/kwd020039_e.htm", "Heavy Mineral Concentrate (Stream)")</f>
        <v>Heavy Mineral Concentrate (Stream)</v>
      </c>
      <c r="D142" s="1" t="str">
        <f>HYPERLINK("http://geochem.nrcan.gc.ca/cdogs/content/kwd/kwd080046_e.htm", "HMC separation (KIDD grouping)")</f>
        <v>HMC separation (KIDD grouping)</v>
      </c>
      <c r="E142" s="1" t="str">
        <f>HYPERLINK("http://geochem.nrcan.gc.ca/cdogs/content/dgp/dgp00002_e.htm", "Total")</f>
        <v>Total</v>
      </c>
      <c r="F142" s="1" t="str">
        <f>HYPERLINK("http://geochem.nrcan.gc.ca/cdogs/content/agp/agp02239_e.htm", "Ol (KIDD) | NONE | BINMICRO")</f>
        <v>Ol (KIDD) | NONE | BINMICRO</v>
      </c>
      <c r="G142" s="1" t="str">
        <f>HYPERLINK("http://geochem.nrcan.gc.ca/cdogs/content/mth/mth06305_e.htm", "6305")</f>
        <v>6305</v>
      </c>
      <c r="H142" s="1" t="str">
        <f>HYPERLINK("http://geochem.nrcan.gc.ca/cdogs/content/bdl/bdl210010_e.htm", "210010")</f>
        <v>210010</v>
      </c>
      <c r="I142" s="1" t="str">
        <f>HYPERLINK("http://geochem.nrcan.gc.ca/cdogs/content/prj/prj210166_e.htm", "210166")</f>
        <v>210166</v>
      </c>
      <c r="J142" s="1" t="str">
        <f>HYPERLINK("http://geochem.nrcan.gc.ca/cdogs/content/svy/svy210248_e.htm", "210248")</f>
        <v>210248</v>
      </c>
      <c r="L142" t="s">
        <v>25</v>
      </c>
      <c r="M142">
        <v>0</v>
      </c>
      <c r="N142" t="s">
        <v>25</v>
      </c>
      <c r="O142" t="s">
        <v>597</v>
      </c>
      <c r="P142" t="s">
        <v>598</v>
      </c>
      <c r="Q142" t="s">
        <v>599</v>
      </c>
      <c r="R142" t="s">
        <v>600</v>
      </c>
      <c r="T142" t="s">
        <v>25</v>
      </c>
    </row>
    <row r="143" spans="1:20" x14ac:dyDescent="0.25">
      <c r="A143">
        <v>57.049337700000002</v>
      </c>
      <c r="B143">
        <v>-115.6580575</v>
      </c>
      <c r="C143" s="1" t="str">
        <f>HYPERLINK("http://geochem.nrcan.gc.ca/cdogs/content/kwd/kwd020039_e.htm", "Heavy Mineral Concentrate (Stream)")</f>
        <v>Heavy Mineral Concentrate (Stream)</v>
      </c>
      <c r="D143" s="1" t="str">
        <f>HYPERLINK("http://geochem.nrcan.gc.ca/cdogs/content/kwd/kwd080046_e.htm", "HMC separation (KIDD grouping)")</f>
        <v>HMC separation (KIDD grouping)</v>
      </c>
      <c r="E143" s="1" t="str">
        <f>HYPERLINK("http://geochem.nrcan.gc.ca/cdogs/content/dgp/dgp00002_e.htm", "Total")</f>
        <v>Total</v>
      </c>
      <c r="F143" s="1" t="str">
        <f>HYPERLINK("http://geochem.nrcan.gc.ca/cdogs/content/agp/agp02239_e.htm", "Ol (KIDD) | NONE | BINMICRO")</f>
        <v>Ol (KIDD) | NONE | BINMICRO</v>
      </c>
      <c r="G143" s="1" t="str">
        <f>HYPERLINK("http://geochem.nrcan.gc.ca/cdogs/content/mth/mth06305_e.htm", "6305")</f>
        <v>6305</v>
      </c>
      <c r="H143" s="1" t="str">
        <f>HYPERLINK("http://geochem.nrcan.gc.ca/cdogs/content/bdl/bdl210010_e.htm", "210010")</f>
        <v>210010</v>
      </c>
      <c r="I143" s="1" t="str">
        <f>HYPERLINK("http://geochem.nrcan.gc.ca/cdogs/content/prj/prj210166_e.htm", "210166")</f>
        <v>210166</v>
      </c>
      <c r="J143" s="1" t="str">
        <f>HYPERLINK("http://geochem.nrcan.gc.ca/cdogs/content/svy/svy210248_e.htm", "210248")</f>
        <v>210248</v>
      </c>
      <c r="L143" t="s">
        <v>25</v>
      </c>
      <c r="M143">
        <v>0</v>
      </c>
      <c r="N143" t="s">
        <v>25</v>
      </c>
      <c r="O143" t="s">
        <v>601</v>
      </c>
      <c r="P143" t="s">
        <v>602</v>
      </c>
      <c r="Q143" t="s">
        <v>603</v>
      </c>
      <c r="R143" t="s">
        <v>604</v>
      </c>
      <c r="T143" t="s">
        <v>25</v>
      </c>
    </row>
    <row r="144" spans="1:20" x14ac:dyDescent="0.25">
      <c r="A144">
        <v>57.032150700000003</v>
      </c>
      <c r="B144">
        <v>-115.6937099</v>
      </c>
      <c r="C144" s="1" t="str">
        <f>HYPERLINK("http://geochem.nrcan.gc.ca/cdogs/content/kwd/kwd020039_e.htm", "Heavy Mineral Concentrate (Stream)")</f>
        <v>Heavy Mineral Concentrate (Stream)</v>
      </c>
      <c r="D144" s="1" t="str">
        <f>HYPERLINK("http://geochem.nrcan.gc.ca/cdogs/content/kwd/kwd080046_e.htm", "HMC separation (KIDD grouping)")</f>
        <v>HMC separation (KIDD grouping)</v>
      </c>
      <c r="E144" s="1" t="str">
        <f>HYPERLINK("http://geochem.nrcan.gc.ca/cdogs/content/dgp/dgp00002_e.htm", "Total")</f>
        <v>Total</v>
      </c>
      <c r="F144" s="1" t="str">
        <f>HYPERLINK("http://geochem.nrcan.gc.ca/cdogs/content/agp/agp02239_e.htm", "Ol (KIDD) | NONE | BINMICRO")</f>
        <v>Ol (KIDD) | NONE | BINMICRO</v>
      </c>
      <c r="G144" s="1" t="str">
        <f>HYPERLINK("http://geochem.nrcan.gc.ca/cdogs/content/mth/mth06305_e.htm", "6305")</f>
        <v>6305</v>
      </c>
      <c r="H144" s="1" t="str">
        <f>HYPERLINK("http://geochem.nrcan.gc.ca/cdogs/content/bdl/bdl210010_e.htm", "210010")</f>
        <v>210010</v>
      </c>
      <c r="I144" s="1" t="str">
        <f>HYPERLINK("http://geochem.nrcan.gc.ca/cdogs/content/prj/prj210166_e.htm", "210166")</f>
        <v>210166</v>
      </c>
      <c r="J144" s="1" t="str">
        <f>HYPERLINK("http://geochem.nrcan.gc.ca/cdogs/content/svy/svy210248_e.htm", "210248")</f>
        <v>210248</v>
      </c>
      <c r="L144" t="s">
        <v>25</v>
      </c>
      <c r="M144">
        <v>0</v>
      </c>
      <c r="N144" t="s">
        <v>25</v>
      </c>
      <c r="O144" t="s">
        <v>605</v>
      </c>
      <c r="P144" t="s">
        <v>606</v>
      </c>
      <c r="Q144" t="s">
        <v>607</v>
      </c>
      <c r="R144" t="s">
        <v>608</v>
      </c>
      <c r="T144" t="s">
        <v>25</v>
      </c>
    </row>
    <row r="145" spans="1:20" x14ac:dyDescent="0.25">
      <c r="A145">
        <v>57.260634699999997</v>
      </c>
      <c r="B145">
        <v>-115.82130720000001</v>
      </c>
      <c r="C145" s="1" t="str">
        <f>HYPERLINK("http://geochem.nrcan.gc.ca/cdogs/content/kwd/kwd020039_e.htm", "Heavy Mineral Concentrate (Stream)")</f>
        <v>Heavy Mineral Concentrate (Stream)</v>
      </c>
      <c r="D145" s="1" t="str">
        <f>HYPERLINK("http://geochem.nrcan.gc.ca/cdogs/content/kwd/kwd080046_e.htm", "HMC separation (KIDD grouping)")</f>
        <v>HMC separation (KIDD grouping)</v>
      </c>
      <c r="E145" s="1" t="str">
        <f>HYPERLINK("http://geochem.nrcan.gc.ca/cdogs/content/dgp/dgp00002_e.htm", "Total")</f>
        <v>Total</v>
      </c>
      <c r="F145" s="1" t="str">
        <f>HYPERLINK("http://geochem.nrcan.gc.ca/cdogs/content/agp/agp02239_e.htm", "Ol (KIDD) | NONE | BINMICRO")</f>
        <v>Ol (KIDD) | NONE | BINMICRO</v>
      </c>
      <c r="G145" s="1" t="str">
        <f>HYPERLINK("http://geochem.nrcan.gc.ca/cdogs/content/mth/mth06305_e.htm", "6305")</f>
        <v>6305</v>
      </c>
      <c r="H145" s="1" t="str">
        <f>HYPERLINK("http://geochem.nrcan.gc.ca/cdogs/content/bdl/bdl210010_e.htm", "210010")</f>
        <v>210010</v>
      </c>
      <c r="I145" s="1" t="str">
        <f>HYPERLINK("http://geochem.nrcan.gc.ca/cdogs/content/prj/prj210166_e.htm", "210166")</f>
        <v>210166</v>
      </c>
      <c r="J145" s="1" t="str">
        <f>HYPERLINK("http://geochem.nrcan.gc.ca/cdogs/content/svy/svy210248_e.htm", "210248")</f>
        <v>210248</v>
      </c>
      <c r="L145" t="s">
        <v>25</v>
      </c>
      <c r="M145">
        <v>0</v>
      </c>
      <c r="N145" t="s">
        <v>25</v>
      </c>
      <c r="O145" t="s">
        <v>609</v>
      </c>
      <c r="P145" t="s">
        <v>610</v>
      </c>
      <c r="Q145" t="s">
        <v>611</v>
      </c>
      <c r="R145" t="s">
        <v>612</v>
      </c>
      <c r="T145" t="s">
        <v>25</v>
      </c>
    </row>
    <row r="146" spans="1:20" x14ac:dyDescent="0.25">
      <c r="A146">
        <v>57.251400799999999</v>
      </c>
      <c r="B146">
        <v>-115.9805412</v>
      </c>
      <c r="C146" s="1" t="str">
        <f>HYPERLINK("http://geochem.nrcan.gc.ca/cdogs/content/kwd/kwd020039_e.htm", "Heavy Mineral Concentrate (Stream)")</f>
        <v>Heavy Mineral Concentrate (Stream)</v>
      </c>
      <c r="D146" s="1" t="str">
        <f>HYPERLINK("http://geochem.nrcan.gc.ca/cdogs/content/kwd/kwd080046_e.htm", "HMC separation (KIDD grouping)")</f>
        <v>HMC separation (KIDD grouping)</v>
      </c>
      <c r="E146" s="1" t="str">
        <f>HYPERLINK("http://geochem.nrcan.gc.ca/cdogs/content/dgp/dgp00002_e.htm", "Total")</f>
        <v>Total</v>
      </c>
      <c r="F146" s="1" t="str">
        <f>HYPERLINK("http://geochem.nrcan.gc.ca/cdogs/content/agp/agp02239_e.htm", "Ol (KIDD) | NONE | BINMICRO")</f>
        <v>Ol (KIDD) | NONE | BINMICRO</v>
      </c>
      <c r="G146" s="1" t="str">
        <f>HYPERLINK("http://geochem.nrcan.gc.ca/cdogs/content/mth/mth06305_e.htm", "6305")</f>
        <v>6305</v>
      </c>
      <c r="H146" s="1" t="str">
        <f>HYPERLINK("http://geochem.nrcan.gc.ca/cdogs/content/bdl/bdl210010_e.htm", "210010")</f>
        <v>210010</v>
      </c>
      <c r="I146" s="1" t="str">
        <f>HYPERLINK("http://geochem.nrcan.gc.ca/cdogs/content/prj/prj210166_e.htm", "210166")</f>
        <v>210166</v>
      </c>
      <c r="J146" s="1" t="str">
        <f>HYPERLINK("http://geochem.nrcan.gc.ca/cdogs/content/svy/svy210248_e.htm", "210248")</f>
        <v>210248</v>
      </c>
      <c r="L146" t="s">
        <v>30</v>
      </c>
      <c r="M146">
        <v>1</v>
      </c>
      <c r="N146" t="s">
        <v>30</v>
      </c>
      <c r="O146" t="s">
        <v>613</v>
      </c>
      <c r="P146" t="s">
        <v>614</v>
      </c>
      <c r="Q146" t="s">
        <v>615</v>
      </c>
      <c r="R146" t="s">
        <v>616</v>
      </c>
      <c r="T146" t="s">
        <v>25</v>
      </c>
    </row>
    <row r="147" spans="1:20" x14ac:dyDescent="0.25">
      <c r="A147">
        <v>57.212032600000001</v>
      </c>
      <c r="B147">
        <v>-115.2578731</v>
      </c>
      <c r="C147" s="1" t="str">
        <f>HYPERLINK("http://geochem.nrcan.gc.ca/cdogs/content/kwd/kwd020039_e.htm", "Heavy Mineral Concentrate (Stream)")</f>
        <v>Heavy Mineral Concentrate (Stream)</v>
      </c>
      <c r="D147" s="1" t="str">
        <f>HYPERLINK("http://geochem.nrcan.gc.ca/cdogs/content/kwd/kwd080046_e.htm", "HMC separation (KIDD grouping)")</f>
        <v>HMC separation (KIDD grouping)</v>
      </c>
      <c r="E147" s="1" t="str">
        <f>HYPERLINK("http://geochem.nrcan.gc.ca/cdogs/content/dgp/dgp00002_e.htm", "Total")</f>
        <v>Total</v>
      </c>
      <c r="F147" s="1" t="str">
        <f>HYPERLINK("http://geochem.nrcan.gc.ca/cdogs/content/agp/agp02239_e.htm", "Ol (KIDD) | NONE | BINMICRO")</f>
        <v>Ol (KIDD) | NONE | BINMICRO</v>
      </c>
      <c r="G147" s="1" t="str">
        <f>HYPERLINK("http://geochem.nrcan.gc.ca/cdogs/content/mth/mth06305_e.htm", "6305")</f>
        <v>6305</v>
      </c>
      <c r="H147" s="1" t="str">
        <f>HYPERLINK("http://geochem.nrcan.gc.ca/cdogs/content/bdl/bdl210010_e.htm", "210010")</f>
        <v>210010</v>
      </c>
      <c r="I147" s="1" t="str">
        <f>HYPERLINK("http://geochem.nrcan.gc.ca/cdogs/content/prj/prj210166_e.htm", "210166")</f>
        <v>210166</v>
      </c>
      <c r="J147" s="1" t="str">
        <f>HYPERLINK("http://geochem.nrcan.gc.ca/cdogs/content/svy/svy210248_e.htm", "210248")</f>
        <v>210248</v>
      </c>
      <c r="L147" t="s">
        <v>25</v>
      </c>
      <c r="M147">
        <v>0</v>
      </c>
      <c r="N147" t="s">
        <v>25</v>
      </c>
      <c r="O147" t="s">
        <v>617</v>
      </c>
      <c r="P147" t="s">
        <v>618</v>
      </c>
      <c r="Q147" t="s">
        <v>619</v>
      </c>
      <c r="R147" t="s">
        <v>620</v>
      </c>
      <c r="T147" t="s">
        <v>25</v>
      </c>
    </row>
    <row r="148" spans="1:20" x14ac:dyDescent="0.25">
      <c r="A148">
        <v>57.186587699999997</v>
      </c>
      <c r="B148">
        <v>-115.3757657</v>
      </c>
      <c r="C148" s="1" t="str">
        <f>HYPERLINK("http://geochem.nrcan.gc.ca/cdogs/content/kwd/kwd020039_e.htm", "Heavy Mineral Concentrate (Stream)")</f>
        <v>Heavy Mineral Concentrate (Stream)</v>
      </c>
      <c r="D148" s="1" t="str">
        <f>HYPERLINK("http://geochem.nrcan.gc.ca/cdogs/content/kwd/kwd080046_e.htm", "HMC separation (KIDD grouping)")</f>
        <v>HMC separation (KIDD grouping)</v>
      </c>
      <c r="E148" s="1" t="str">
        <f>HYPERLINK("http://geochem.nrcan.gc.ca/cdogs/content/dgp/dgp00002_e.htm", "Total")</f>
        <v>Total</v>
      </c>
      <c r="F148" s="1" t="str">
        <f>HYPERLINK("http://geochem.nrcan.gc.ca/cdogs/content/agp/agp02239_e.htm", "Ol (KIDD) | NONE | BINMICRO")</f>
        <v>Ol (KIDD) | NONE | BINMICRO</v>
      </c>
      <c r="G148" s="1" t="str">
        <f>HYPERLINK("http://geochem.nrcan.gc.ca/cdogs/content/mth/mth06305_e.htm", "6305")</f>
        <v>6305</v>
      </c>
      <c r="H148" s="1" t="str">
        <f>HYPERLINK("http://geochem.nrcan.gc.ca/cdogs/content/bdl/bdl210010_e.htm", "210010")</f>
        <v>210010</v>
      </c>
      <c r="I148" s="1" t="str">
        <f>HYPERLINK("http://geochem.nrcan.gc.ca/cdogs/content/prj/prj210166_e.htm", "210166")</f>
        <v>210166</v>
      </c>
      <c r="J148" s="1" t="str">
        <f>HYPERLINK("http://geochem.nrcan.gc.ca/cdogs/content/svy/svy210248_e.htm", "210248")</f>
        <v>210248</v>
      </c>
      <c r="L148" t="s">
        <v>40</v>
      </c>
      <c r="M148">
        <v>2</v>
      </c>
      <c r="N148" t="s">
        <v>40</v>
      </c>
      <c r="O148" t="s">
        <v>621</v>
      </c>
      <c r="P148" t="s">
        <v>622</v>
      </c>
      <c r="Q148" t="s">
        <v>623</v>
      </c>
      <c r="R148" t="s">
        <v>624</v>
      </c>
      <c r="T148" t="s">
        <v>25</v>
      </c>
    </row>
    <row r="149" spans="1:20" x14ac:dyDescent="0.25">
      <c r="A149">
        <v>57.219648599999999</v>
      </c>
      <c r="B149">
        <v>-115.3088575</v>
      </c>
      <c r="C149" s="1" t="str">
        <f>HYPERLINK("http://geochem.nrcan.gc.ca/cdogs/content/kwd/kwd020039_e.htm", "Heavy Mineral Concentrate (Stream)")</f>
        <v>Heavy Mineral Concentrate (Stream)</v>
      </c>
      <c r="D149" s="1" t="str">
        <f>HYPERLINK("http://geochem.nrcan.gc.ca/cdogs/content/kwd/kwd080046_e.htm", "HMC separation (KIDD grouping)")</f>
        <v>HMC separation (KIDD grouping)</v>
      </c>
      <c r="E149" s="1" t="str">
        <f>HYPERLINK("http://geochem.nrcan.gc.ca/cdogs/content/dgp/dgp00002_e.htm", "Total")</f>
        <v>Total</v>
      </c>
      <c r="F149" s="1" t="str">
        <f>HYPERLINK("http://geochem.nrcan.gc.ca/cdogs/content/agp/agp02239_e.htm", "Ol (KIDD) | NONE | BINMICRO")</f>
        <v>Ol (KIDD) | NONE | BINMICRO</v>
      </c>
      <c r="G149" s="1" t="str">
        <f>HYPERLINK("http://geochem.nrcan.gc.ca/cdogs/content/mth/mth06305_e.htm", "6305")</f>
        <v>6305</v>
      </c>
      <c r="H149" s="1" t="str">
        <f>HYPERLINK("http://geochem.nrcan.gc.ca/cdogs/content/bdl/bdl210010_e.htm", "210010")</f>
        <v>210010</v>
      </c>
      <c r="I149" s="1" t="str">
        <f>HYPERLINK("http://geochem.nrcan.gc.ca/cdogs/content/prj/prj210166_e.htm", "210166")</f>
        <v>210166</v>
      </c>
      <c r="J149" s="1" t="str">
        <f>HYPERLINK("http://geochem.nrcan.gc.ca/cdogs/content/svy/svy210248_e.htm", "210248")</f>
        <v>210248</v>
      </c>
      <c r="L149" t="s">
        <v>25</v>
      </c>
      <c r="M149">
        <v>0</v>
      </c>
      <c r="N149" t="s">
        <v>25</v>
      </c>
      <c r="O149" t="s">
        <v>625</v>
      </c>
      <c r="P149" t="s">
        <v>626</v>
      </c>
      <c r="Q149" t="s">
        <v>627</v>
      </c>
      <c r="R149" t="s">
        <v>628</v>
      </c>
      <c r="T149" t="s">
        <v>25</v>
      </c>
    </row>
    <row r="150" spans="1:20" x14ac:dyDescent="0.25">
      <c r="A150">
        <v>57.252419699999997</v>
      </c>
      <c r="B150">
        <v>-115.3879056</v>
      </c>
      <c r="C150" s="1" t="str">
        <f>HYPERLINK("http://geochem.nrcan.gc.ca/cdogs/content/kwd/kwd020039_e.htm", "Heavy Mineral Concentrate (Stream)")</f>
        <v>Heavy Mineral Concentrate (Stream)</v>
      </c>
      <c r="D150" s="1" t="str">
        <f>HYPERLINK("http://geochem.nrcan.gc.ca/cdogs/content/kwd/kwd080046_e.htm", "HMC separation (KIDD grouping)")</f>
        <v>HMC separation (KIDD grouping)</v>
      </c>
      <c r="E150" s="1" t="str">
        <f>HYPERLINK("http://geochem.nrcan.gc.ca/cdogs/content/dgp/dgp00002_e.htm", "Total")</f>
        <v>Total</v>
      </c>
      <c r="F150" s="1" t="str">
        <f>HYPERLINK("http://geochem.nrcan.gc.ca/cdogs/content/agp/agp02239_e.htm", "Ol (KIDD) | NONE | BINMICRO")</f>
        <v>Ol (KIDD) | NONE | BINMICRO</v>
      </c>
      <c r="G150" s="1" t="str">
        <f>HYPERLINK("http://geochem.nrcan.gc.ca/cdogs/content/mth/mth06305_e.htm", "6305")</f>
        <v>6305</v>
      </c>
      <c r="H150" s="1" t="str">
        <f>HYPERLINK("http://geochem.nrcan.gc.ca/cdogs/content/bdl/bdl210010_e.htm", "210010")</f>
        <v>210010</v>
      </c>
      <c r="I150" s="1" t="str">
        <f>HYPERLINK("http://geochem.nrcan.gc.ca/cdogs/content/prj/prj210166_e.htm", "210166")</f>
        <v>210166</v>
      </c>
      <c r="J150" s="1" t="str">
        <f>HYPERLINK("http://geochem.nrcan.gc.ca/cdogs/content/svy/svy210248_e.htm", "210248")</f>
        <v>210248</v>
      </c>
      <c r="L150" t="s">
        <v>25</v>
      </c>
      <c r="M150">
        <v>0</v>
      </c>
      <c r="N150" t="s">
        <v>25</v>
      </c>
      <c r="O150" t="s">
        <v>629</v>
      </c>
      <c r="P150" t="s">
        <v>630</v>
      </c>
      <c r="Q150" t="s">
        <v>631</v>
      </c>
      <c r="R150" t="s">
        <v>632</v>
      </c>
      <c r="T150" t="s">
        <v>25</v>
      </c>
    </row>
    <row r="151" spans="1:20" x14ac:dyDescent="0.25">
      <c r="A151">
        <v>57.156991699999999</v>
      </c>
      <c r="B151">
        <v>-115.08487289999999</v>
      </c>
      <c r="C151" s="1" t="str">
        <f>HYPERLINK("http://geochem.nrcan.gc.ca/cdogs/content/kwd/kwd020039_e.htm", "Heavy Mineral Concentrate (Stream)")</f>
        <v>Heavy Mineral Concentrate (Stream)</v>
      </c>
      <c r="D151" s="1" t="str">
        <f>HYPERLINK("http://geochem.nrcan.gc.ca/cdogs/content/kwd/kwd080046_e.htm", "HMC separation (KIDD grouping)")</f>
        <v>HMC separation (KIDD grouping)</v>
      </c>
      <c r="E151" s="1" t="str">
        <f>HYPERLINK("http://geochem.nrcan.gc.ca/cdogs/content/dgp/dgp00002_e.htm", "Total")</f>
        <v>Total</v>
      </c>
      <c r="F151" s="1" t="str">
        <f>HYPERLINK("http://geochem.nrcan.gc.ca/cdogs/content/agp/agp02239_e.htm", "Ol (KIDD) | NONE | BINMICRO")</f>
        <v>Ol (KIDD) | NONE | BINMICRO</v>
      </c>
      <c r="G151" s="1" t="str">
        <f>HYPERLINK("http://geochem.nrcan.gc.ca/cdogs/content/mth/mth06305_e.htm", "6305")</f>
        <v>6305</v>
      </c>
      <c r="H151" s="1" t="str">
        <f>HYPERLINK("http://geochem.nrcan.gc.ca/cdogs/content/bdl/bdl210010_e.htm", "210010")</f>
        <v>210010</v>
      </c>
      <c r="I151" s="1" t="str">
        <f>HYPERLINK("http://geochem.nrcan.gc.ca/cdogs/content/prj/prj210166_e.htm", "210166")</f>
        <v>210166</v>
      </c>
      <c r="J151" s="1" t="str">
        <f>HYPERLINK("http://geochem.nrcan.gc.ca/cdogs/content/svy/svy210248_e.htm", "210248")</f>
        <v>210248</v>
      </c>
      <c r="L151" t="s">
        <v>25</v>
      </c>
      <c r="M151">
        <v>0</v>
      </c>
      <c r="N151" t="s">
        <v>25</v>
      </c>
      <c r="O151" t="s">
        <v>633</v>
      </c>
      <c r="P151" t="s">
        <v>634</v>
      </c>
      <c r="Q151" t="s">
        <v>635</v>
      </c>
      <c r="R151" t="s">
        <v>636</v>
      </c>
      <c r="T151" t="s">
        <v>25</v>
      </c>
    </row>
    <row r="152" spans="1:20" x14ac:dyDescent="0.25">
      <c r="A152">
        <v>57.072504100000003</v>
      </c>
      <c r="B152">
        <v>-115.06885509999999</v>
      </c>
      <c r="C152" s="1" t="str">
        <f>HYPERLINK("http://geochem.nrcan.gc.ca/cdogs/content/kwd/kwd020039_e.htm", "Heavy Mineral Concentrate (Stream)")</f>
        <v>Heavy Mineral Concentrate (Stream)</v>
      </c>
      <c r="D152" s="1" t="str">
        <f>HYPERLINK("http://geochem.nrcan.gc.ca/cdogs/content/kwd/kwd080046_e.htm", "HMC separation (KIDD grouping)")</f>
        <v>HMC separation (KIDD grouping)</v>
      </c>
      <c r="E152" s="1" t="str">
        <f>HYPERLINK("http://geochem.nrcan.gc.ca/cdogs/content/dgp/dgp00002_e.htm", "Total")</f>
        <v>Total</v>
      </c>
      <c r="F152" s="1" t="str">
        <f>HYPERLINK("http://geochem.nrcan.gc.ca/cdogs/content/agp/agp02239_e.htm", "Ol (KIDD) | NONE | BINMICRO")</f>
        <v>Ol (KIDD) | NONE | BINMICRO</v>
      </c>
      <c r="G152" s="1" t="str">
        <f>HYPERLINK("http://geochem.nrcan.gc.ca/cdogs/content/mth/mth06305_e.htm", "6305")</f>
        <v>6305</v>
      </c>
      <c r="H152" s="1" t="str">
        <f>HYPERLINK("http://geochem.nrcan.gc.ca/cdogs/content/bdl/bdl210010_e.htm", "210010")</f>
        <v>210010</v>
      </c>
      <c r="I152" s="1" t="str">
        <f>HYPERLINK("http://geochem.nrcan.gc.ca/cdogs/content/prj/prj210166_e.htm", "210166")</f>
        <v>210166</v>
      </c>
      <c r="J152" s="1" t="str">
        <f>HYPERLINK("http://geochem.nrcan.gc.ca/cdogs/content/svy/svy210248_e.htm", "210248")</f>
        <v>210248</v>
      </c>
      <c r="L152" t="s">
        <v>30</v>
      </c>
      <c r="M152">
        <v>1</v>
      </c>
      <c r="N152" t="s">
        <v>30</v>
      </c>
      <c r="O152" t="s">
        <v>637</v>
      </c>
      <c r="P152" t="s">
        <v>638</v>
      </c>
      <c r="Q152" t="s">
        <v>639</v>
      </c>
      <c r="R152" t="s">
        <v>640</v>
      </c>
      <c r="T152" t="s">
        <v>25</v>
      </c>
    </row>
    <row r="153" spans="1:20" x14ac:dyDescent="0.25">
      <c r="A153">
        <v>57.105266200000003</v>
      </c>
      <c r="B153">
        <v>-115.0289387</v>
      </c>
      <c r="C153" s="1" t="str">
        <f>HYPERLINK("http://geochem.nrcan.gc.ca/cdogs/content/kwd/kwd020039_e.htm", "Heavy Mineral Concentrate (Stream)")</f>
        <v>Heavy Mineral Concentrate (Stream)</v>
      </c>
      <c r="D153" s="1" t="str">
        <f>HYPERLINK("http://geochem.nrcan.gc.ca/cdogs/content/kwd/kwd080046_e.htm", "HMC separation (KIDD grouping)")</f>
        <v>HMC separation (KIDD grouping)</v>
      </c>
      <c r="E153" s="1" t="str">
        <f>HYPERLINK("http://geochem.nrcan.gc.ca/cdogs/content/dgp/dgp00002_e.htm", "Total")</f>
        <v>Total</v>
      </c>
      <c r="F153" s="1" t="str">
        <f>HYPERLINK("http://geochem.nrcan.gc.ca/cdogs/content/agp/agp02239_e.htm", "Ol (KIDD) | NONE | BINMICRO")</f>
        <v>Ol (KIDD) | NONE | BINMICRO</v>
      </c>
      <c r="G153" s="1" t="str">
        <f>HYPERLINK("http://geochem.nrcan.gc.ca/cdogs/content/mth/mth06305_e.htm", "6305")</f>
        <v>6305</v>
      </c>
      <c r="H153" s="1" t="str">
        <f>HYPERLINK("http://geochem.nrcan.gc.ca/cdogs/content/bdl/bdl210010_e.htm", "210010")</f>
        <v>210010</v>
      </c>
      <c r="I153" s="1" t="str">
        <f>HYPERLINK("http://geochem.nrcan.gc.ca/cdogs/content/prj/prj210166_e.htm", "210166")</f>
        <v>210166</v>
      </c>
      <c r="J153" s="1" t="str">
        <f>HYPERLINK("http://geochem.nrcan.gc.ca/cdogs/content/svy/svy210248_e.htm", "210248")</f>
        <v>210248</v>
      </c>
      <c r="L153" t="s">
        <v>25</v>
      </c>
      <c r="M153">
        <v>0</v>
      </c>
      <c r="N153" t="s">
        <v>25</v>
      </c>
      <c r="O153" t="s">
        <v>641</v>
      </c>
      <c r="P153" t="s">
        <v>642</v>
      </c>
      <c r="Q153" t="s">
        <v>643</v>
      </c>
      <c r="R153" t="s">
        <v>644</v>
      </c>
      <c r="T153" t="s">
        <v>25</v>
      </c>
    </row>
    <row r="154" spans="1:20" x14ac:dyDescent="0.25">
      <c r="A154">
        <v>57.405120400000001</v>
      </c>
      <c r="B154">
        <v>-115.3868781</v>
      </c>
      <c r="C154" s="1" t="str">
        <f>HYPERLINK("http://geochem.nrcan.gc.ca/cdogs/content/kwd/kwd020039_e.htm", "Heavy Mineral Concentrate (Stream)")</f>
        <v>Heavy Mineral Concentrate (Stream)</v>
      </c>
      <c r="D154" s="1" t="str">
        <f>HYPERLINK("http://geochem.nrcan.gc.ca/cdogs/content/kwd/kwd080046_e.htm", "HMC separation (KIDD grouping)")</f>
        <v>HMC separation (KIDD grouping)</v>
      </c>
      <c r="E154" s="1" t="str">
        <f>HYPERLINK("http://geochem.nrcan.gc.ca/cdogs/content/dgp/dgp00002_e.htm", "Total")</f>
        <v>Total</v>
      </c>
      <c r="F154" s="1" t="str">
        <f>HYPERLINK("http://geochem.nrcan.gc.ca/cdogs/content/agp/agp02239_e.htm", "Ol (KIDD) | NONE | BINMICRO")</f>
        <v>Ol (KIDD) | NONE | BINMICRO</v>
      </c>
      <c r="G154" s="1" t="str">
        <f>HYPERLINK("http://geochem.nrcan.gc.ca/cdogs/content/mth/mth06305_e.htm", "6305")</f>
        <v>6305</v>
      </c>
      <c r="H154" s="1" t="str">
        <f>HYPERLINK("http://geochem.nrcan.gc.ca/cdogs/content/bdl/bdl210010_e.htm", "210010")</f>
        <v>210010</v>
      </c>
      <c r="I154" s="1" t="str">
        <f>HYPERLINK("http://geochem.nrcan.gc.ca/cdogs/content/prj/prj210166_e.htm", "210166")</f>
        <v>210166</v>
      </c>
      <c r="J154" s="1" t="str">
        <f>HYPERLINK("http://geochem.nrcan.gc.ca/cdogs/content/svy/svy210248_e.htm", "210248")</f>
        <v>210248</v>
      </c>
      <c r="L154" t="s">
        <v>25</v>
      </c>
      <c r="M154">
        <v>0</v>
      </c>
      <c r="N154" t="s">
        <v>25</v>
      </c>
      <c r="O154" t="s">
        <v>645</v>
      </c>
      <c r="P154" t="s">
        <v>646</v>
      </c>
      <c r="Q154" t="s">
        <v>647</v>
      </c>
      <c r="R154" t="s">
        <v>648</v>
      </c>
      <c r="T154" t="s">
        <v>25</v>
      </c>
    </row>
    <row r="155" spans="1:20" x14ac:dyDescent="0.25">
      <c r="A155">
        <v>57.441119299999997</v>
      </c>
      <c r="B155">
        <v>-115.53392289999999</v>
      </c>
      <c r="C155" s="1" t="str">
        <f>HYPERLINK("http://geochem.nrcan.gc.ca/cdogs/content/kwd/kwd020039_e.htm", "Heavy Mineral Concentrate (Stream)")</f>
        <v>Heavy Mineral Concentrate (Stream)</v>
      </c>
      <c r="D155" s="1" t="str">
        <f>HYPERLINK("http://geochem.nrcan.gc.ca/cdogs/content/kwd/kwd080046_e.htm", "HMC separation (KIDD grouping)")</f>
        <v>HMC separation (KIDD grouping)</v>
      </c>
      <c r="E155" s="1" t="str">
        <f>HYPERLINK("http://geochem.nrcan.gc.ca/cdogs/content/dgp/dgp00002_e.htm", "Total")</f>
        <v>Total</v>
      </c>
      <c r="F155" s="1" t="str">
        <f>HYPERLINK("http://geochem.nrcan.gc.ca/cdogs/content/agp/agp02239_e.htm", "Ol (KIDD) | NONE | BINMICRO")</f>
        <v>Ol (KIDD) | NONE | BINMICRO</v>
      </c>
      <c r="G155" s="1" t="str">
        <f>HYPERLINK("http://geochem.nrcan.gc.ca/cdogs/content/mth/mth06305_e.htm", "6305")</f>
        <v>6305</v>
      </c>
      <c r="H155" s="1" t="str">
        <f>HYPERLINK("http://geochem.nrcan.gc.ca/cdogs/content/bdl/bdl210010_e.htm", "210010")</f>
        <v>210010</v>
      </c>
      <c r="I155" s="1" t="str">
        <f>HYPERLINK("http://geochem.nrcan.gc.ca/cdogs/content/prj/prj210166_e.htm", "210166")</f>
        <v>210166</v>
      </c>
      <c r="J155" s="1" t="str">
        <f>HYPERLINK("http://geochem.nrcan.gc.ca/cdogs/content/svy/svy210248_e.htm", "210248")</f>
        <v>210248</v>
      </c>
      <c r="L155" t="s">
        <v>25</v>
      </c>
      <c r="M155">
        <v>0</v>
      </c>
      <c r="N155" t="s">
        <v>25</v>
      </c>
      <c r="O155" t="s">
        <v>649</v>
      </c>
      <c r="P155" t="s">
        <v>650</v>
      </c>
      <c r="Q155" t="s">
        <v>651</v>
      </c>
      <c r="R155" t="s">
        <v>652</v>
      </c>
      <c r="T155" t="s">
        <v>25</v>
      </c>
    </row>
    <row r="156" spans="1:20" x14ac:dyDescent="0.25">
      <c r="A156">
        <v>64.984633900000006</v>
      </c>
      <c r="B156">
        <v>-111.1360172</v>
      </c>
      <c r="C156" s="1" t="str">
        <f>HYPERLINK("http://geochem.nrcan.gc.ca/cdogs/content/kwd/kwd020044_e.htm", "Till")</f>
        <v>Till</v>
      </c>
      <c r="D156" s="1" t="str">
        <f>HYPERLINK("http://geochem.nrcan.gc.ca/cdogs/content/kwd/kwd080046_e.htm", "HMC separation (KIDD grouping)")</f>
        <v>HMC separation (KIDD grouping)</v>
      </c>
      <c r="E156" s="1" t="str">
        <f>HYPERLINK("http://geochem.nrcan.gc.ca/cdogs/content/dgp/dgp00002_e.htm", "Total")</f>
        <v>Total</v>
      </c>
      <c r="F156" s="1" t="str">
        <f>HYPERLINK("http://geochem.nrcan.gc.ca/cdogs/content/agp/agp02239_e.htm", "Ol (KIDD) | NONE | BINMICRO")</f>
        <v>Ol (KIDD) | NONE | BINMICRO</v>
      </c>
      <c r="G156" s="1" t="str">
        <f>HYPERLINK("http://geochem.nrcan.gc.ca/cdogs/content/mth/mth06305_e.htm", "6305")</f>
        <v>6305</v>
      </c>
      <c r="H156" s="1" t="str">
        <f>HYPERLINK("http://geochem.nrcan.gc.ca/cdogs/content/bdl/bdl210234_e.htm", "210234")</f>
        <v>210234</v>
      </c>
      <c r="I156" s="1" t="str">
        <f>HYPERLINK("http://geochem.nrcan.gc.ca/cdogs/content/prj/prj210001_e.htm", "210001")</f>
        <v>210001</v>
      </c>
      <c r="J156" s="1" t="str">
        <f>HYPERLINK("http://geochem.nrcan.gc.ca/cdogs/content/svy/svy210006_e.htm", "210006")</f>
        <v>210006</v>
      </c>
      <c r="L156" t="s">
        <v>336</v>
      </c>
      <c r="O156" t="s">
        <v>653</v>
      </c>
      <c r="P156" t="s">
        <v>654</v>
      </c>
      <c r="Q156" t="s">
        <v>655</v>
      </c>
      <c r="R156" t="s">
        <v>656</v>
      </c>
      <c r="T156" t="s">
        <v>25</v>
      </c>
    </row>
    <row r="157" spans="1:20" x14ac:dyDescent="0.25">
      <c r="A157">
        <v>64.983060699999996</v>
      </c>
      <c r="B157">
        <v>-111.3700383</v>
      </c>
      <c r="C157" s="1" t="str">
        <f>HYPERLINK("http://geochem.nrcan.gc.ca/cdogs/content/kwd/kwd020044_e.htm", "Till")</f>
        <v>Till</v>
      </c>
      <c r="D157" s="1" t="str">
        <f>HYPERLINK("http://geochem.nrcan.gc.ca/cdogs/content/kwd/kwd080046_e.htm", "HMC separation (KIDD grouping)")</f>
        <v>HMC separation (KIDD grouping)</v>
      </c>
      <c r="E157" s="1" t="str">
        <f>HYPERLINK("http://geochem.nrcan.gc.ca/cdogs/content/dgp/dgp00002_e.htm", "Total")</f>
        <v>Total</v>
      </c>
      <c r="F157" s="1" t="str">
        <f>HYPERLINK("http://geochem.nrcan.gc.ca/cdogs/content/agp/agp02239_e.htm", "Ol (KIDD) | NONE | BINMICRO")</f>
        <v>Ol (KIDD) | NONE | BINMICRO</v>
      </c>
      <c r="G157" s="1" t="str">
        <f>HYPERLINK("http://geochem.nrcan.gc.ca/cdogs/content/mth/mth06305_e.htm", "6305")</f>
        <v>6305</v>
      </c>
      <c r="H157" s="1" t="str">
        <f>HYPERLINK("http://geochem.nrcan.gc.ca/cdogs/content/bdl/bdl210234_e.htm", "210234")</f>
        <v>210234</v>
      </c>
      <c r="I157" s="1" t="str">
        <f>HYPERLINK("http://geochem.nrcan.gc.ca/cdogs/content/prj/prj210001_e.htm", "210001")</f>
        <v>210001</v>
      </c>
      <c r="J157" s="1" t="str">
        <f>HYPERLINK("http://geochem.nrcan.gc.ca/cdogs/content/svy/svy210006_e.htm", "210006")</f>
        <v>210006</v>
      </c>
      <c r="L157" t="s">
        <v>336</v>
      </c>
      <c r="O157" t="s">
        <v>657</v>
      </c>
      <c r="P157" t="s">
        <v>658</v>
      </c>
      <c r="Q157" t="s">
        <v>659</v>
      </c>
      <c r="R157" t="s">
        <v>660</v>
      </c>
      <c r="T157" t="s">
        <v>25</v>
      </c>
    </row>
    <row r="158" spans="1:20" x14ac:dyDescent="0.25">
      <c r="A158">
        <v>64.9538175</v>
      </c>
      <c r="B158">
        <v>-111.61649749999999</v>
      </c>
      <c r="C158" s="1" t="str">
        <f>HYPERLINK("http://geochem.nrcan.gc.ca/cdogs/content/kwd/kwd020044_e.htm", "Till")</f>
        <v>Till</v>
      </c>
      <c r="D158" s="1" t="str">
        <f>HYPERLINK("http://geochem.nrcan.gc.ca/cdogs/content/kwd/kwd080046_e.htm", "HMC separation (KIDD grouping)")</f>
        <v>HMC separation (KIDD grouping)</v>
      </c>
      <c r="E158" s="1" t="str">
        <f>HYPERLINK("http://geochem.nrcan.gc.ca/cdogs/content/dgp/dgp00002_e.htm", "Total")</f>
        <v>Total</v>
      </c>
      <c r="F158" s="1" t="str">
        <f>HYPERLINK("http://geochem.nrcan.gc.ca/cdogs/content/agp/agp02239_e.htm", "Ol (KIDD) | NONE | BINMICRO")</f>
        <v>Ol (KIDD) | NONE | BINMICRO</v>
      </c>
      <c r="G158" s="1" t="str">
        <f>HYPERLINK("http://geochem.nrcan.gc.ca/cdogs/content/mth/mth06305_e.htm", "6305")</f>
        <v>6305</v>
      </c>
      <c r="H158" s="1" t="str">
        <f>HYPERLINK("http://geochem.nrcan.gc.ca/cdogs/content/bdl/bdl210234_e.htm", "210234")</f>
        <v>210234</v>
      </c>
      <c r="I158" s="1" t="str">
        <f>HYPERLINK("http://geochem.nrcan.gc.ca/cdogs/content/prj/prj210001_e.htm", "210001")</f>
        <v>210001</v>
      </c>
      <c r="J158" s="1" t="str">
        <f>HYPERLINK("http://geochem.nrcan.gc.ca/cdogs/content/svy/svy210006_e.htm", "210006")</f>
        <v>210006</v>
      </c>
      <c r="L158" t="s">
        <v>336</v>
      </c>
      <c r="O158" t="s">
        <v>661</v>
      </c>
      <c r="P158" t="s">
        <v>662</v>
      </c>
      <c r="Q158" t="s">
        <v>663</v>
      </c>
      <c r="R158" t="s">
        <v>664</v>
      </c>
      <c r="T158" t="s">
        <v>25</v>
      </c>
    </row>
    <row r="159" spans="1:20" x14ac:dyDescent="0.25">
      <c r="A159">
        <v>64.883038900000003</v>
      </c>
      <c r="B159">
        <v>-111.6537261</v>
      </c>
      <c r="C159" s="1" t="str">
        <f>HYPERLINK("http://geochem.nrcan.gc.ca/cdogs/content/kwd/kwd020044_e.htm", "Till")</f>
        <v>Till</v>
      </c>
      <c r="D159" s="1" t="str">
        <f>HYPERLINK("http://geochem.nrcan.gc.ca/cdogs/content/kwd/kwd080046_e.htm", "HMC separation (KIDD grouping)")</f>
        <v>HMC separation (KIDD grouping)</v>
      </c>
      <c r="E159" s="1" t="str">
        <f>HYPERLINK("http://geochem.nrcan.gc.ca/cdogs/content/dgp/dgp00002_e.htm", "Total")</f>
        <v>Total</v>
      </c>
      <c r="F159" s="1" t="str">
        <f>HYPERLINK("http://geochem.nrcan.gc.ca/cdogs/content/agp/agp02239_e.htm", "Ol (KIDD) | NONE | BINMICRO")</f>
        <v>Ol (KIDD) | NONE | BINMICRO</v>
      </c>
      <c r="G159" s="1" t="str">
        <f>HYPERLINK("http://geochem.nrcan.gc.ca/cdogs/content/mth/mth06305_e.htm", "6305")</f>
        <v>6305</v>
      </c>
      <c r="H159" s="1" t="str">
        <f>HYPERLINK("http://geochem.nrcan.gc.ca/cdogs/content/bdl/bdl210234_e.htm", "210234")</f>
        <v>210234</v>
      </c>
      <c r="I159" s="1" t="str">
        <f>HYPERLINK("http://geochem.nrcan.gc.ca/cdogs/content/prj/prj210001_e.htm", "210001")</f>
        <v>210001</v>
      </c>
      <c r="J159" s="1" t="str">
        <f>HYPERLINK("http://geochem.nrcan.gc.ca/cdogs/content/svy/svy210006_e.htm", "210006")</f>
        <v>210006</v>
      </c>
      <c r="L159" t="s">
        <v>336</v>
      </c>
      <c r="O159" t="s">
        <v>665</v>
      </c>
      <c r="P159" t="s">
        <v>666</v>
      </c>
      <c r="Q159" t="s">
        <v>667</v>
      </c>
      <c r="R159" t="s">
        <v>668</v>
      </c>
      <c r="T159" t="s">
        <v>25</v>
      </c>
    </row>
    <row r="160" spans="1:20" x14ac:dyDescent="0.25">
      <c r="A160">
        <v>64.814526799999996</v>
      </c>
      <c r="B160">
        <v>-111.5849458</v>
      </c>
      <c r="C160" s="1" t="str">
        <f>HYPERLINK("http://geochem.nrcan.gc.ca/cdogs/content/kwd/kwd020044_e.htm", "Till")</f>
        <v>Till</v>
      </c>
      <c r="D160" s="1" t="str">
        <f>HYPERLINK("http://geochem.nrcan.gc.ca/cdogs/content/kwd/kwd080046_e.htm", "HMC separation (KIDD grouping)")</f>
        <v>HMC separation (KIDD grouping)</v>
      </c>
      <c r="E160" s="1" t="str">
        <f>HYPERLINK("http://geochem.nrcan.gc.ca/cdogs/content/dgp/dgp00002_e.htm", "Total")</f>
        <v>Total</v>
      </c>
      <c r="F160" s="1" t="str">
        <f>HYPERLINK("http://geochem.nrcan.gc.ca/cdogs/content/agp/agp02239_e.htm", "Ol (KIDD) | NONE | BINMICRO")</f>
        <v>Ol (KIDD) | NONE | BINMICRO</v>
      </c>
      <c r="G160" s="1" t="str">
        <f>HYPERLINK("http://geochem.nrcan.gc.ca/cdogs/content/mth/mth06305_e.htm", "6305")</f>
        <v>6305</v>
      </c>
      <c r="H160" s="1" t="str">
        <f>HYPERLINK("http://geochem.nrcan.gc.ca/cdogs/content/bdl/bdl210234_e.htm", "210234")</f>
        <v>210234</v>
      </c>
      <c r="I160" s="1" t="str">
        <f>HYPERLINK("http://geochem.nrcan.gc.ca/cdogs/content/prj/prj210001_e.htm", "210001")</f>
        <v>210001</v>
      </c>
      <c r="J160" s="1" t="str">
        <f>HYPERLINK("http://geochem.nrcan.gc.ca/cdogs/content/svy/svy210006_e.htm", "210006")</f>
        <v>210006</v>
      </c>
      <c r="L160" t="s">
        <v>336</v>
      </c>
      <c r="O160" t="s">
        <v>669</v>
      </c>
      <c r="P160" t="s">
        <v>670</v>
      </c>
      <c r="Q160" t="s">
        <v>671</v>
      </c>
      <c r="R160" t="s">
        <v>672</v>
      </c>
      <c r="T160" t="s">
        <v>25</v>
      </c>
    </row>
    <row r="161" spans="1:20" x14ac:dyDescent="0.25">
      <c r="A161">
        <v>64.754363499999997</v>
      </c>
      <c r="B161">
        <v>-111.5463043</v>
      </c>
      <c r="C161" s="1" t="str">
        <f>HYPERLINK("http://geochem.nrcan.gc.ca/cdogs/content/kwd/kwd020044_e.htm", "Till")</f>
        <v>Till</v>
      </c>
      <c r="D161" s="1" t="str">
        <f>HYPERLINK("http://geochem.nrcan.gc.ca/cdogs/content/kwd/kwd080046_e.htm", "HMC separation (KIDD grouping)")</f>
        <v>HMC separation (KIDD grouping)</v>
      </c>
      <c r="E161" s="1" t="str">
        <f>HYPERLINK("http://geochem.nrcan.gc.ca/cdogs/content/dgp/dgp00002_e.htm", "Total")</f>
        <v>Total</v>
      </c>
      <c r="F161" s="1" t="str">
        <f>HYPERLINK("http://geochem.nrcan.gc.ca/cdogs/content/agp/agp02239_e.htm", "Ol (KIDD) | NONE | BINMICRO")</f>
        <v>Ol (KIDD) | NONE | BINMICRO</v>
      </c>
      <c r="G161" s="1" t="str">
        <f>HYPERLINK("http://geochem.nrcan.gc.ca/cdogs/content/mth/mth06305_e.htm", "6305")</f>
        <v>6305</v>
      </c>
      <c r="H161" s="1" t="str">
        <f>HYPERLINK("http://geochem.nrcan.gc.ca/cdogs/content/bdl/bdl210234_e.htm", "210234")</f>
        <v>210234</v>
      </c>
      <c r="I161" s="1" t="str">
        <f>HYPERLINK("http://geochem.nrcan.gc.ca/cdogs/content/prj/prj210001_e.htm", "210001")</f>
        <v>210001</v>
      </c>
      <c r="J161" s="1" t="str">
        <f>HYPERLINK("http://geochem.nrcan.gc.ca/cdogs/content/svy/svy210006_e.htm", "210006")</f>
        <v>210006</v>
      </c>
      <c r="L161" t="s">
        <v>336</v>
      </c>
      <c r="O161" t="s">
        <v>673</v>
      </c>
      <c r="P161" t="s">
        <v>674</v>
      </c>
      <c r="Q161" t="s">
        <v>675</v>
      </c>
      <c r="R161" t="s">
        <v>676</v>
      </c>
      <c r="T161" t="s">
        <v>25</v>
      </c>
    </row>
    <row r="162" spans="1:20" x14ac:dyDescent="0.25">
      <c r="A162">
        <v>64.690735200000006</v>
      </c>
      <c r="B162">
        <v>-111.56911289999999</v>
      </c>
      <c r="C162" s="1" t="str">
        <f>HYPERLINK("http://geochem.nrcan.gc.ca/cdogs/content/kwd/kwd020044_e.htm", "Till")</f>
        <v>Till</v>
      </c>
      <c r="D162" s="1" t="str">
        <f>HYPERLINK("http://geochem.nrcan.gc.ca/cdogs/content/kwd/kwd080046_e.htm", "HMC separation (KIDD grouping)")</f>
        <v>HMC separation (KIDD grouping)</v>
      </c>
      <c r="E162" s="1" t="str">
        <f>HYPERLINK("http://geochem.nrcan.gc.ca/cdogs/content/dgp/dgp00002_e.htm", "Total")</f>
        <v>Total</v>
      </c>
      <c r="F162" s="1" t="str">
        <f>HYPERLINK("http://geochem.nrcan.gc.ca/cdogs/content/agp/agp02239_e.htm", "Ol (KIDD) | NONE | BINMICRO")</f>
        <v>Ol (KIDD) | NONE | BINMICRO</v>
      </c>
      <c r="G162" s="1" t="str">
        <f>HYPERLINK("http://geochem.nrcan.gc.ca/cdogs/content/mth/mth06305_e.htm", "6305")</f>
        <v>6305</v>
      </c>
      <c r="H162" s="1" t="str">
        <f>HYPERLINK("http://geochem.nrcan.gc.ca/cdogs/content/bdl/bdl210234_e.htm", "210234")</f>
        <v>210234</v>
      </c>
      <c r="I162" s="1" t="str">
        <f>HYPERLINK("http://geochem.nrcan.gc.ca/cdogs/content/prj/prj210001_e.htm", "210001")</f>
        <v>210001</v>
      </c>
      <c r="J162" s="1" t="str">
        <f>HYPERLINK("http://geochem.nrcan.gc.ca/cdogs/content/svy/svy210006_e.htm", "210006")</f>
        <v>210006</v>
      </c>
      <c r="L162" t="s">
        <v>336</v>
      </c>
      <c r="O162" t="s">
        <v>677</v>
      </c>
      <c r="P162" t="s">
        <v>678</v>
      </c>
      <c r="Q162" t="s">
        <v>679</v>
      </c>
      <c r="R162" t="s">
        <v>680</v>
      </c>
      <c r="T162" t="s">
        <v>25</v>
      </c>
    </row>
    <row r="163" spans="1:20" x14ac:dyDescent="0.25">
      <c r="A163">
        <v>64.5372682</v>
      </c>
      <c r="B163">
        <v>-110.60278049999999</v>
      </c>
      <c r="C163" s="1" t="str">
        <f>HYPERLINK("http://geochem.nrcan.gc.ca/cdogs/content/kwd/kwd020044_e.htm", "Till")</f>
        <v>Till</v>
      </c>
      <c r="D163" s="1" t="str">
        <f>HYPERLINK("http://geochem.nrcan.gc.ca/cdogs/content/kwd/kwd080046_e.htm", "HMC separation (KIDD grouping)")</f>
        <v>HMC separation (KIDD grouping)</v>
      </c>
      <c r="E163" s="1" t="str">
        <f>HYPERLINK("http://geochem.nrcan.gc.ca/cdogs/content/dgp/dgp00002_e.htm", "Total")</f>
        <v>Total</v>
      </c>
      <c r="F163" s="1" t="str">
        <f>HYPERLINK("http://geochem.nrcan.gc.ca/cdogs/content/agp/agp02239_e.htm", "Ol (KIDD) | NONE | BINMICRO")</f>
        <v>Ol (KIDD) | NONE | BINMICRO</v>
      </c>
      <c r="G163" s="1" t="str">
        <f>HYPERLINK("http://geochem.nrcan.gc.ca/cdogs/content/mth/mth06305_e.htm", "6305")</f>
        <v>6305</v>
      </c>
      <c r="H163" s="1" t="str">
        <f>HYPERLINK("http://geochem.nrcan.gc.ca/cdogs/content/bdl/bdl210234_e.htm", "210234")</f>
        <v>210234</v>
      </c>
      <c r="I163" s="1" t="str">
        <f>HYPERLINK("http://geochem.nrcan.gc.ca/cdogs/content/prj/prj210001_e.htm", "210001")</f>
        <v>210001</v>
      </c>
      <c r="J163" s="1" t="str">
        <f>HYPERLINK("http://geochem.nrcan.gc.ca/cdogs/content/svy/svy210006_e.htm", "210006")</f>
        <v>210006</v>
      </c>
      <c r="L163" t="s">
        <v>336</v>
      </c>
      <c r="O163" t="s">
        <v>681</v>
      </c>
      <c r="P163" t="s">
        <v>682</v>
      </c>
      <c r="Q163" t="s">
        <v>683</v>
      </c>
      <c r="R163" t="s">
        <v>684</v>
      </c>
      <c r="T163" t="s">
        <v>25</v>
      </c>
    </row>
    <row r="164" spans="1:20" x14ac:dyDescent="0.25">
      <c r="A164">
        <v>64.528464499999998</v>
      </c>
      <c r="B164">
        <v>-110.4715343</v>
      </c>
      <c r="C164" s="1" t="str">
        <f>HYPERLINK("http://geochem.nrcan.gc.ca/cdogs/content/kwd/kwd020044_e.htm", "Till")</f>
        <v>Till</v>
      </c>
      <c r="D164" s="1" t="str">
        <f>HYPERLINK("http://geochem.nrcan.gc.ca/cdogs/content/kwd/kwd080046_e.htm", "HMC separation (KIDD grouping)")</f>
        <v>HMC separation (KIDD grouping)</v>
      </c>
      <c r="E164" s="1" t="str">
        <f>HYPERLINK("http://geochem.nrcan.gc.ca/cdogs/content/dgp/dgp00002_e.htm", "Total")</f>
        <v>Total</v>
      </c>
      <c r="F164" s="1" t="str">
        <f>HYPERLINK("http://geochem.nrcan.gc.ca/cdogs/content/agp/agp02239_e.htm", "Ol (KIDD) | NONE | BINMICRO")</f>
        <v>Ol (KIDD) | NONE | BINMICRO</v>
      </c>
      <c r="G164" s="1" t="str">
        <f>HYPERLINK("http://geochem.nrcan.gc.ca/cdogs/content/mth/mth06305_e.htm", "6305")</f>
        <v>6305</v>
      </c>
      <c r="H164" s="1" t="str">
        <f>HYPERLINK("http://geochem.nrcan.gc.ca/cdogs/content/bdl/bdl210234_e.htm", "210234")</f>
        <v>210234</v>
      </c>
      <c r="I164" s="1" t="str">
        <f>HYPERLINK("http://geochem.nrcan.gc.ca/cdogs/content/prj/prj210001_e.htm", "210001")</f>
        <v>210001</v>
      </c>
      <c r="J164" s="1" t="str">
        <f>HYPERLINK("http://geochem.nrcan.gc.ca/cdogs/content/svy/svy210006_e.htm", "210006")</f>
        <v>210006</v>
      </c>
      <c r="L164" t="s">
        <v>336</v>
      </c>
      <c r="O164" t="s">
        <v>685</v>
      </c>
      <c r="P164" t="s">
        <v>686</v>
      </c>
      <c r="Q164" t="s">
        <v>687</v>
      </c>
      <c r="R164" t="s">
        <v>688</v>
      </c>
      <c r="T164" t="s">
        <v>25</v>
      </c>
    </row>
    <row r="165" spans="1:20" x14ac:dyDescent="0.25">
      <c r="A165">
        <v>64.540542700000003</v>
      </c>
      <c r="B165">
        <v>-110.2791316</v>
      </c>
      <c r="C165" s="1" t="str">
        <f>HYPERLINK("http://geochem.nrcan.gc.ca/cdogs/content/kwd/kwd020044_e.htm", "Till")</f>
        <v>Till</v>
      </c>
      <c r="D165" s="1" t="str">
        <f>HYPERLINK("http://geochem.nrcan.gc.ca/cdogs/content/kwd/kwd080046_e.htm", "HMC separation (KIDD grouping)")</f>
        <v>HMC separation (KIDD grouping)</v>
      </c>
      <c r="E165" s="1" t="str">
        <f>HYPERLINK("http://geochem.nrcan.gc.ca/cdogs/content/dgp/dgp00002_e.htm", "Total")</f>
        <v>Total</v>
      </c>
      <c r="F165" s="1" t="str">
        <f>HYPERLINK("http://geochem.nrcan.gc.ca/cdogs/content/agp/agp02239_e.htm", "Ol (KIDD) | NONE | BINMICRO")</f>
        <v>Ol (KIDD) | NONE | BINMICRO</v>
      </c>
      <c r="G165" s="1" t="str">
        <f>HYPERLINK("http://geochem.nrcan.gc.ca/cdogs/content/mth/mth06305_e.htm", "6305")</f>
        <v>6305</v>
      </c>
      <c r="H165" s="1" t="str">
        <f>HYPERLINK("http://geochem.nrcan.gc.ca/cdogs/content/bdl/bdl210234_e.htm", "210234")</f>
        <v>210234</v>
      </c>
      <c r="I165" s="1" t="str">
        <f>HYPERLINK("http://geochem.nrcan.gc.ca/cdogs/content/prj/prj210001_e.htm", "210001")</f>
        <v>210001</v>
      </c>
      <c r="J165" s="1" t="str">
        <f>HYPERLINK("http://geochem.nrcan.gc.ca/cdogs/content/svy/svy210006_e.htm", "210006")</f>
        <v>210006</v>
      </c>
      <c r="L165" t="s">
        <v>336</v>
      </c>
      <c r="O165" t="s">
        <v>689</v>
      </c>
      <c r="P165" t="s">
        <v>690</v>
      </c>
      <c r="Q165" t="s">
        <v>691</v>
      </c>
      <c r="R165" t="s">
        <v>692</v>
      </c>
      <c r="T165" t="s">
        <v>25</v>
      </c>
    </row>
    <row r="166" spans="1:20" x14ac:dyDescent="0.25">
      <c r="A166">
        <v>64.583170100000004</v>
      </c>
      <c r="B166">
        <v>-110.8411397</v>
      </c>
      <c r="C166" s="1" t="str">
        <f>HYPERLINK("http://geochem.nrcan.gc.ca/cdogs/content/kwd/kwd020044_e.htm", "Till")</f>
        <v>Till</v>
      </c>
      <c r="D166" s="1" t="str">
        <f>HYPERLINK("http://geochem.nrcan.gc.ca/cdogs/content/kwd/kwd080046_e.htm", "HMC separation (KIDD grouping)")</f>
        <v>HMC separation (KIDD grouping)</v>
      </c>
      <c r="E166" s="1" t="str">
        <f>HYPERLINK("http://geochem.nrcan.gc.ca/cdogs/content/dgp/dgp00002_e.htm", "Total")</f>
        <v>Total</v>
      </c>
      <c r="F166" s="1" t="str">
        <f>HYPERLINK("http://geochem.nrcan.gc.ca/cdogs/content/agp/agp02239_e.htm", "Ol (KIDD) | NONE | BINMICRO")</f>
        <v>Ol (KIDD) | NONE | BINMICRO</v>
      </c>
      <c r="G166" s="1" t="str">
        <f>HYPERLINK("http://geochem.nrcan.gc.ca/cdogs/content/mth/mth06305_e.htm", "6305")</f>
        <v>6305</v>
      </c>
      <c r="H166" s="1" t="str">
        <f>HYPERLINK("http://geochem.nrcan.gc.ca/cdogs/content/bdl/bdl210234_e.htm", "210234")</f>
        <v>210234</v>
      </c>
      <c r="I166" s="1" t="str">
        <f>HYPERLINK("http://geochem.nrcan.gc.ca/cdogs/content/prj/prj210001_e.htm", "210001")</f>
        <v>210001</v>
      </c>
      <c r="J166" s="1" t="str">
        <f>HYPERLINK("http://geochem.nrcan.gc.ca/cdogs/content/svy/svy210006_e.htm", "210006")</f>
        <v>210006</v>
      </c>
      <c r="L166" t="s">
        <v>336</v>
      </c>
      <c r="O166" t="s">
        <v>693</v>
      </c>
      <c r="P166" t="s">
        <v>694</v>
      </c>
      <c r="Q166" t="s">
        <v>695</v>
      </c>
      <c r="R166" t="s">
        <v>696</v>
      </c>
      <c r="T166" t="s">
        <v>25</v>
      </c>
    </row>
    <row r="167" spans="1:20" x14ac:dyDescent="0.25">
      <c r="A167">
        <v>64.597957300000004</v>
      </c>
      <c r="B167">
        <v>-111.1444552</v>
      </c>
      <c r="C167" s="1" t="str">
        <f>HYPERLINK("http://geochem.nrcan.gc.ca/cdogs/content/kwd/kwd020044_e.htm", "Till")</f>
        <v>Till</v>
      </c>
      <c r="D167" s="1" t="str">
        <f>HYPERLINK("http://geochem.nrcan.gc.ca/cdogs/content/kwd/kwd080046_e.htm", "HMC separation (KIDD grouping)")</f>
        <v>HMC separation (KIDD grouping)</v>
      </c>
      <c r="E167" s="1" t="str">
        <f>HYPERLINK("http://geochem.nrcan.gc.ca/cdogs/content/dgp/dgp00002_e.htm", "Total")</f>
        <v>Total</v>
      </c>
      <c r="F167" s="1" t="str">
        <f>HYPERLINK("http://geochem.nrcan.gc.ca/cdogs/content/agp/agp02239_e.htm", "Ol (KIDD) | NONE | BINMICRO")</f>
        <v>Ol (KIDD) | NONE | BINMICRO</v>
      </c>
      <c r="G167" s="1" t="str">
        <f>HYPERLINK("http://geochem.nrcan.gc.ca/cdogs/content/mth/mth06305_e.htm", "6305")</f>
        <v>6305</v>
      </c>
      <c r="H167" s="1" t="str">
        <f>HYPERLINK("http://geochem.nrcan.gc.ca/cdogs/content/bdl/bdl210234_e.htm", "210234")</f>
        <v>210234</v>
      </c>
      <c r="I167" s="1" t="str">
        <f>HYPERLINK("http://geochem.nrcan.gc.ca/cdogs/content/prj/prj210001_e.htm", "210001")</f>
        <v>210001</v>
      </c>
      <c r="J167" s="1" t="str">
        <f>HYPERLINK("http://geochem.nrcan.gc.ca/cdogs/content/svy/svy210006_e.htm", "210006")</f>
        <v>210006</v>
      </c>
      <c r="L167" t="s">
        <v>336</v>
      </c>
      <c r="O167" t="s">
        <v>697</v>
      </c>
      <c r="P167" t="s">
        <v>698</v>
      </c>
      <c r="Q167" t="s">
        <v>699</v>
      </c>
      <c r="R167" t="s">
        <v>700</v>
      </c>
      <c r="T167" t="s">
        <v>25</v>
      </c>
    </row>
    <row r="168" spans="1:20" x14ac:dyDescent="0.25">
      <c r="A168">
        <v>64.584069400000004</v>
      </c>
      <c r="B168">
        <v>-111.4137798</v>
      </c>
      <c r="C168" s="1" t="str">
        <f>HYPERLINK("http://geochem.nrcan.gc.ca/cdogs/content/kwd/kwd020044_e.htm", "Till")</f>
        <v>Till</v>
      </c>
      <c r="D168" s="1" t="str">
        <f>HYPERLINK("http://geochem.nrcan.gc.ca/cdogs/content/kwd/kwd080046_e.htm", "HMC separation (KIDD grouping)")</f>
        <v>HMC separation (KIDD grouping)</v>
      </c>
      <c r="E168" s="1" t="str">
        <f>HYPERLINK("http://geochem.nrcan.gc.ca/cdogs/content/dgp/dgp00002_e.htm", "Total")</f>
        <v>Total</v>
      </c>
      <c r="F168" s="1" t="str">
        <f>HYPERLINK("http://geochem.nrcan.gc.ca/cdogs/content/agp/agp02239_e.htm", "Ol (KIDD) | NONE | BINMICRO")</f>
        <v>Ol (KIDD) | NONE | BINMICRO</v>
      </c>
      <c r="G168" s="1" t="str">
        <f>HYPERLINK("http://geochem.nrcan.gc.ca/cdogs/content/mth/mth06305_e.htm", "6305")</f>
        <v>6305</v>
      </c>
      <c r="H168" s="1" t="str">
        <f>HYPERLINK("http://geochem.nrcan.gc.ca/cdogs/content/bdl/bdl210234_e.htm", "210234")</f>
        <v>210234</v>
      </c>
      <c r="I168" s="1" t="str">
        <f>HYPERLINK("http://geochem.nrcan.gc.ca/cdogs/content/prj/prj210001_e.htm", "210001")</f>
        <v>210001</v>
      </c>
      <c r="J168" s="1" t="str">
        <f>HYPERLINK("http://geochem.nrcan.gc.ca/cdogs/content/svy/svy210006_e.htm", "210006")</f>
        <v>210006</v>
      </c>
      <c r="L168" t="s">
        <v>336</v>
      </c>
      <c r="O168" t="s">
        <v>701</v>
      </c>
      <c r="P168" t="s">
        <v>702</v>
      </c>
      <c r="Q168" t="s">
        <v>703</v>
      </c>
      <c r="R168" t="s">
        <v>704</v>
      </c>
      <c r="T168" t="s">
        <v>25</v>
      </c>
    </row>
    <row r="169" spans="1:20" x14ac:dyDescent="0.25">
      <c r="A169">
        <v>64.646803700000007</v>
      </c>
      <c r="B169">
        <v>-111.4357467</v>
      </c>
      <c r="C169" s="1" t="str">
        <f>HYPERLINK("http://geochem.nrcan.gc.ca/cdogs/content/kwd/kwd020044_e.htm", "Till")</f>
        <v>Till</v>
      </c>
      <c r="D169" s="1" t="str">
        <f>HYPERLINK("http://geochem.nrcan.gc.ca/cdogs/content/kwd/kwd080046_e.htm", "HMC separation (KIDD grouping)")</f>
        <v>HMC separation (KIDD grouping)</v>
      </c>
      <c r="E169" s="1" t="str">
        <f>HYPERLINK("http://geochem.nrcan.gc.ca/cdogs/content/dgp/dgp00002_e.htm", "Total")</f>
        <v>Total</v>
      </c>
      <c r="F169" s="1" t="str">
        <f>HYPERLINK("http://geochem.nrcan.gc.ca/cdogs/content/agp/agp02239_e.htm", "Ol (KIDD) | NONE | BINMICRO")</f>
        <v>Ol (KIDD) | NONE | BINMICRO</v>
      </c>
      <c r="G169" s="1" t="str">
        <f>HYPERLINK("http://geochem.nrcan.gc.ca/cdogs/content/mth/mth06305_e.htm", "6305")</f>
        <v>6305</v>
      </c>
      <c r="H169" s="1" t="str">
        <f>HYPERLINK("http://geochem.nrcan.gc.ca/cdogs/content/bdl/bdl210234_e.htm", "210234")</f>
        <v>210234</v>
      </c>
      <c r="I169" s="1" t="str">
        <f>HYPERLINK("http://geochem.nrcan.gc.ca/cdogs/content/prj/prj210001_e.htm", "210001")</f>
        <v>210001</v>
      </c>
      <c r="J169" s="1" t="str">
        <f>HYPERLINK("http://geochem.nrcan.gc.ca/cdogs/content/svy/svy210006_e.htm", "210006")</f>
        <v>210006</v>
      </c>
      <c r="L169" t="s">
        <v>336</v>
      </c>
      <c r="O169" t="s">
        <v>705</v>
      </c>
      <c r="P169" t="s">
        <v>706</v>
      </c>
      <c r="Q169" t="s">
        <v>707</v>
      </c>
      <c r="R169" t="s">
        <v>708</v>
      </c>
      <c r="T169" t="s">
        <v>25</v>
      </c>
    </row>
    <row r="170" spans="1:20" x14ac:dyDescent="0.25">
      <c r="A170">
        <v>64.937174400000004</v>
      </c>
      <c r="B170">
        <v>-110.0405382</v>
      </c>
      <c r="C170" s="1" t="str">
        <f>HYPERLINK("http://geochem.nrcan.gc.ca/cdogs/content/kwd/kwd020044_e.htm", "Till")</f>
        <v>Till</v>
      </c>
      <c r="D170" s="1" t="str">
        <f>HYPERLINK("http://geochem.nrcan.gc.ca/cdogs/content/kwd/kwd080046_e.htm", "HMC separation (KIDD grouping)")</f>
        <v>HMC separation (KIDD grouping)</v>
      </c>
      <c r="E170" s="1" t="str">
        <f>HYPERLINK("http://geochem.nrcan.gc.ca/cdogs/content/dgp/dgp00002_e.htm", "Total")</f>
        <v>Total</v>
      </c>
      <c r="F170" s="1" t="str">
        <f>HYPERLINK("http://geochem.nrcan.gc.ca/cdogs/content/agp/agp02239_e.htm", "Ol (KIDD) | NONE | BINMICRO")</f>
        <v>Ol (KIDD) | NONE | BINMICRO</v>
      </c>
      <c r="G170" s="1" t="str">
        <f>HYPERLINK("http://geochem.nrcan.gc.ca/cdogs/content/mth/mth06305_e.htm", "6305")</f>
        <v>6305</v>
      </c>
      <c r="H170" s="1" t="str">
        <f>HYPERLINK("http://geochem.nrcan.gc.ca/cdogs/content/bdl/bdl210234_e.htm", "210234")</f>
        <v>210234</v>
      </c>
      <c r="I170" s="1" t="str">
        <f>HYPERLINK("http://geochem.nrcan.gc.ca/cdogs/content/prj/prj210001_e.htm", "210001")</f>
        <v>210001</v>
      </c>
      <c r="J170" s="1" t="str">
        <f>HYPERLINK("http://geochem.nrcan.gc.ca/cdogs/content/svy/svy210006_e.htm", "210006")</f>
        <v>210006</v>
      </c>
      <c r="L170" t="s">
        <v>336</v>
      </c>
      <c r="O170" t="s">
        <v>709</v>
      </c>
      <c r="P170" t="s">
        <v>710</v>
      </c>
      <c r="Q170" t="s">
        <v>711</v>
      </c>
      <c r="R170" t="s">
        <v>712</v>
      </c>
      <c r="T170" t="s">
        <v>25</v>
      </c>
    </row>
    <row r="171" spans="1:20" x14ac:dyDescent="0.25">
      <c r="A171">
        <v>64.958327800000006</v>
      </c>
      <c r="B171">
        <v>-110.1838948</v>
      </c>
      <c r="C171" s="1" t="str">
        <f>HYPERLINK("http://geochem.nrcan.gc.ca/cdogs/content/kwd/kwd020044_e.htm", "Till")</f>
        <v>Till</v>
      </c>
      <c r="D171" s="1" t="str">
        <f>HYPERLINK("http://geochem.nrcan.gc.ca/cdogs/content/kwd/kwd080046_e.htm", "HMC separation (KIDD grouping)")</f>
        <v>HMC separation (KIDD grouping)</v>
      </c>
      <c r="E171" s="1" t="str">
        <f>HYPERLINK("http://geochem.nrcan.gc.ca/cdogs/content/dgp/dgp00002_e.htm", "Total")</f>
        <v>Total</v>
      </c>
      <c r="F171" s="1" t="str">
        <f>HYPERLINK("http://geochem.nrcan.gc.ca/cdogs/content/agp/agp02239_e.htm", "Ol (KIDD) | NONE | BINMICRO")</f>
        <v>Ol (KIDD) | NONE | BINMICRO</v>
      </c>
      <c r="G171" s="1" t="str">
        <f>HYPERLINK("http://geochem.nrcan.gc.ca/cdogs/content/mth/mth06305_e.htm", "6305")</f>
        <v>6305</v>
      </c>
      <c r="H171" s="1" t="str">
        <f>HYPERLINK("http://geochem.nrcan.gc.ca/cdogs/content/bdl/bdl210234_e.htm", "210234")</f>
        <v>210234</v>
      </c>
      <c r="I171" s="1" t="str">
        <f>HYPERLINK("http://geochem.nrcan.gc.ca/cdogs/content/prj/prj210001_e.htm", "210001")</f>
        <v>210001</v>
      </c>
      <c r="J171" s="1" t="str">
        <f>HYPERLINK("http://geochem.nrcan.gc.ca/cdogs/content/svy/svy210006_e.htm", "210006")</f>
        <v>210006</v>
      </c>
      <c r="L171" t="s">
        <v>336</v>
      </c>
      <c r="O171" t="s">
        <v>713</v>
      </c>
      <c r="P171" t="s">
        <v>714</v>
      </c>
      <c r="Q171" t="s">
        <v>715</v>
      </c>
      <c r="R171" t="s">
        <v>716</v>
      </c>
      <c r="T171" t="s">
        <v>25</v>
      </c>
    </row>
    <row r="172" spans="1:20" x14ac:dyDescent="0.25">
      <c r="A172">
        <v>64.974711299999996</v>
      </c>
      <c r="B172">
        <v>-110.3575307</v>
      </c>
      <c r="C172" s="1" t="str">
        <f>HYPERLINK("http://geochem.nrcan.gc.ca/cdogs/content/kwd/kwd020044_e.htm", "Till")</f>
        <v>Till</v>
      </c>
      <c r="D172" s="1" t="str">
        <f>HYPERLINK("http://geochem.nrcan.gc.ca/cdogs/content/kwd/kwd080046_e.htm", "HMC separation (KIDD grouping)")</f>
        <v>HMC separation (KIDD grouping)</v>
      </c>
      <c r="E172" s="1" t="str">
        <f>HYPERLINK("http://geochem.nrcan.gc.ca/cdogs/content/dgp/dgp00002_e.htm", "Total")</f>
        <v>Total</v>
      </c>
      <c r="F172" s="1" t="str">
        <f>HYPERLINK("http://geochem.nrcan.gc.ca/cdogs/content/agp/agp02239_e.htm", "Ol (KIDD) | NONE | BINMICRO")</f>
        <v>Ol (KIDD) | NONE | BINMICRO</v>
      </c>
      <c r="G172" s="1" t="str">
        <f>HYPERLINK("http://geochem.nrcan.gc.ca/cdogs/content/mth/mth06305_e.htm", "6305")</f>
        <v>6305</v>
      </c>
      <c r="H172" s="1" t="str">
        <f>HYPERLINK("http://geochem.nrcan.gc.ca/cdogs/content/bdl/bdl210234_e.htm", "210234")</f>
        <v>210234</v>
      </c>
      <c r="I172" s="1" t="str">
        <f>HYPERLINK("http://geochem.nrcan.gc.ca/cdogs/content/prj/prj210001_e.htm", "210001")</f>
        <v>210001</v>
      </c>
      <c r="J172" s="1" t="str">
        <f>HYPERLINK("http://geochem.nrcan.gc.ca/cdogs/content/svy/svy210006_e.htm", "210006")</f>
        <v>210006</v>
      </c>
      <c r="L172" t="s">
        <v>336</v>
      </c>
      <c r="O172" t="s">
        <v>717</v>
      </c>
      <c r="P172" t="s">
        <v>718</v>
      </c>
      <c r="Q172" t="s">
        <v>719</v>
      </c>
      <c r="R172" t="s">
        <v>720</v>
      </c>
      <c r="T172" t="s">
        <v>25</v>
      </c>
    </row>
    <row r="173" spans="1:20" x14ac:dyDescent="0.25">
      <c r="A173">
        <v>64.998413999999997</v>
      </c>
      <c r="B173">
        <v>-110.5707093</v>
      </c>
      <c r="C173" s="1" t="str">
        <f>HYPERLINK("http://geochem.nrcan.gc.ca/cdogs/content/kwd/kwd020044_e.htm", "Till")</f>
        <v>Till</v>
      </c>
      <c r="D173" s="1" t="str">
        <f>HYPERLINK("http://geochem.nrcan.gc.ca/cdogs/content/kwd/kwd080046_e.htm", "HMC separation (KIDD grouping)")</f>
        <v>HMC separation (KIDD grouping)</v>
      </c>
      <c r="E173" s="1" t="str">
        <f>HYPERLINK("http://geochem.nrcan.gc.ca/cdogs/content/dgp/dgp00002_e.htm", "Total")</f>
        <v>Total</v>
      </c>
      <c r="F173" s="1" t="str">
        <f>HYPERLINK("http://geochem.nrcan.gc.ca/cdogs/content/agp/agp02239_e.htm", "Ol (KIDD) | NONE | BINMICRO")</f>
        <v>Ol (KIDD) | NONE | BINMICRO</v>
      </c>
      <c r="G173" s="1" t="str">
        <f>HYPERLINK("http://geochem.nrcan.gc.ca/cdogs/content/mth/mth06305_e.htm", "6305")</f>
        <v>6305</v>
      </c>
      <c r="H173" s="1" t="str">
        <f>HYPERLINK("http://geochem.nrcan.gc.ca/cdogs/content/bdl/bdl210234_e.htm", "210234")</f>
        <v>210234</v>
      </c>
      <c r="I173" s="1" t="str">
        <f>HYPERLINK("http://geochem.nrcan.gc.ca/cdogs/content/prj/prj210001_e.htm", "210001")</f>
        <v>210001</v>
      </c>
      <c r="J173" s="1" t="str">
        <f>HYPERLINK("http://geochem.nrcan.gc.ca/cdogs/content/svy/svy210006_e.htm", "210006")</f>
        <v>210006</v>
      </c>
      <c r="L173" t="s">
        <v>336</v>
      </c>
      <c r="O173" t="s">
        <v>721</v>
      </c>
      <c r="P173" t="s">
        <v>722</v>
      </c>
      <c r="Q173" t="s">
        <v>723</v>
      </c>
      <c r="R173" t="s">
        <v>724</v>
      </c>
      <c r="T173" t="s">
        <v>25</v>
      </c>
    </row>
    <row r="174" spans="1:20" x14ac:dyDescent="0.25">
      <c r="A174">
        <v>64.999546100000003</v>
      </c>
      <c r="B174">
        <v>-110.72725250000001</v>
      </c>
      <c r="C174" s="1" t="str">
        <f>HYPERLINK("http://geochem.nrcan.gc.ca/cdogs/content/kwd/kwd020044_e.htm", "Till")</f>
        <v>Till</v>
      </c>
      <c r="D174" s="1" t="str">
        <f>HYPERLINK("http://geochem.nrcan.gc.ca/cdogs/content/kwd/kwd080046_e.htm", "HMC separation (KIDD grouping)")</f>
        <v>HMC separation (KIDD grouping)</v>
      </c>
      <c r="E174" s="1" t="str">
        <f>HYPERLINK("http://geochem.nrcan.gc.ca/cdogs/content/dgp/dgp00002_e.htm", "Total")</f>
        <v>Total</v>
      </c>
      <c r="F174" s="1" t="str">
        <f>HYPERLINK("http://geochem.nrcan.gc.ca/cdogs/content/agp/agp02239_e.htm", "Ol (KIDD) | NONE | BINMICRO")</f>
        <v>Ol (KIDD) | NONE | BINMICRO</v>
      </c>
      <c r="G174" s="1" t="str">
        <f>HYPERLINK("http://geochem.nrcan.gc.ca/cdogs/content/mth/mth06305_e.htm", "6305")</f>
        <v>6305</v>
      </c>
      <c r="H174" s="1" t="str">
        <f>HYPERLINK("http://geochem.nrcan.gc.ca/cdogs/content/bdl/bdl210234_e.htm", "210234")</f>
        <v>210234</v>
      </c>
      <c r="I174" s="1" t="str">
        <f>HYPERLINK("http://geochem.nrcan.gc.ca/cdogs/content/prj/prj210001_e.htm", "210001")</f>
        <v>210001</v>
      </c>
      <c r="J174" s="1" t="str">
        <f>HYPERLINK("http://geochem.nrcan.gc.ca/cdogs/content/svy/svy210006_e.htm", "210006")</f>
        <v>210006</v>
      </c>
      <c r="L174" t="s">
        <v>336</v>
      </c>
      <c r="O174" t="s">
        <v>725</v>
      </c>
      <c r="P174" t="s">
        <v>726</v>
      </c>
      <c r="Q174" t="s">
        <v>727</v>
      </c>
      <c r="R174" t="s">
        <v>728</v>
      </c>
      <c r="T174" t="s">
        <v>25</v>
      </c>
    </row>
    <row r="175" spans="1:20" x14ac:dyDescent="0.25">
      <c r="A175">
        <v>64.998688400000006</v>
      </c>
      <c r="B175">
        <v>-110.9179771</v>
      </c>
      <c r="C175" s="1" t="str">
        <f>HYPERLINK("http://geochem.nrcan.gc.ca/cdogs/content/kwd/kwd020044_e.htm", "Till")</f>
        <v>Till</v>
      </c>
      <c r="D175" s="1" t="str">
        <f>HYPERLINK("http://geochem.nrcan.gc.ca/cdogs/content/kwd/kwd080046_e.htm", "HMC separation (KIDD grouping)")</f>
        <v>HMC separation (KIDD grouping)</v>
      </c>
      <c r="E175" s="1" t="str">
        <f>HYPERLINK("http://geochem.nrcan.gc.ca/cdogs/content/dgp/dgp00002_e.htm", "Total")</f>
        <v>Total</v>
      </c>
      <c r="F175" s="1" t="str">
        <f>HYPERLINK("http://geochem.nrcan.gc.ca/cdogs/content/agp/agp02239_e.htm", "Ol (KIDD) | NONE | BINMICRO")</f>
        <v>Ol (KIDD) | NONE | BINMICRO</v>
      </c>
      <c r="G175" s="1" t="str">
        <f>HYPERLINK("http://geochem.nrcan.gc.ca/cdogs/content/mth/mth06305_e.htm", "6305")</f>
        <v>6305</v>
      </c>
      <c r="H175" s="1" t="str">
        <f>HYPERLINK("http://geochem.nrcan.gc.ca/cdogs/content/bdl/bdl210234_e.htm", "210234")</f>
        <v>210234</v>
      </c>
      <c r="I175" s="1" t="str">
        <f>HYPERLINK("http://geochem.nrcan.gc.ca/cdogs/content/prj/prj210001_e.htm", "210001")</f>
        <v>210001</v>
      </c>
      <c r="J175" s="1" t="str">
        <f>HYPERLINK("http://geochem.nrcan.gc.ca/cdogs/content/svy/svy210006_e.htm", "210006")</f>
        <v>210006</v>
      </c>
      <c r="L175" t="s">
        <v>336</v>
      </c>
      <c r="O175" t="s">
        <v>729</v>
      </c>
      <c r="P175" t="s">
        <v>730</v>
      </c>
      <c r="Q175" t="s">
        <v>731</v>
      </c>
      <c r="R175" t="s">
        <v>732</v>
      </c>
      <c r="T175" t="s">
        <v>25</v>
      </c>
    </row>
    <row r="176" spans="1:20" x14ac:dyDescent="0.25">
      <c r="A176">
        <v>64.718974900000006</v>
      </c>
      <c r="B176">
        <v>-111.5429266</v>
      </c>
      <c r="C176" s="1" t="str">
        <f>HYPERLINK("http://geochem.nrcan.gc.ca/cdogs/content/kwd/kwd020044_e.htm", "Till")</f>
        <v>Till</v>
      </c>
      <c r="D176" s="1" t="str">
        <f>HYPERLINK("http://geochem.nrcan.gc.ca/cdogs/content/kwd/kwd080046_e.htm", "HMC separation (KIDD grouping)")</f>
        <v>HMC separation (KIDD grouping)</v>
      </c>
      <c r="E176" s="1" t="str">
        <f>HYPERLINK("http://geochem.nrcan.gc.ca/cdogs/content/dgp/dgp00002_e.htm", "Total")</f>
        <v>Total</v>
      </c>
      <c r="F176" s="1" t="str">
        <f>HYPERLINK("http://geochem.nrcan.gc.ca/cdogs/content/agp/agp02239_e.htm", "Ol (KIDD) | NONE | BINMICRO")</f>
        <v>Ol (KIDD) | NONE | BINMICRO</v>
      </c>
      <c r="G176" s="1" t="str">
        <f>HYPERLINK("http://geochem.nrcan.gc.ca/cdogs/content/mth/mth06305_e.htm", "6305")</f>
        <v>6305</v>
      </c>
      <c r="H176" s="1" t="str">
        <f>HYPERLINK("http://geochem.nrcan.gc.ca/cdogs/content/bdl/bdl210234_e.htm", "210234")</f>
        <v>210234</v>
      </c>
      <c r="I176" s="1" t="str">
        <f>HYPERLINK("http://geochem.nrcan.gc.ca/cdogs/content/prj/prj210001_e.htm", "210001")</f>
        <v>210001</v>
      </c>
      <c r="J176" s="1" t="str">
        <f>HYPERLINK("http://geochem.nrcan.gc.ca/cdogs/content/svy/svy210006_e.htm", "210006")</f>
        <v>210006</v>
      </c>
      <c r="L176" t="s">
        <v>336</v>
      </c>
      <c r="O176" t="s">
        <v>733</v>
      </c>
      <c r="P176" t="s">
        <v>734</v>
      </c>
      <c r="Q176" t="s">
        <v>735</v>
      </c>
      <c r="R176" t="s">
        <v>736</v>
      </c>
      <c r="T176" t="s">
        <v>25</v>
      </c>
    </row>
    <row r="177" spans="1:20" x14ac:dyDescent="0.25">
      <c r="A177">
        <v>64.797654100000003</v>
      </c>
      <c r="B177">
        <v>-111.55046249999999</v>
      </c>
      <c r="C177" s="1" t="str">
        <f>HYPERLINK("http://geochem.nrcan.gc.ca/cdogs/content/kwd/kwd020044_e.htm", "Till")</f>
        <v>Till</v>
      </c>
      <c r="D177" s="1" t="str">
        <f>HYPERLINK("http://geochem.nrcan.gc.ca/cdogs/content/kwd/kwd080046_e.htm", "HMC separation (KIDD grouping)")</f>
        <v>HMC separation (KIDD grouping)</v>
      </c>
      <c r="E177" s="1" t="str">
        <f>HYPERLINK("http://geochem.nrcan.gc.ca/cdogs/content/dgp/dgp00002_e.htm", "Total")</f>
        <v>Total</v>
      </c>
      <c r="F177" s="1" t="str">
        <f>HYPERLINK("http://geochem.nrcan.gc.ca/cdogs/content/agp/agp02239_e.htm", "Ol (KIDD) | NONE | BINMICRO")</f>
        <v>Ol (KIDD) | NONE | BINMICRO</v>
      </c>
      <c r="G177" s="1" t="str">
        <f>HYPERLINK("http://geochem.nrcan.gc.ca/cdogs/content/mth/mth06305_e.htm", "6305")</f>
        <v>6305</v>
      </c>
      <c r="H177" s="1" t="str">
        <f>HYPERLINK("http://geochem.nrcan.gc.ca/cdogs/content/bdl/bdl210234_e.htm", "210234")</f>
        <v>210234</v>
      </c>
      <c r="I177" s="1" t="str">
        <f>HYPERLINK("http://geochem.nrcan.gc.ca/cdogs/content/prj/prj210001_e.htm", "210001")</f>
        <v>210001</v>
      </c>
      <c r="J177" s="1" t="str">
        <f>HYPERLINK("http://geochem.nrcan.gc.ca/cdogs/content/svy/svy210006_e.htm", "210006")</f>
        <v>210006</v>
      </c>
      <c r="L177" t="s">
        <v>336</v>
      </c>
      <c r="O177" t="s">
        <v>737</v>
      </c>
      <c r="P177" t="s">
        <v>738</v>
      </c>
      <c r="Q177" t="s">
        <v>739</v>
      </c>
      <c r="R177" t="s">
        <v>740</v>
      </c>
      <c r="T177" t="s">
        <v>25</v>
      </c>
    </row>
    <row r="178" spans="1:20" x14ac:dyDescent="0.25">
      <c r="A178">
        <v>64.844562800000006</v>
      </c>
      <c r="B178">
        <v>-111.5418263</v>
      </c>
      <c r="C178" s="1" t="str">
        <f>HYPERLINK("http://geochem.nrcan.gc.ca/cdogs/content/kwd/kwd020044_e.htm", "Till")</f>
        <v>Till</v>
      </c>
      <c r="D178" s="1" t="str">
        <f>HYPERLINK("http://geochem.nrcan.gc.ca/cdogs/content/kwd/kwd080046_e.htm", "HMC separation (KIDD grouping)")</f>
        <v>HMC separation (KIDD grouping)</v>
      </c>
      <c r="E178" s="1" t="str">
        <f>HYPERLINK("http://geochem.nrcan.gc.ca/cdogs/content/dgp/dgp00002_e.htm", "Total")</f>
        <v>Total</v>
      </c>
      <c r="F178" s="1" t="str">
        <f>HYPERLINK("http://geochem.nrcan.gc.ca/cdogs/content/agp/agp02239_e.htm", "Ol (KIDD) | NONE | BINMICRO")</f>
        <v>Ol (KIDD) | NONE | BINMICRO</v>
      </c>
      <c r="G178" s="1" t="str">
        <f>HYPERLINK("http://geochem.nrcan.gc.ca/cdogs/content/mth/mth06305_e.htm", "6305")</f>
        <v>6305</v>
      </c>
      <c r="H178" s="1" t="str">
        <f>HYPERLINK("http://geochem.nrcan.gc.ca/cdogs/content/bdl/bdl210234_e.htm", "210234")</f>
        <v>210234</v>
      </c>
      <c r="I178" s="1" t="str">
        <f>HYPERLINK("http://geochem.nrcan.gc.ca/cdogs/content/prj/prj210001_e.htm", "210001")</f>
        <v>210001</v>
      </c>
      <c r="J178" s="1" t="str">
        <f>HYPERLINK("http://geochem.nrcan.gc.ca/cdogs/content/svy/svy210006_e.htm", "210006")</f>
        <v>210006</v>
      </c>
      <c r="L178" t="s">
        <v>336</v>
      </c>
      <c r="O178" t="s">
        <v>741</v>
      </c>
      <c r="P178" t="s">
        <v>742</v>
      </c>
      <c r="Q178" t="s">
        <v>743</v>
      </c>
      <c r="R178" t="s">
        <v>744</v>
      </c>
      <c r="T178" t="s">
        <v>25</v>
      </c>
    </row>
    <row r="179" spans="1:20" x14ac:dyDescent="0.25">
      <c r="A179">
        <v>64.778793800000003</v>
      </c>
      <c r="B179">
        <v>-110.9195505</v>
      </c>
      <c r="C179" s="1" t="str">
        <f>HYPERLINK("http://geochem.nrcan.gc.ca/cdogs/content/kwd/kwd020044_e.htm", "Till")</f>
        <v>Till</v>
      </c>
      <c r="D179" s="1" t="str">
        <f>HYPERLINK("http://geochem.nrcan.gc.ca/cdogs/content/kwd/kwd080046_e.htm", "HMC separation (KIDD grouping)")</f>
        <v>HMC separation (KIDD grouping)</v>
      </c>
      <c r="E179" s="1" t="str">
        <f>HYPERLINK("http://geochem.nrcan.gc.ca/cdogs/content/dgp/dgp00002_e.htm", "Total")</f>
        <v>Total</v>
      </c>
      <c r="F179" s="1" t="str">
        <f>HYPERLINK("http://geochem.nrcan.gc.ca/cdogs/content/agp/agp02239_e.htm", "Ol (KIDD) | NONE | BINMICRO")</f>
        <v>Ol (KIDD) | NONE | BINMICRO</v>
      </c>
      <c r="G179" s="1" t="str">
        <f>HYPERLINK("http://geochem.nrcan.gc.ca/cdogs/content/mth/mth06305_e.htm", "6305")</f>
        <v>6305</v>
      </c>
      <c r="H179" s="1" t="str">
        <f>HYPERLINK("http://geochem.nrcan.gc.ca/cdogs/content/bdl/bdl210234_e.htm", "210234")</f>
        <v>210234</v>
      </c>
      <c r="I179" s="1" t="str">
        <f>HYPERLINK("http://geochem.nrcan.gc.ca/cdogs/content/prj/prj210001_e.htm", "210001")</f>
        <v>210001</v>
      </c>
      <c r="J179" s="1" t="str">
        <f>HYPERLINK("http://geochem.nrcan.gc.ca/cdogs/content/svy/svy210006_e.htm", "210006")</f>
        <v>210006</v>
      </c>
      <c r="L179" t="s">
        <v>336</v>
      </c>
      <c r="O179" t="s">
        <v>745</v>
      </c>
      <c r="P179" t="s">
        <v>746</v>
      </c>
      <c r="Q179" t="s">
        <v>747</v>
      </c>
      <c r="R179" t="s">
        <v>748</v>
      </c>
      <c r="T179" t="s">
        <v>25</v>
      </c>
    </row>
    <row r="180" spans="1:20" x14ac:dyDescent="0.25">
      <c r="A180">
        <v>64.823788500000006</v>
      </c>
      <c r="B180">
        <v>-111.7574216</v>
      </c>
      <c r="C180" s="1" t="str">
        <f>HYPERLINK("http://geochem.nrcan.gc.ca/cdogs/content/kwd/kwd020044_e.htm", "Till")</f>
        <v>Till</v>
      </c>
      <c r="D180" s="1" t="str">
        <f>HYPERLINK("http://geochem.nrcan.gc.ca/cdogs/content/kwd/kwd080046_e.htm", "HMC separation (KIDD grouping)")</f>
        <v>HMC separation (KIDD grouping)</v>
      </c>
      <c r="E180" s="1" t="str">
        <f>HYPERLINK("http://geochem.nrcan.gc.ca/cdogs/content/dgp/dgp00002_e.htm", "Total")</f>
        <v>Total</v>
      </c>
      <c r="F180" s="1" t="str">
        <f>HYPERLINK("http://geochem.nrcan.gc.ca/cdogs/content/agp/agp02239_e.htm", "Ol (KIDD) | NONE | BINMICRO")</f>
        <v>Ol (KIDD) | NONE | BINMICRO</v>
      </c>
      <c r="G180" s="1" t="str">
        <f>HYPERLINK("http://geochem.nrcan.gc.ca/cdogs/content/mth/mth06305_e.htm", "6305")</f>
        <v>6305</v>
      </c>
      <c r="H180" s="1" t="str">
        <f>HYPERLINK("http://geochem.nrcan.gc.ca/cdogs/content/bdl/bdl210234_e.htm", "210234")</f>
        <v>210234</v>
      </c>
      <c r="I180" s="1" t="str">
        <f>HYPERLINK("http://geochem.nrcan.gc.ca/cdogs/content/prj/prj210001_e.htm", "210001")</f>
        <v>210001</v>
      </c>
      <c r="J180" s="1" t="str">
        <f>HYPERLINK("http://geochem.nrcan.gc.ca/cdogs/content/svy/svy210006_e.htm", "210006")</f>
        <v>210006</v>
      </c>
      <c r="L180" t="s">
        <v>336</v>
      </c>
      <c r="O180" t="s">
        <v>749</v>
      </c>
      <c r="P180" t="s">
        <v>750</v>
      </c>
      <c r="Q180" t="s">
        <v>751</v>
      </c>
      <c r="R180" t="s">
        <v>752</v>
      </c>
      <c r="T180" t="s">
        <v>25</v>
      </c>
    </row>
    <row r="181" spans="1:20" x14ac:dyDescent="0.25">
      <c r="A181">
        <v>64.638571999999996</v>
      </c>
      <c r="B181">
        <v>-110.2899867</v>
      </c>
      <c r="C181" s="1" t="str">
        <f>HYPERLINK("http://geochem.nrcan.gc.ca/cdogs/content/kwd/kwd020044_e.htm", "Till")</f>
        <v>Till</v>
      </c>
      <c r="D181" s="1" t="str">
        <f>HYPERLINK("http://geochem.nrcan.gc.ca/cdogs/content/kwd/kwd080046_e.htm", "HMC separation (KIDD grouping)")</f>
        <v>HMC separation (KIDD grouping)</v>
      </c>
      <c r="E181" s="1" t="str">
        <f>HYPERLINK("http://geochem.nrcan.gc.ca/cdogs/content/dgp/dgp00002_e.htm", "Total")</f>
        <v>Total</v>
      </c>
      <c r="F181" s="1" t="str">
        <f>HYPERLINK("http://geochem.nrcan.gc.ca/cdogs/content/agp/agp02239_e.htm", "Ol (KIDD) | NONE | BINMICRO")</f>
        <v>Ol (KIDD) | NONE | BINMICRO</v>
      </c>
      <c r="G181" s="1" t="str">
        <f>HYPERLINK("http://geochem.nrcan.gc.ca/cdogs/content/mth/mth06305_e.htm", "6305")</f>
        <v>6305</v>
      </c>
      <c r="H181" s="1" t="str">
        <f>HYPERLINK("http://geochem.nrcan.gc.ca/cdogs/content/bdl/bdl210234_e.htm", "210234")</f>
        <v>210234</v>
      </c>
      <c r="I181" s="1" t="str">
        <f>HYPERLINK("http://geochem.nrcan.gc.ca/cdogs/content/prj/prj210001_e.htm", "210001")</f>
        <v>210001</v>
      </c>
      <c r="J181" s="1" t="str">
        <f>HYPERLINK("http://geochem.nrcan.gc.ca/cdogs/content/svy/svy210006_e.htm", "210006")</f>
        <v>210006</v>
      </c>
      <c r="L181" t="s">
        <v>336</v>
      </c>
      <c r="O181" t="s">
        <v>753</v>
      </c>
      <c r="P181" t="s">
        <v>754</v>
      </c>
      <c r="Q181" t="s">
        <v>755</v>
      </c>
      <c r="R181" t="s">
        <v>756</v>
      </c>
      <c r="T181" t="s">
        <v>25</v>
      </c>
    </row>
    <row r="182" spans="1:20" x14ac:dyDescent="0.25">
      <c r="A182">
        <v>64.168082799999993</v>
      </c>
      <c r="B182">
        <v>-111.9604842</v>
      </c>
      <c r="C182" s="1" t="str">
        <f>HYPERLINK("http://geochem.nrcan.gc.ca/cdogs/content/kwd/kwd020044_e.htm", "Till")</f>
        <v>Till</v>
      </c>
      <c r="D182" s="1" t="str">
        <f>HYPERLINK("http://geochem.nrcan.gc.ca/cdogs/content/kwd/kwd080046_e.htm", "HMC separation (KIDD grouping)")</f>
        <v>HMC separation (KIDD grouping)</v>
      </c>
      <c r="E182" s="1" t="str">
        <f>HYPERLINK("http://geochem.nrcan.gc.ca/cdogs/content/dgp/dgp00002_e.htm", "Total")</f>
        <v>Total</v>
      </c>
      <c r="F182" s="1" t="str">
        <f>HYPERLINK("http://geochem.nrcan.gc.ca/cdogs/content/agp/agp02239_e.htm", "Ol (KIDD) | NONE | BINMICRO")</f>
        <v>Ol (KIDD) | NONE | BINMICRO</v>
      </c>
      <c r="G182" s="1" t="str">
        <f>HYPERLINK("http://geochem.nrcan.gc.ca/cdogs/content/mth/mth06305_e.htm", "6305")</f>
        <v>6305</v>
      </c>
      <c r="H182" s="1" t="str">
        <f>HYPERLINK("http://geochem.nrcan.gc.ca/cdogs/content/bdl/bdl210234_e.htm", "210234")</f>
        <v>210234</v>
      </c>
      <c r="I182" s="1" t="str">
        <f>HYPERLINK("http://geochem.nrcan.gc.ca/cdogs/content/prj/prj210001_e.htm", "210001")</f>
        <v>210001</v>
      </c>
      <c r="J182" s="1" t="str">
        <f>HYPERLINK("http://geochem.nrcan.gc.ca/cdogs/content/svy/svy210006_e.htm", "210006")</f>
        <v>210006</v>
      </c>
      <c r="L182" t="s">
        <v>336</v>
      </c>
      <c r="O182" t="s">
        <v>757</v>
      </c>
      <c r="P182" t="s">
        <v>758</v>
      </c>
      <c r="Q182" t="s">
        <v>759</v>
      </c>
      <c r="R182" t="s">
        <v>760</v>
      </c>
      <c r="T182" t="s">
        <v>25</v>
      </c>
    </row>
    <row r="183" spans="1:20" x14ac:dyDescent="0.25">
      <c r="A183">
        <v>64.304257300000003</v>
      </c>
      <c r="B183">
        <v>-111.5284822</v>
      </c>
      <c r="C183" s="1" t="str">
        <f>HYPERLINK("http://geochem.nrcan.gc.ca/cdogs/content/kwd/kwd020044_e.htm", "Till")</f>
        <v>Till</v>
      </c>
      <c r="D183" s="1" t="str">
        <f>HYPERLINK("http://geochem.nrcan.gc.ca/cdogs/content/kwd/kwd080046_e.htm", "HMC separation (KIDD grouping)")</f>
        <v>HMC separation (KIDD grouping)</v>
      </c>
      <c r="E183" s="1" t="str">
        <f>HYPERLINK("http://geochem.nrcan.gc.ca/cdogs/content/dgp/dgp00002_e.htm", "Total")</f>
        <v>Total</v>
      </c>
      <c r="F183" s="1" t="str">
        <f>HYPERLINK("http://geochem.nrcan.gc.ca/cdogs/content/agp/agp02239_e.htm", "Ol (KIDD) | NONE | BINMICRO")</f>
        <v>Ol (KIDD) | NONE | BINMICRO</v>
      </c>
      <c r="G183" s="1" t="str">
        <f>HYPERLINK("http://geochem.nrcan.gc.ca/cdogs/content/mth/mth06305_e.htm", "6305")</f>
        <v>6305</v>
      </c>
      <c r="H183" s="1" t="str">
        <f>HYPERLINK("http://geochem.nrcan.gc.ca/cdogs/content/bdl/bdl210234_e.htm", "210234")</f>
        <v>210234</v>
      </c>
      <c r="I183" s="1" t="str">
        <f>HYPERLINK("http://geochem.nrcan.gc.ca/cdogs/content/prj/prj210001_e.htm", "210001")</f>
        <v>210001</v>
      </c>
      <c r="J183" s="1" t="str">
        <f>HYPERLINK("http://geochem.nrcan.gc.ca/cdogs/content/svy/svy210006_e.htm", "210006")</f>
        <v>210006</v>
      </c>
      <c r="L183" t="s">
        <v>336</v>
      </c>
      <c r="O183" t="s">
        <v>761</v>
      </c>
      <c r="P183" t="s">
        <v>762</v>
      </c>
      <c r="Q183" t="s">
        <v>763</v>
      </c>
      <c r="R183" t="s">
        <v>764</v>
      </c>
      <c r="T183" t="s">
        <v>25</v>
      </c>
    </row>
    <row r="184" spans="1:20" x14ac:dyDescent="0.25">
      <c r="A184">
        <v>64.263516499999994</v>
      </c>
      <c r="B184">
        <v>-111.3119145</v>
      </c>
      <c r="C184" s="1" t="str">
        <f>HYPERLINK("http://geochem.nrcan.gc.ca/cdogs/content/kwd/kwd020044_e.htm", "Till")</f>
        <v>Till</v>
      </c>
      <c r="D184" s="1" t="str">
        <f>HYPERLINK("http://geochem.nrcan.gc.ca/cdogs/content/kwd/kwd080046_e.htm", "HMC separation (KIDD grouping)")</f>
        <v>HMC separation (KIDD grouping)</v>
      </c>
      <c r="E184" s="1" t="str">
        <f>HYPERLINK("http://geochem.nrcan.gc.ca/cdogs/content/dgp/dgp00002_e.htm", "Total")</f>
        <v>Total</v>
      </c>
      <c r="F184" s="1" t="str">
        <f>HYPERLINK("http://geochem.nrcan.gc.ca/cdogs/content/agp/agp02239_e.htm", "Ol (KIDD) | NONE | BINMICRO")</f>
        <v>Ol (KIDD) | NONE | BINMICRO</v>
      </c>
      <c r="G184" s="1" t="str">
        <f>HYPERLINK("http://geochem.nrcan.gc.ca/cdogs/content/mth/mth06305_e.htm", "6305")</f>
        <v>6305</v>
      </c>
      <c r="H184" s="1" t="str">
        <f>HYPERLINK("http://geochem.nrcan.gc.ca/cdogs/content/bdl/bdl210234_e.htm", "210234")</f>
        <v>210234</v>
      </c>
      <c r="I184" s="1" t="str">
        <f>HYPERLINK("http://geochem.nrcan.gc.ca/cdogs/content/prj/prj210001_e.htm", "210001")</f>
        <v>210001</v>
      </c>
      <c r="J184" s="1" t="str">
        <f>HYPERLINK("http://geochem.nrcan.gc.ca/cdogs/content/svy/svy210006_e.htm", "210006")</f>
        <v>210006</v>
      </c>
      <c r="L184" t="s">
        <v>336</v>
      </c>
      <c r="O184" t="s">
        <v>765</v>
      </c>
      <c r="P184" t="s">
        <v>766</v>
      </c>
      <c r="Q184" t="s">
        <v>767</v>
      </c>
      <c r="R184" t="s">
        <v>768</v>
      </c>
      <c r="T184" t="s">
        <v>25</v>
      </c>
    </row>
    <row r="185" spans="1:20" x14ac:dyDescent="0.25">
      <c r="A185">
        <v>64.090312900000001</v>
      </c>
      <c r="B185">
        <v>-111.33807729999999</v>
      </c>
      <c r="C185" s="1" t="str">
        <f>HYPERLINK("http://geochem.nrcan.gc.ca/cdogs/content/kwd/kwd020044_e.htm", "Till")</f>
        <v>Till</v>
      </c>
      <c r="D185" s="1" t="str">
        <f>HYPERLINK("http://geochem.nrcan.gc.ca/cdogs/content/kwd/kwd080046_e.htm", "HMC separation (KIDD grouping)")</f>
        <v>HMC separation (KIDD grouping)</v>
      </c>
      <c r="E185" s="1" t="str">
        <f>HYPERLINK("http://geochem.nrcan.gc.ca/cdogs/content/dgp/dgp00002_e.htm", "Total")</f>
        <v>Total</v>
      </c>
      <c r="F185" s="1" t="str">
        <f>HYPERLINK("http://geochem.nrcan.gc.ca/cdogs/content/agp/agp02239_e.htm", "Ol (KIDD) | NONE | BINMICRO")</f>
        <v>Ol (KIDD) | NONE | BINMICRO</v>
      </c>
      <c r="G185" s="1" t="str">
        <f>HYPERLINK("http://geochem.nrcan.gc.ca/cdogs/content/mth/mth06305_e.htm", "6305")</f>
        <v>6305</v>
      </c>
      <c r="H185" s="1" t="str">
        <f>HYPERLINK("http://geochem.nrcan.gc.ca/cdogs/content/bdl/bdl210234_e.htm", "210234")</f>
        <v>210234</v>
      </c>
      <c r="I185" s="1" t="str">
        <f>HYPERLINK("http://geochem.nrcan.gc.ca/cdogs/content/prj/prj210001_e.htm", "210001")</f>
        <v>210001</v>
      </c>
      <c r="J185" s="1" t="str">
        <f>HYPERLINK("http://geochem.nrcan.gc.ca/cdogs/content/svy/svy210006_e.htm", "210006")</f>
        <v>210006</v>
      </c>
      <c r="L185" t="s">
        <v>336</v>
      </c>
      <c r="O185" t="s">
        <v>769</v>
      </c>
      <c r="P185" t="s">
        <v>770</v>
      </c>
      <c r="Q185" t="s">
        <v>771</v>
      </c>
      <c r="R185" t="s">
        <v>772</v>
      </c>
      <c r="T185" t="s">
        <v>25</v>
      </c>
    </row>
    <row r="186" spans="1:20" x14ac:dyDescent="0.25">
      <c r="A186">
        <v>64.137941299999994</v>
      </c>
      <c r="B186">
        <v>-111.1158308</v>
      </c>
      <c r="C186" s="1" t="str">
        <f>HYPERLINK("http://geochem.nrcan.gc.ca/cdogs/content/kwd/kwd020044_e.htm", "Till")</f>
        <v>Till</v>
      </c>
      <c r="D186" s="1" t="str">
        <f>HYPERLINK("http://geochem.nrcan.gc.ca/cdogs/content/kwd/kwd080046_e.htm", "HMC separation (KIDD grouping)")</f>
        <v>HMC separation (KIDD grouping)</v>
      </c>
      <c r="E186" s="1" t="str">
        <f>HYPERLINK("http://geochem.nrcan.gc.ca/cdogs/content/dgp/dgp00002_e.htm", "Total")</f>
        <v>Total</v>
      </c>
      <c r="F186" s="1" t="str">
        <f>HYPERLINK("http://geochem.nrcan.gc.ca/cdogs/content/agp/agp02239_e.htm", "Ol (KIDD) | NONE | BINMICRO")</f>
        <v>Ol (KIDD) | NONE | BINMICRO</v>
      </c>
      <c r="G186" s="1" t="str">
        <f>HYPERLINK("http://geochem.nrcan.gc.ca/cdogs/content/mth/mth06305_e.htm", "6305")</f>
        <v>6305</v>
      </c>
      <c r="H186" s="1" t="str">
        <f>HYPERLINK("http://geochem.nrcan.gc.ca/cdogs/content/bdl/bdl210234_e.htm", "210234")</f>
        <v>210234</v>
      </c>
      <c r="I186" s="1" t="str">
        <f>HYPERLINK("http://geochem.nrcan.gc.ca/cdogs/content/prj/prj210001_e.htm", "210001")</f>
        <v>210001</v>
      </c>
      <c r="J186" s="1" t="str">
        <f>HYPERLINK("http://geochem.nrcan.gc.ca/cdogs/content/svy/svy210006_e.htm", "210006")</f>
        <v>210006</v>
      </c>
      <c r="L186" t="s">
        <v>336</v>
      </c>
      <c r="O186" t="s">
        <v>773</v>
      </c>
      <c r="P186" t="s">
        <v>774</v>
      </c>
      <c r="Q186" t="s">
        <v>775</v>
      </c>
      <c r="R186" t="s">
        <v>776</v>
      </c>
      <c r="T186" t="s">
        <v>25</v>
      </c>
    </row>
    <row r="187" spans="1:20" x14ac:dyDescent="0.25">
      <c r="A187">
        <v>64.704834199999993</v>
      </c>
      <c r="B187">
        <v>-111.73050019999999</v>
      </c>
      <c r="C187" s="1" t="str">
        <f>HYPERLINK("http://geochem.nrcan.gc.ca/cdogs/content/kwd/kwd020044_e.htm", "Till")</f>
        <v>Till</v>
      </c>
      <c r="D187" s="1" t="str">
        <f>HYPERLINK("http://geochem.nrcan.gc.ca/cdogs/content/kwd/kwd080046_e.htm", "HMC separation (KIDD grouping)")</f>
        <v>HMC separation (KIDD grouping)</v>
      </c>
      <c r="E187" s="1" t="str">
        <f>HYPERLINK("http://geochem.nrcan.gc.ca/cdogs/content/dgp/dgp00002_e.htm", "Total")</f>
        <v>Total</v>
      </c>
      <c r="F187" s="1" t="str">
        <f>HYPERLINK("http://geochem.nrcan.gc.ca/cdogs/content/agp/agp02239_e.htm", "Ol (KIDD) | NONE | BINMICRO")</f>
        <v>Ol (KIDD) | NONE | BINMICRO</v>
      </c>
      <c r="G187" s="1" t="str">
        <f>HYPERLINK("http://geochem.nrcan.gc.ca/cdogs/content/mth/mth06305_e.htm", "6305")</f>
        <v>6305</v>
      </c>
      <c r="H187" s="1" t="str">
        <f>HYPERLINK("http://geochem.nrcan.gc.ca/cdogs/content/bdl/bdl210234_e.htm", "210234")</f>
        <v>210234</v>
      </c>
      <c r="I187" s="1" t="str">
        <f>HYPERLINK("http://geochem.nrcan.gc.ca/cdogs/content/prj/prj210001_e.htm", "210001")</f>
        <v>210001</v>
      </c>
      <c r="J187" s="1" t="str">
        <f>HYPERLINK("http://geochem.nrcan.gc.ca/cdogs/content/svy/svy210006_e.htm", "210006")</f>
        <v>210006</v>
      </c>
      <c r="L187" t="s">
        <v>336</v>
      </c>
      <c r="O187" t="s">
        <v>777</v>
      </c>
      <c r="P187" t="s">
        <v>778</v>
      </c>
      <c r="Q187" t="s">
        <v>779</v>
      </c>
      <c r="R187" t="s">
        <v>780</v>
      </c>
      <c r="T187" t="s">
        <v>25</v>
      </c>
    </row>
    <row r="188" spans="1:20" x14ac:dyDescent="0.25">
      <c r="A188">
        <v>64.591807900000006</v>
      </c>
      <c r="B188">
        <v>-111.5129898</v>
      </c>
      <c r="C188" s="1" t="str">
        <f>HYPERLINK("http://geochem.nrcan.gc.ca/cdogs/content/kwd/kwd020044_e.htm", "Till")</f>
        <v>Till</v>
      </c>
      <c r="D188" s="1" t="str">
        <f>HYPERLINK("http://geochem.nrcan.gc.ca/cdogs/content/kwd/kwd080046_e.htm", "HMC separation (KIDD grouping)")</f>
        <v>HMC separation (KIDD grouping)</v>
      </c>
      <c r="E188" s="1" t="str">
        <f>HYPERLINK("http://geochem.nrcan.gc.ca/cdogs/content/dgp/dgp00002_e.htm", "Total")</f>
        <v>Total</v>
      </c>
      <c r="F188" s="1" t="str">
        <f>HYPERLINK("http://geochem.nrcan.gc.ca/cdogs/content/agp/agp02239_e.htm", "Ol (KIDD) | NONE | BINMICRO")</f>
        <v>Ol (KIDD) | NONE | BINMICRO</v>
      </c>
      <c r="G188" s="1" t="str">
        <f>HYPERLINK("http://geochem.nrcan.gc.ca/cdogs/content/mth/mth06305_e.htm", "6305")</f>
        <v>6305</v>
      </c>
      <c r="H188" s="1" t="str">
        <f>HYPERLINK("http://geochem.nrcan.gc.ca/cdogs/content/bdl/bdl210234_e.htm", "210234")</f>
        <v>210234</v>
      </c>
      <c r="I188" s="1" t="str">
        <f>HYPERLINK("http://geochem.nrcan.gc.ca/cdogs/content/prj/prj210001_e.htm", "210001")</f>
        <v>210001</v>
      </c>
      <c r="J188" s="1" t="str">
        <f>HYPERLINK("http://geochem.nrcan.gc.ca/cdogs/content/svy/svy210006_e.htm", "210006")</f>
        <v>210006</v>
      </c>
      <c r="L188" t="s">
        <v>336</v>
      </c>
      <c r="O188" t="s">
        <v>781</v>
      </c>
      <c r="P188" t="s">
        <v>782</v>
      </c>
      <c r="Q188" t="s">
        <v>783</v>
      </c>
      <c r="R188" t="s">
        <v>784</v>
      </c>
      <c r="T188" t="s">
        <v>25</v>
      </c>
    </row>
    <row r="189" spans="1:20" x14ac:dyDescent="0.25">
      <c r="A189">
        <v>64.495749500000002</v>
      </c>
      <c r="B189">
        <v>-110.87790769999999</v>
      </c>
      <c r="C189" s="1" t="str">
        <f>HYPERLINK("http://geochem.nrcan.gc.ca/cdogs/content/kwd/kwd020044_e.htm", "Till")</f>
        <v>Till</v>
      </c>
      <c r="D189" s="1" t="str">
        <f>HYPERLINK("http://geochem.nrcan.gc.ca/cdogs/content/kwd/kwd080046_e.htm", "HMC separation (KIDD grouping)")</f>
        <v>HMC separation (KIDD grouping)</v>
      </c>
      <c r="E189" s="1" t="str">
        <f>HYPERLINK("http://geochem.nrcan.gc.ca/cdogs/content/dgp/dgp00002_e.htm", "Total")</f>
        <v>Total</v>
      </c>
      <c r="F189" s="1" t="str">
        <f>HYPERLINK("http://geochem.nrcan.gc.ca/cdogs/content/agp/agp02239_e.htm", "Ol (KIDD) | NONE | BINMICRO")</f>
        <v>Ol (KIDD) | NONE | BINMICRO</v>
      </c>
      <c r="G189" s="1" t="str">
        <f>HYPERLINK("http://geochem.nrcan.gc.ca/cdogs/content/mth/mth06305_e.htm", "6305")</f>
        <v>6305</v>
      </c>
      <c r="H189" s="1" t="str">
        <f>HYPERLINK("http://geochem.nrcan.gc.ca/cdogs/content/bdl/bdl210234_e.htm", "210234")</f>
        <v>210234</v>
      </c>
      <c r="I189" s="1" t="str">
        <f>HYPERLINK("http://geochem.nrcan.gc.ca/cdogs/content/prj/prj210001_e.htm", "210001")</f>
        <v>210001</v>
      </c>
      <c r="J189" s="1" t="str">
        <f>HYPERLINK("http://geochem.nrcan.gc.ca/cdogs/content/svy/svy210006_e.htm", "210006")</f>
        <v>210006</v>
      </c>
      <c r="L189" t="s">
        <v>336</v>
      </c>
      <c r="O189" t="s">
        <v>785</v>
      </c>
      <c r="P189" t="s">
        <v>786</v>
      </c>
      <c r="Q189" t="s">
        <v>787</v>
      </c>
      <c r="R189" t="s">
        <v>788</v>
      </c>
      <c r="T189" t="s">
        <v>25</v>
      </c>
    </row>
    <row r="190" spans="1:20" x14ac:dyDescent="0.25">
      <c r="A190">
        <v>64.336008899999996</v>
      </c>
      <c r="B190">
        <v>-110.85862880000001</v>
      </c>
      <c r="C190" s="1" t="str">
        <f>HYPERLINK("http://geochem.nrcan.gc.ca/cdogs/content/kwd/kwd020044_e.htm", "Till")</f>
        <v>Till</v>
      </c>
      <c r="D190" s="1" t="str">
        <f>HYPERLINK("http://geochem.nrcan.gc.ca/cdogs/content/kwd/kwd080046_e.htm", "HMC separation (KIDD grouping)")</f>
        <v>HMC separation (KIDD grouping)</v>
      </c>
      <c r="E190" s="1" t="str">
        <f>HYPERLINK("http://geochem.nrcan.gc.ca/cdogs/content/dgp/dgp00002_e.htm", "Total")</f>
        <v>Total</v>
      </c>
      <c r="F190" s="1" t="str">
        <f>HYPERLINK("http://geochem.nrcan.gc.ca/cdogs/content/agp/agp02239_e.htm", "Ol (KIDD) | NONE | BINMICRO")</f>
        <v>Ol (KIDD) | NONE | BINMICRO</v>
      </c>
      <c r="G190" s="1" t="str">
        <f>HYPERLINK("http://geochem.nrcan.gc.ca/cdogs/content/mth/mth06305_e.htm", "6305")</f>
        <v>6305</v>
      </c>
      <c r="H190" s="1" t="str">
        <f>HYPERLINK("http://geochem.nrcan.gc.ca/cdogs/content/bdl/bdl210234_e.htm", "210234")</f>
        <v>210234</v>
      </c>
      <c r="I190" s="1" t="str">
        <f>HYPERLINK("http://geochem.nrcan.gc.ca/cdogs/content/prj/prj210001_e.htm", "210001")</f>
        <v>210001</v>
      </c>
      <c r="J190" s="1" t="str">
        <f>HYPERLINK("http://geochem.nrcan.gc.ca/cdogs/content/svy/svy210006_e.htm", "210006")</f>
        <v>210006</v>
      </c>
      <c r="L190" t="s">
        <v>336</v>
      </c>
      <c r="O190" t="s">
        <v>789</v>
      </c>
      <c r="P190" t="s">
        <v>790</v>
      </c>
      <c r="Q190" t="s">
        <v>791</v>
      </c>
      <c r="R190" t="s">
        <v>792</v>
      </c>
      <c r="T190" t="s">
        <v>25</v>
      </c>
    </row>
    <row r="191" spans="1:20" x14ac:dyDescent="0.25">
      <c r="A191">
        <v>64.960073800000004</v>
      </c>
      <c r="B191">
        <v>-111.8621524</v>
      </c>
      <c r="C191" s="1" t="str">
        <f>HYPERLINK("http://geochem.nrcan.gc.ca/cdogs/content/kwd/kwd020044_e.htm", "Till")</f>
        <v>Till</v>
      </c>
      <c r="D191" s="1" t="str">
        <f>HYPERLINK("http://geochem.nrcan.gc.ca/cdogs/content/kwd/kwd080046_e.htm", "HMC separation (KIDD grouping)")</f>
        <v>HMC separation (KIDD grouping)</v>
      </c>
      <c r="E191" s="1" t="str">
        <f>HYPERLINK("http://geochem.nrcan.gc.ca/cdogs/content/dgp/dgp00002_e.htm", "Total")</f>
        <v>Total</v>
      </c>
      <c r="F191" s="1" t="str">
        <f>HYPERLINK("http://geochem.nrcan.gc.ca/cdogs/content/agp/agp02239_e.htm", "Ol (KIDD) | NONE | BINMICRO")</f>
        <v>Ol (KIDD) | NONE | BINMICRO</v>
      </c>
      <c r="G191" s="1" t="str">
        <f>HYPERLINK("http://geochem.nrcan.gc.ca/cdogs/content/mth/mth06305_e.htm", "6305")</f>
        <v>6305</v>
      </c>
      <c r="H191" s="1" t="str">
        <f>HYPERLINK("http://geochem.nrcan.gc.ca/cdogs/content/bdl/bdl210234_e.htm", "210234")</f>
        <v>210234</v>
      </c>
      <c r="I191" s="1" t="str">
        <f>HYPERLINK("http://geochem.nrcan.gc.ca/cdogs/content/prj/prj210001_e.htm", "210001")</f>
        <v>210001</v>
      </c>
      <c r="J191" s="1" t="str">
        <f>HYPERLINK("http://geochem.nrcan.gc.ca/cdogs/content/svy/svy210006_e.htm", "210006")</f>
        <v>210006</v>
      </c>
      <c r="L191" t="s">
        <v>336</v>
      </c>
      <c r="O191" t="s">
        <v>793</v>
      </c>
      <c r="P191" t="s">
        <v>794</v>
      </c>
      <c r="Q191" t="s">
        <v>795</v>
      </c>
      <c r="R191" t="s">
        <v>796</v>
      </c>
      <c r="T191" t="s">
        <v>25</v>
      </c>
    </row>
    <row r="192" spans="1:20" x14ac:dyDescent="0.25">
      <c r="A192">
        <v>64.097793199999998</v>
      </c>
      <c r="B192">
        <v>-110.5121809</v>
      </c>
      <c r="C192" s="1" t="str">
        <f>HYPERLINK("http://geochem.nrcan.gc.ca/cdogs/content/kwd/kwd020044_e.htm", "Till")</f>
        <v>Till</v>
      </c>
      <c r="D192" s="1" t="str">
        <f>HYPERLINK("http://geochem.nrcan.gc.ca/cdogs/content/kwd/kwd080046_e.htm", "HMC separation (KIDD grouping)")</f>
        <v>HMC separation (KIDD grouping)</v>
      </c>
      <c r="E192" s="1" t="str">
        <f>HYPERLINK("http://geochem.nrcan.gc.ca/cdogs/content/dgp/dgp00002_e.htm", "Total")</f>
        <v>Total</v>
      </c>
      <c r="F192" s="1" t="str">
        <f>HYPERLINK("http://geochem.nrcan.gc.ca/cdogs/content/agp/agp02239_e.htm", "Ol (KIDD) | NONE | BINMICRO")</f>
        <v>Ol (KIDD) | NONE | BINMICRO</v>
      </c>
      <c r="G192" s="1" t="str">
        <f>HYPERLINK("http://geochem.nrcan.gc.ca/cdogs/content/mth/mth06305_e.htm", "6305")</f>
        <v>6305</v>
      </c>
      <c r="H192" s="1" t="str">
        <f>HYPERLINK("http://geochem.nrcan.gc.ca/cdogs/content/bdl/bdl210234_e.htm", "210234")</f>
        <v>210234</v>
      </c>
      <c r="I192" s="1" t="str">
        <f>HYPERLINK("http://geochem.nrcan.gc.ca/cdogs/content/prj/prj210001_e.htm", "210001")</f>
        <v>210001</v>
      </c>
      <c r="J192" s="1" t="str">
        <f>HYPERLINK("http://geochem.nrcan.gc.ca/cdogs/content/svy/svy210006_e.htm", "210006")</f>
        <v>210006</v>
      </c>
      <c r="L192" t="s">
        <v>336</v>
      </c>
      <c r="O192" t="s">
        <v>797</v>
      </c>
      <c r="P192" t="s">
        <v>798</v>
      </c>
      <c r="Q192" t="s">
        <v>799</v>
      </c>
      <c r="R192" t="s">
        <v>800</v>
      </c>
      <c r="T192" t="s">
        <v>25</v>
      </c>
    </row>
    <row r="193" spans="1:20" x14ac:dyDescent="0.25">
      <c r="A193">
        <v>64.128820000000005</v>
      </c>
      <c r="B193">
        <v>-110.04659820000001</v>
      </c>
      <c r="C193" s="1" t="str">
        <f>HYPERLINK("http://geochem.nrcan.gc.ca/cdogs/content/kwd/kwd020044_e.htm", "Till")</f>
        <v>Till</v>
      </c>
      <c r="D193" s="1" t="str">
        <f>HYPERLINK("http://geochem.nrcan.gc.ca/cdogs/content/kwd/kwd080046_e.htm", "HMC separation (KIDD grouping)")</f>
        <v>HMC separation (KIDD grouping)</v>
      </c>
      <c r="E193" s="1" t="str">
        <f>HYPERLINK("http://geochem.nrcan.gc.ca/cdogs/content/dgp/dgp00002_e.htm", "Total")</f>
        <v>Total</v>
      </c>
      <c r="F193" s="1" t="str">
        <f>HYPERLINK("http://geochem.nrcan.gc.ca/cdogs/content/agp/agp02239_e.htm", "Ol (KIDD) | NONE | BINMICRO")</f>
        <v>Ol (KIDD) | NONE | BINMICRO</v>
      </c>
      <c r="G193" s="1" t="str">
        <f>HYPERLINK("http://geochem.nrcan.gc.ca/cdogs/content/mth/mth06305_e.htm", "6305")</f>
        <v>6305</v>
      </c>
      <c r="H193" s="1" t="str">
        <f>HYPERLINK("http://geochem.nrcan.gc.ca/cdogs/content/bdl/bdl210234_e.htm", "210234")</f>
        <v>210234</v>
      </c>
      <c r="I193" s="1" t="str">
        <f>HYPERLINK("http://geochem.nrcan.gc.ca/cdogs/content/prj/prj210001_e.htm", "210001")</f>
        <v>210001</v>
      </c>
      <c r="J193" s="1" t="str">
        <f>HYPERLINK("http://geochem.nrcan.gc.ca/cdogs/content/svy/svy210006_e.htm", "210006")</f>
        <v>210006</v>
      </c>
      <c r="L193" t="s">
        <v>336</v>
      </c>
      <c r="O193" t="s">
        <v>801</v>
      </c>
      <c r="P193" t="s">
        <v>802</v>
      </c>
      <c r="Q193" t="s">
        <v>803</v>
      </c>
      <c r="R193" t="s">
        <v>804</v>
      </c>
      <c r="T193" t="s">
        <v>25</v>
      </c>
    </row>
    <row r="194" spans="1:20" x14ac:dyDescent="0.25">
      <c r="A194">
        <v>64.8331692</v>
      </c>
      <c r="B194">
        <v>-111.21217559999999</v>
      </c>
      <c r="C194" s="1" t="str">
        <f>HYPERLINK("http://geochem.nrcan.gc.ca/cdogs/content/kwd/kwd020044_e.htm", "Till")</f>
        <v>Till</v>
      </c>
      <c r="D194" s="1" t="str">
        <f>HYPERLINK("http://geochem.nrcan.gc.ca/cdogs/content/kwd/kwd080046_e.htm", "HMC separation (KIDD grouping)")</f>
        <v>HMC separation (KIDD grouping)</v>
      </c>
      <c r="E194" s="1" t="str">
        <f>HYPERLINK("http://geochem.nrcan.gc.ca/cdogs/content/dgp/dgp00002_e.htm", "Total")</f>
        <v>Total</v>
      </c>
      <c r="F194" s="1" t="str">
        <f>HYPERLINK("http://geochem.nrcan.gc.ca/cdogs/content/agp/agp02239_e.htm", "Ol (KIDD) | NONE | BINMICRO")</f>
        <v>Ol (KIDD) | NONE | BINMICRO</v>
      </c>
      <c r="G194" s="1" t="str">
        <f>HYPERLINK("http://geochem.nrcan.gc.ca/cdogs/content/mth/mth06305_e.htm", "6305")</f>
        <v>6305</v>
      </c>
      <c r="H194" s="1" t="str">
        <f>HYPERLINK("http://geochem.nrcan.gc.ca/cdogs/content/bdl/bdl210234_e.htm", "210234")</f>
        <v>210234</v>
      </c>
      <c r="I194" s="1" t="str">
        <f>HYPERLINK("http://geochem.nrcan.gc.ca/cdogs/content/prj/prj210001_e.htm", "210001")</f>
        <v>210001</v>
      </c>
      <c r="J194" s="1" t="str">
        <f>HYPERLINK("http://geochem.nrcan.gc.ca/cdogs/content/svy/svy210006_e.htm", "210006")</f>
        <v>210006</v>
      </c>
      <c r="L194" t="s">
        <v>336</v>
      </c>
      <c r="O194" t="s">
        <v>805</v>
      </c>
      <c r="P194" t="s">
        <v>806</v>
      </c>
      <c r="Q194" t="s">
        <v>807</v>
      </c>
      <c r="R194" t="s">
        <v>808</v>
      </c>
      <c r="T194" t="s">
        <v>25</v>
      </c>
    </row>
    <row r="195" spans="1:20" x14ac:dyDescent="0.25">
      <c r="A195">
        <v>64.249792999999997</v>
      </c>
      <c r="B195">
        <v>-110.44476760000001</v>
      </c>
      <c r="C195" s="1" t="str">
        <f>HYPERLINK("http://geochem.nrcan.gc.ca/cdogs/content/kwd/kwd020044_e.htm", "Till")</f>
        <v>Till</v>
      </c>
      <c r="D195" s="1" t="str">
        <f>HYPERLINK("http://geochem.nrcan.gc.ca/cdogs/content/kwd/kwd080046_e.htm", "HMC separation (KIDD grouping)")</f>
        <v>HMC separation (KIDD grouping)</v>
      </c>
      <c r="E195" s="1" t="str">
        <f>HYPERLINK("http://geochem.nrcan.gc.ca/cdogs/content/dgp/dgp00002_e.htm", "Total")</f>
        <v>Total</v>
      </c>
      <c r="F195" s="1" t="str">
        <f>HYPERLINK("http://geochem.nrcan.gc.ca/cdogs/content/agp/agp02239_e.htm", "Ol (KIDD) | NONE | BINMICRO")</f>
        <v>Ol (KIDD) | NONE | BINMICRO</v>
      </c>
      <c r="G195" s="1" t="str">
        <f>HYPERLINK("http://geochem.nrcan.gc.ca/cdogs/content/mth/mth06305_e.htm", "6305")</f>
        <v>6305</v>
      </c>
      <c r="H195" s="1" t="str">
        <f>HYPERLINK("http://geochem.nrcan.gc.ca/cdogs/content/bdl/bdl210234_e.htm", "210234")</f>
        <v>210234</v>
      </c>
      <c r="I195" s="1" t="str">
        <f>HYPERLINK("http://geochem.nrcan.gc.ca/cdogs/content/prj/prj210001_e.htm", "210001")</f>
        <v>210001</v>
      </c>
      <c r="J195" s="1" t="str">
        <f>HYPERLINK("http://geochem.nrcan.gc.ca/cdogs/content/svy/svy210006_e.htm", "210006")</f>
        <v>210006</v>
      </c>
      <c r="L195" t="s">
        <v>336</v>
      </c>
      <c r="O195" t="s">
        <v>809</v>
      </c>
      <c r="P195" t="s">
        <v>810</v>
      </c>
      <c r="Q195" t="s">
        <v>811</v>
      </c>
      <c r="R195" t="s">
        <v>812</v>
      </c>
      <c r="T195" t="s">
        <v>25</v>
      </c>
    </row>
    <row r="196" spans="1:20" x14ac:dyDescent="0.25">
      <c r="A196">
        <v>64.665738899999994</v>
      </c>
      <c r="B196">
        <v>-110.6742911</v>
      </c>
      <c r="C196" s="1" t="str">
        <f>HYPERLINK("http://geochem.nrcan.gc.ca/cdogs/content/kwd/kwd020044_e.htm", "Till")</f>
        <v>Till</v>
      </c>
      <c r="D196" s="1" t="str">
        <f>HYPERLINK("http://geochem.nrcan.gc.ca/cdogs/content/kwd/kwd080046_e.htm", "HMC separation (KIDD grouping)")</f>
        <v>HMC separation (KIDD grouping)</v>
      </c>
      <c r="E196" s="1" t="str">
        <f>HYPERLINK("http://geochem.nrcan.gc.ca/cdogs/content/dgp/dgp00002_e.htm", "Total")</f>
        <v>Total</v>
      </c>
      <c r="F196" s="1" t="str">
        <f>HYPERLINK("http://geochem.nrcan.gc.ca/cdogs/content/agp/agp02239_e.htm", "Ol (KIDD) | NONE | BINMICRO")</f>
        <v>Ol (KIDD) | NONE | BINMICRO</v>
      </c>
      <c r="G196" s="1" t="str">
        <f>HYPERLINK("http://geochem.nrcan.gc.ca/cdogs/content/mth/mth06305_e.htm", "6305")</f>
        <v>6305</v>
      </c>
      <c r="H196" s="1" t="str">
        <f>HYPERLINK("http://geochem.nrcan.gc.ca/cdogs/content/bdl/bdl210234_e.htm", "210234")</f>
        <v>210234</v>
      </c>
      <c r="I196" s="1" t="str">
        <f>HYPERLINK("http://geochem.nrcan.gc.ca/cdogs/content/prj/prj210001_e.htm", "210001")</f>
        <v>210001</v>
      </c>
      <c r="J196" s="1" t="str">
        <f>HYPERLINK("http://geochem.nrcan.gc.ca/cdogs/content/svy/svy210006_e.htm", "210006")</f>
        <v>210006</v>
      </c>
      <c r="L196" t="s">
        <v>336</v>
      </c>
      <c r="O196" t="s">
        <v>813</v>
      </c>
      <c r="P196" t="s">
        <v>814</v>
      </c>
      <c r="Q196" t="s">
        <v>815</v>
      </c>
      <c r="R196" t="s">
        <v>816</v>
      </c>
      <c r="T196" t="s">
        <v>25</v>
      </c>
    </row>
    <row r="197" spans="1:20" x14ac:dyDescent="0.25">
      <c r="A197">
        <v>64.706598</v>
      </c>
      <c r="B197">
        <v>-110.69192289999999</v>
      </c>
      <c r="C197" s="1" t="str">
        <f>HYPERLINK("http://geochem.nrcan.gc.ca/cdogs/content/kwd/kwd020044_e.htm", "Till")</f>
        <v>Till</v>
      </c>
      <c r="D197" s="1" t="str">
        <f>HYPERLINK("http://geochem.nrcan.gc.ca/cdogs/content/kwd/kwd080046_e.htm", "HMC separation (KIDD grouping)")</f>
        <v>HMC separation (KIDD grouping)</v>
      </c>
      <c r="E197" s="1" t="str">
        <f>HYPERLINK("http://geochem.nrcan.gc.ca/cdogs/content/dgp/dgp00002_e.htm", "Total")</f>
        <v>Total</v>
      </c>
      <c r="F197" s="1" t="str">
        <f>HYPERLINK("http://geochem.nrcan.gc.ca/cdogs/content/agp/agp02239_e.htm", "Ol (KIDD) | NONE | BINMICRO")</f>
        <v>Ol (KIDD) | NONE | BINMICRO</v>
      </c>
      <c r="G197" s="1" t="str">
        <f>HYPERLINK("http://geochem.nrcan.gc.ca/cdogs/content/mth/mth06305_e.htm", "6305")</f>
        <v>6305</v>
      </c>
      <c r="H197" s="1" t="str">
        <f>HYPERLINK("http://geochem.nrcan.gc.ca/cdogs/content/bdl/bdl210234_e.htm", "210234")</f>
        <v>210234</v>
      </c>
      <c r="I197" s="1" t="str">
        <f>HYPERLINK("http://geochem.nrcan.gc.ca/cdogs/content/prj/prj210001_e.htm", "210001")</f>
        <v>210001</v>
      </c>
      <c r="J197" s="1" t="str">
        <f>HYPERLINK("http://geochem.nrcan.gc.ca/cdogs/content/svy/svy210006_e.htm", "210006")</f>
        <v>210006</v>
      </c>
      <c r="L197" t="s">
        <v>336</v>
      </c>
      <c r="O197" t="s">
        <v>817</v>
      </c>
      <c r="P197" t="s">
        <v>818</v>
      </c>
      <c r="Q197" t="s">
        <v>819</v>
      </c>
      <c r="R197" t="s">
        <v>820</v>
      </c>
      <c r="T197" t="s">
        <v>25</v>
      </c>
    </row>
    <row r="198" spans="1:20" x14ac:dyDescent="0.25">
      <c r="A198">
        <v>64.723064800000003</v>
      </c>
      <c r="B198">
        <v>-110.33130439999999</v>
      </c>
      <c r="C198" s="1" t="str">
        <f>HYPERLINK("http://geochem.nrcan.gc.ca/cdogs/content/kwd/kwd020044_e.htm", "Till")</f>
        <v>Till</v>
      </c>
      <c r="D198" s="1" t="str">
        <f>HYPERLINK("http://geochem.nrcan.gc.ca/cdogs/content/kwd/kwd080046_e.htm", "HMC separation (KIDD grouping)")</f>
        <v>HMC separation (KIDD grouping)</v>
      </c>
      <c r="E198" s="1" t="str">
        <f>HYPERLINK("http://geochem.nrcan.gc.ca/cdogs/content/dgp/dgp00002_e.htm", "Total")</f>
        <v>Total</v>
      </c>
      <c r="F198" s="1" t="str">
        <f>HYPERLINK("http://geochem.nrcan.gc.ca/cdogs/content/agp/agp02239_e.htm", "Ol (KIDD) | NONE | BINMICRO")</f>
        <v>Ol (KIDD) | NONE | BINMICRO</v>
      </c>
      <c r="G198" s="1" t="str">
        <f>HYPERLINK("http://geochem.nrcan.gc.ca/cdogs/content/mth/mth06305_e.htm", "6305")</f>
        <v>6305</v>
      </c>
      <c r="H198" s="1" t="str">
        <f>HYPERLINK("http://geochem.nrcan.gc.ca/cdogs/content/bdl/bdl210234_e.htm", "210234")</f>
        <v>210234</v>
      </c>
      <c r="I198" s="1" t="str">
        <f>HYPERLINK("http://geochem.nrcan.gc.ca/cdogs/content/prj/prj210001_e.htm", "210001")</f>
        <v>210001</v>
      </c>
      <c r="J198" s="1" t="str">
        <f>HYPERLINK("http://geochem.nrcan.gc.ca/cdogs/content/svy/svy210006_e.htm", "210006")</f>
        <v>210006</v>
      </c>
      <c r="L198" t="s">
        <v>336</v>
      </c>
      <c r="O198" t="s">
        <v>821</v>
      </c>
      <c r="P198" t="s">
        <v>822</v>
      </c>
      <c r="Q198" t="s">
        <v>823</v>
      </c>
      <c r="R198" t="s">
        <v>824</v>
      </c>
      <c r="T198" t="s">
        <v>25</v>
      </c>
    </row>
    <row r="199" spans="1:20" x14ac:dyDescent="0.25">
      <c r="A199">
        <v>64.727634899999998</v>
      </c>
      <c r="B199">
        <v>-110.3813026</v>
      </c>
      <c r="C199" s="1" t="str">
        <f>HYPERLINK("http://geochem.nrcan.gc.ca/cdogs/content/kwd/kwd020073_e.htm", "Esker")</f>
        <v>Esker</v>
      </c>
      <c r="D199" s="1" t="str">
        <f>HYPERLINK("http://geochem.nrcan.gc.ca/cdogs/content/kwd/kwd080046_e.htm", "HMC separation (KIDD grouping)")</f>
        <v>HMC separation (KIDD grouping)</v>
      </c>
      <c r="E199" s="1" t="str">
        <f>HYPERLINK("http://geochem.nrcan.gc.ca/cdogs/content/dgp/dgp00002_e.htm", "Total")</f>
        <v>Total</v>
      </c>
      <c r="F199" s="1" t="str">
        <f>HYPERLINK("http://geochem.nrcan.gc.ca/cdogs/content/agp/agp02239_e.htm", "Ol (KIDD) | NONE | BINMICRO")</f>
        <v>Ol (KIDD) | NONE | BINMICRO</v>
      </c>
      <c r="G199" s="1" t="str">
        <f>HYPERLINK("http://geochem.nrcan.gc.ca/cdogs/content/mth/mth06305_e.htm", "6305")</f>
        <v>6305</v>
      </c>
      <c r="H199" s="1" t="str">
        <f>HYPERLINK("http://geochem.nrcan.gc.ca/cdogs/content/bdl/bdl210234_e.htm", "210234")</f>
        <v>210234</v>
      </c>
      <c r="I199" s="1" t="str">
        <f>HYPERLINK("http://geochem.nrcan.gc.ca/cdogs/content/prj/prj210001_e.htm", "210001")</f>
        <v>210001</v>
      </c>
      <c r="J199" s="1" t="str">
        <f>HYPERLINK("http://geochem.nrcan.gc.ca/cdogs/content/svy/svy210006_e.htm", "210006")</f>
        <v>210006</v>
      </c>
      <c r="L199" t="s">
        <v>336</v>
      </c>
      <c r="O199" t="s">
        <v>825</v>
      </c>
      <c r="P199" t="s">
        <v>826</v>
      </c>
      <c r="Q199" t="s">
        <v>827</v>
      </c>
      <c r="R199" t="s">
        <v>828</v>
      </c>
      <c r="T199" t="s">
        <v>25</v>
      </c>
    </row>
    <row r="200" spans="1:20" x14ac:dyDescent="0.25">
      <c r="A200">
        <v>64.7635875</v>
      </c>
      <c r="B200">
        <v>-110.29582720000001</v>
      </c>
      <c r="C200" s="1" t="str">
        <f>HYPERLINK("http://geochem.nrcan.gc.ca/cdogs/content/kwd/kwd020044_e.htm", "Till")</f>
        <v>Till</v>
      </c>
      <c r="D200" s="1" t="str">
        <f>HYPERLINK("http://geochem.nrcan.gc.ca/cdogs/content/kwd/kwd080046_e.htm", "HMC separation (KIDD grouping)")</f>
        <v>HMC separation (KIDD grouping)</v>
      </c>
      <c r="E200" s="1" t="str">
        <f>HYPERLINK("http://geochem.nrcan.gc.ca/cdogs/content/dgp/dgp00002_e.htm", "Total")</f>
        <v>Total</v>
      </c>
      <c r="F200" s="1" t="str">
        <f>HYPERLINK("http://geochem.nrcan.gc.ca/cdogs/content/agp/agp02239_e.htm", "Ol (KIDD) | NONE | BINMICRO")</f>
        <v>Ol (KIDD) | NONE | BINMICRO</v>
      </c>
      <c r="G200" s="1" t="str">
        <f>HYPERLINK("http://geochem.nrcan.gc.ca/cdogs/content/mth/mth06305_e.htm", "6305")</f>
        <v>6305</v>
      </c>
      <c r="H200" s="1" t="str">
        <f>HYPERLINK("http://geochem.nrcan.gc.ca/cdogs/content/bdl/bdl210234_e.htm", "210234")</f>
        <v>210234</v>
      </c>
      <c r="I200" s="1" t="str">
        <f>HYPERLINK("http://geochem.nrcan.gc.ca/cdogs/content/prj/prj210001_e.htm", "210001")</f>
        <v>210001</v>
      </c>
      <c r="J200" s="1" t="str">
        <f>HYPERLINK("http://geochem.nrcan.gc.ca/cdogs/content/svy/svy210006_e.htm", "210006")</f>
        <v>210006</v>
      </c>
      <c r="L200" t="s">
        <v>336</v>
      </c>
      <c r="O200" t="s">
        <v>829</v>
      </c>
      <c r="P200" t="s">
        <v>830</v>
      </c>
      <c r="Q200" t="s">
        <v>831</v>
      </c>
      <c r="R200" t="s">
        <v>832</v>
      </c>
      <c r="T200" t="s">
        <v>25</v>
      </c>
    </row>
    <row r="201" spans="1:20" x14ac:dyDescent="0.25">
      <c r="A201">
        <v>64.411730599999999</v>
      </c>
      <c r="B201">
        <v>-110.2214427</v>
      </c>
      <c r="C201" s="1" t="str">
        <f>HYPERLINK("http://geochem.nrcan.gc.ca/cdogs/content/kwd/kwd020044_e.htm", "Till")</f>
        <v>Till</v>
      </c>
      <c r="D201" s="1" t="str">
        <f>HYPERLINK("http://geochem.nrcan.gc.ca/cdogs/content/kwd/kwd080046_e.htm", "HMC separation (KIDD grouping)")</f>
        <v>HMC separation (KIDD grouping)</v>
      </c>
      <c r="E201" s="1" t="str">
        <f>HYPERLINK("http://geochem.nrcan.gc.ca/cdogs/content/dgp/dgp00002_e.htm", "Total")</f>
        <v>Total</v>
      </c>
      <c r="F201" s="1" t="str">
        <f>HYPERLINK("http://geochem.nrcan.gc.ca/cdogs/content/agp/agp02239_e.htm", "Ol (KIDD) | NONE | BINMICRO")</f>
        <v>Ol (KIDD) | NONE | BINMICRO</v>
      </c>
      <c r="G201" s="1" t="str">
        <f>HYPERLINK("http://geochem.nrcan.gc.ca/cdogs/content/mth/mth06305_e.htm", "6305")</f>
        <v>6305</v>
      </c>
      <c r="H201" s="1" t="str">
        <f>HYPERLINK("http://geochem.nrcan.gc.ca/cdogs/content/bdl/bdl210234_e.htm", "210234")</f>
        <v>210234</v>
      </c>
      <c r="I201" s="1" t="str">
        <f>HYPERLINK("http://geochem.nrcan.gc.ca/cdogs/content/prj/prj210001_e.htm", "210001")</f>
        <v>210001</v>
      </c>
      <c r="J201" s="1" t="str">
        <f>HYPERLINK("http://geochem.nrcan.gc.ca/cdogs/content/svy/svy210006_e.htm", "210006")</f>
        <v>210006</v>
      </c>
      <c r="L201" t="s">
        <v>336</v>
      </c>
      <c r="O201" t="s">
        <v>833</v>
      </c>
      <c r="P201" t="s">
        <v>834</v>
      </c>
      <c r="Q201" t="s">
        <v>835</v>
      </c>
      <c r="R201" t="s">
        <v>836</v>
      </c>
      <c r="T201" t="s">
        <v>25</v>
      </c>
    </row>
    <row r="202" spans="1:20" x14ac:dyDescent="0.25">
      <c r="A202">
        <v>64.595437899999993</v>
      </c>
      <c r="B202">
        <v>-110.3153044</v>
      </c>
      <c r="C202" s="1" t="str">
        <f>HYPERLINK("http://geochem.nrcan.gc.ca/cdogs/content/kwd/kwd020044_e.htm", "Till")</f>
        <v>Till</v>
      </c>
      <c r="D202" s="1" t="str">
        <f>HYPERLINK("http://geochem.nrcan.gc.ca/cdogs/content/kwd/kwd080046_e.htm", "HMC separation (KIDD grouping)")</f>
        <v>HMC separation (KIDD grouping)</v>
      </c>
      <c r="E202" s="1" t="str">
        <f>HYPERLINK("http://geochem.nrcan.gc.ca/cdogs/content/dgp/dgp00002_e.htm", "Total")</f>
        <v>Total</v>
      </c>
      <c r="F202" s="1" t="str">
        <f>HYPERLINK("http://geochem.nrcan.gc.ca/cdogs/content/agp/agp02239_e.htm", "Ol (KIDD) | NONE | BINMICRO")</f>
        <v>Ol (KIDD) | NONE | BINMICRO</v>
      </c>
      <c r="G202" s="1" t="str">
        <f>HYPERLINK("http://geochem.nrcan.gc.ca/cdogs/content/mth/mth06305_e.htm", "6305")</f>
        <v>6305</v>
      </c>
      <c r="H202" s="1" t="str">
        <f>HYPERLINK("http://geochem.nrcan.gc.ca/cdogs/content/bdl/bdl210234_e.htm", "210234")</f>
        <v>210234</v>
      </c>
      <c r="I202" s="1" t="str">
        <f>HYPERLINK("http://geochem.nrcan.gc.ca/cdogs/content/prj/prj210001_e.htm", "210001")</f>
        <v>210001</v>
      </c>
      <c r="J202" s="1" t="str">
        <f>HYPERLINK("http://geochem.nrcan.gc.ca/cdogs/content/svy/svy210006_e.htm", "210006")</f>
        <v>210006</v>
      </c>
      <c r="L202" t="s">
        <v>336</v>
      </c>
      <c r="O202" t="s">
        <v>837</v>
      </c>
      <c r="P202" t="s">
        <v>838</v>
      </c>
      <c r="Q202" t="s">
        <v>839</v>
      </c>
      <c r="R202" t="s">
        <v>840</v>
      </c>
      <c r="T202" t="s">
        <v>25</v>
      </c>
    </row>
    <row r="203" spans="1:20" x14ac:dyDescent="0.25">
      <c r="A203">
        <v>64.600668999999996</v>
      </c>
      <c r="B203">
        <v>-110.1863713</v>
      </c>
      <c r="C203" s="1" t="str">
        <f>HYPERLINK("http://geochem.nrcan.gc.ca/cdogs/content/kwd/kwd020073_e.htm", "Esker")</f>
        <v>Esker</v>
      </c>
      <c r="D203" s="1" t="str">
        <f>HYPERLINK("http://geochem.nrcan.gc.ca/cdogs/content/kwd/kwd080046_e.htm", "HMC separation (KIDD grouping)")</f>
        <v>HMC separation (KIDD grouping)</v>
      </c>
      <c r="E203" s="1" t="str">
        <f>HYPERLINK("http://geochem.nrcan.gc.ca/cdogs/content/dgp/dgp00002_e.htm", "Total")</f>
        <v>Total</v>
      </c>
      <c r="F203" s="1" t="str">
        <f>HYPERLINK("http://geochem.nrcan.gc.ca/cdogs/content/agp/agp02239_e.htm", "Ol (KIDD) | NONE | BINMICRO")</f>
        <v>Ol (KIDD) | NONE | BINMICRO</v>
      </c>
      <c r="G203" s="1" t="str">
        <f>HYPERLINK("http://geochem.nrcan.gc.ca/cdogs/content/mth/mth06305_e.htm", "6305")</f>
        <v>6305</v>
      </c>
      <c r="H203" s="1" t="str">
        <f>HYPERLINK("http://geochem.nrcan.gc.ca/cdogs/content/bdl/bdl210234_e.htm", "210234")</f>
        <v>210234</v>
      </c>
      <c r="I203" s="1" t="str">
        <f>HYPERLINK("http://geochem.nrcan.gc.ca/cdogs/content/prj/prj210001_e.htm", "210001")</f>
        <v>210001</v>
      </c>
      <c r="J203" s="1" t="str">
        <f>HYPERLINK("http://geochem.nrcan.gc.ca/cdogs/content/svy/svy210006_e.htm", "210006")</f>
        <v>210006</v>
      </c>
      <c r="L203" t="s">
        <v>336</v>
      </c>
      <c r="O203" t="s">
        <v>841</v>
      </c>
      <c r="P203" t="s">
        <v>842</v>
      </c>
      <c r="Q203" t="s">
        <v>843</v>
      </c>
      <c r="R203" t="s">
        <v>844</v>
      </c>
      <c r="T203" t="s">
        <v>25</v>
      </c>
    </row>
    <row r="204" spans="1:20" x14ac:dyDescent="0.25">
      <c r="A204">
        <v>64.871147800000003</v>
      </c>
      <c r="B204">
        <v>-110.42251570000001</v>
      </c>
      <c r="C204" s="1" t="str">
        <f>HYPERLINK("http://geochem.nrcan.gc.ca/cdogs/content/kwd/kwd020044_e.htm", "Till")</f>
        <v>Till</v>
      </c>
      <c r="D204" s="1" t="str">
        <f>HYPERLINK("http://geochem.nrcan.gc.ca/cdogs/content/kwd/kwd080046_e.htm", "HMC separation (KIDD grouping)")</f>
        <v>HMC separation (KIDD grouping)</v>
      </c>
      <c r="E204" s="1" t="str">
        <f>HYPERLINK("http://geochem.nrcan.gc.ca/cdogs/content/dgp/dgp00002_e.htm", "Total")</f>
        <v>Total</v>
      </c>
      <c r="F204" s="1" t="str">
        <f>HYPERLINK("http://geochem.nrcan.gc.ca/cdogs/content/agp/agp02239_e.htm", "Ol (KIDD) | NONE | BINMICRO")</f>
        <v>Ol (KIDD) | NONE | BINMICRO</v>
      </c>
      <c r="G204" s="1" t="str">
        <f>HYPERLINK("http://geochem.nrcan.gc.ca/cdogs/content/mth/mth06305_e.htm", "6305")</f>
        <v>6305</v>
      </c>
      <c r="H204" s="1" t="str">
        <f>HYPERLINK("http://geochem.nrcan.gc.ca/cdogs/content/bdl/bdl210234_e.htm", "210234")</f>
        <v>210234</v>
      </c>
      <c r="I204" s="1" t="str">
        <f>HYPERLINK("http://geochem.nrcan.gc.ca/cdogs/content/prj/prj210001_e.htm", "210001")</f>
        <v>210001</v>
      </c>
      <c r="J204" s="1" t="str">
        <f>HYPERLINK("http://geochem.nrcan.gc.ca/cdogs/content/svy/svy210006_e.htm", "210006")</f>
        <v>210006</v>
      </c>
      <c r="L204" t="s">
        <v>336</v>
      </c>
      <c r="O204" t="s">
        <v>845</v>
      </c>
      <c r="P204" t="s">
        <v>846</v>
      </c>
      <c r="Q204" t="s">
        <v>847</v>
      </c>
      <c r="R204" t="s">
        <v>848</v>
      </c>
      <c r="T204" t="s">
        <v>25</v>
      </c>
    </row>
    <row r="205" spans="1:20" x14ac:dyDescent="0.25">
      <c r="A205">
        <v>64.667807499999995</v>
      </c>
      <c r="B205">
        <v>-111.29538599999999</v>
      </c>
      <c r="C205" s="1" t="str">
        <f>HYPERLINK("http://geochem.nrcan.gc.ca/cdogs/content/kwd/kwd020044_e.htm", "Till")</f>
        <v>Till</v>
      </c>
      <c r="D205" s="1" t="str">
        <f>HYPERLINK("http://geochem.nrcan.gc.ca/cdogs/content/kwd/kwd080046_e.htm", "HMC separation (KIDD grouping)")</f>
        <v>HMC separation (KIDD grouping)</v>
      </c>
      <c r="E205" s="1" t="str">
        <f>HYPERLINK("http://geochem.nrcan.gc.ca/cdogs/content/dgp/dgp00002_e.htm", "Total")</f>
        <v>Total</v>
      </c>
      <c r="F205" s="1" t="str">
        <f>HYPERLINK("http://geochem.nrcan.gc.ca/cdogs/content/agp/agp02239_e.htm", "Ol (KIDD) | NONE | BINMICRO")</f>
        <v>Ol (KIDD) | NONE | BINMICRO</v>
      </c>
      <c r="G205" s="1" t="str">
        <f>HYPERLINK("http://geochem.nrcan.gc.ca/cdogs/content/mth/mth06305_e.htm", "6305")</f>
        <v>6305</v>
      </c>
      <c r="H205" s="1" t="str">
        <f>HYPERLINK("http://geochem.nrcan.gc.ca/cdogs/content/bdl/bdl210234_e.htm", "210234")</f>
        <v>210234</v>
      </c>
      <c r="I205" s="1" t="str">
        <f>HYPERLINK("http://geochem.nrcan.gc.ca/cdogs/content/prj/prj210001_e.htm", "210001")</f>
        <v>210001</v>
      </c>
      <c r="J205" s="1" t="str">
        <f>HYPERLINK("http://geochem.nrcan.gc.ca/cdogs/content/svy/svy210006_e.htm", "210006")</f>
        <v>210006</v>
      </c>
      <c r="L205" t="s">
        <v>336</v>
      </c>
      <c r="O205" t="s">
        <v>849</v>
      </c>
      <c r="P205" t="s">
        <v>850</v>
      </c>
      <c r="Q205" t="s">
        <v>851</v>
      </c>
      <c r="R205" t="s">
        <v>852</v>
      </c>
      <c r="T205" t="s">
        <v>25</v>
      </c>
    </row>
    <row r="206" spans="1:20" x14ac:dyDescent="0.25">
      <c r="A206">
        <v>64.462154100000006</v>
      </c>
      <c r="B206">
        <v>-111.7654459</v>
      </c>
      <c r="C206" s="1" t="str">
        <f>HYPERLINK("http://geochem.nrcan.gc.ca/cdogs/content/kwd/kwd020044_e.htm", "Till")</f>
        <v>Till</v>
      </c>
      <c r="D206" s="1" t="str">
        <f>HYPERLINK("http://geochem.nrcan.gc.ca/cdogs/content/kwd/kwd080046_e.htm", "HMC separation (KIDD grouping)")</f>
        <v>HMC separation (KIDD grouping)</v>
      </c>
      <c r="E206" s="1" t="str">
        <f>HYPERLINK("http://geochem.nrcan.gc.ca/cdogs/content/dgp/dgp00002_e.htm", "Total")</f>
        <v>Total</v>
      </c>
      <c r="F206" s="1" t="str">
        <f>HYPERLINK("http://geochem.nrcan.gc.ca/cdogs/content/agp/agp02239_e.htm", "Ol (KIDD) | NONE | BINMICRO")</f>
        <v>Ol (KIDD) | NONE | BINMICRO</v>
      </c>
      <c r="G206" s="1" t="str">
        <f>HYPERLINK("http://geochem.nrcan.gc.ca/cdogs/content/mth/mth06305_e.htm", "6305")</f>
        <v>6305</v>
      </c>
      <c r="H206" s="1" t="str">
        <f>HYPERLINK("http://geochem.nrcan.gc.ca/cdogs/content/bdl/bdl210234_e.htm", "210234")</f>
        <v>210234</v>
      </c>
      <c r="I206" s="1" t="str">
        <f>HYPERLINK("http://geochem.nrcan.gc.ca/cdogs/content/prj/prj210001_e.htm", "210001")</f>
        <v>210001</v>
      </c>
      <c r="J206" s="1" t="str">
        <f>HYPERLINK("http://geochem.nrcan.gc.ca/cdogs/content/svy/svy210006_e.htm", "210006")</f>
        <v>210006</v>
      </c>
      <c r="L206" t="s">
        <v>336</v>
      </c>
      <c r="O206" t="s">
        <v>853</v>
      </c>
      <c r="P206" t="s">
        <v>854</v>
      </c>
      <c r="Q206" t="s">
        <v>855</v>
      </c>
      <c r="R206" t="s">
        <v>856</v>
      </c>
      <c r="T206" t="s">
        <v>25</v>
      </c>
    </row>
    <row r="207" spans="1:20" x14ac:dyDescent="0.25">
      <c r="A207">
        <v>64.264507300000005</v>
      </c>
      <c r="B207">
        <v>-111.6060135</v>
      </c>
      <c r="C207" s="1" t="str">
        <f>HYPERLINK("http://geochem.nrcan.gc.ca/cdogs/content/kwd/kwd020044_e.htm", "Till")</f>
        <v>Till</v>
      </c>
      <c r="D207" s="1" t="str">
        <f>HYPERLINK("http://geochem.nrcan.gc.ca/cdogs/content/kwd/kwd080046_e.htm", "HMC separation (KIDD grouping)")</f>
        <v>HMC separation (KIDD grouping)</v>
      </c>
      <c r="E207" s="1" t="str">
        <f>HYPERLINK("http://geochem.nrcan.gc.ca/cdogs/content/dgp/dgp00002_e.htm", "Total")</f>
        <v>Total</v>
      </c>
      <c r="F207" s="1" t="str">
        <f>HYPERLINK("http://geochem.nrcan.gc.ca/cdogs/content/agp/agp02239_e.htm", "Ol (KIDD) | NONE | BINMICRO")</f>
        <v>Ol (KIDD) | NONE | BINMICRO</v>
      </c>
      <c r="G207" s="1" t="str">
        <f>HYPERLINK("http://geochem.nrcan.gc.ca/cdogs/content/mth/mth06305_e.htm", "6305")</f>
        <v>6305</v>
      </c>
      <c r="H207" s="1" t="str">
        <f>HYPERLINK("http://geochem.nrcan.gc.ca/cdogs/content/bdl/bdl210234_e.htm", "210234")</f>
        <v>210234</v>
      </c>
      <c r="I207" s="1" t="str">
        <f>HYPERLINK("http://geochem.nrcan.gc.ca/cdogs/content/prj/prj210001_e.htm", "210001")</f>
        <v>210001</v>
      </c>
      <c r="J207" s="1" t="str">
        <f>HYPERLINK("http://geochem.nrcan.gc.ca/cdogs/content/svy/svy210006_e.htm", "210006")</f>
        <v>210006</v>
      </c>
      <c r="L207" t="s">
        <v>336</v>
      </c>
      <c r="O207" t="s">
        <v>857</v>
      </c>
      <c r="P207" t="s">
        <v>858</v>
      </c>
      <c r="Q207" t="s">
        <v>859</v>
      </c>
      <c r="R207" t="s">
        <v>860</v>
      </c>
      <c r="T207" t="s">
        <v>25</v>
      </c>
    </row>
    <row r="208" spans="1:20" x14ac:dyDescent="0.25">
      <c r="A208">
        <v>64.314165099999997</v>
      </c>
      <c r="B208">
        <v>-111.3118874</v>
      </c>
      <c r="C208" s="1" t="str">
        <f>HYPERLINK("http://geochem.nrcan.gc.ca/cdogs/content/kwd/kwd020044_e.htm", "Till")</f>
        <v>Till</v>
      </c>
      <c r="D208" s="1" t="str">
        <f>HYPERLINK("http://geochem.nrcan.gc.ca/cdogs/content/kwd/kwd080046_e.htm", "HMC separation (KIDD grouping)")</f>
        <v>HMC separation (KIDD grouping)</v>
      </c>
      <c r="E208" s="1" t="str">
        <f>HYPERLINK("http://geochem.nrcan.gc.ca/cdogs/content/dgp/dgp00002_e.htm", "Total")</f>
        <v>Total</v>
      </c>
      <c r="F208" s="1" t="str">
        <f>HYPERLINK("http://geochem.nrcan.gc.ca/cdogs/content/agp/agp02239_e.htm", "Ol (KIDD) | NONE | BINMICRO")</f>
        <v>Ol (KIDD) | NONE | BINMICRO</v>
      </c>
      <c r="G208" s="1" t="str">
        <f>HYPERLINK("http://geochem.nrcan.gc.ca/cdogs/content/mth/mth06305_e.htm", "6305")</f>
        <v>6305</v>
      </c>
      <c r="H208" s="1" t="str">
        <f>HYPERLINK("http://geochem.nrcan.gc.ca/cdogs/content/bdl/bdl210234_e.htm", "210234")</f>
        <v>210234</v>
      </c>
      <c r="I208" s="1" t="str">
        <f>HYPERLINK("http://geochem.nrcan.gc.ca/cdogs/content/prj/prj210001_e.htm", "210001")</f>
        <v>210001</v>
      </c>
      <c r="J208" s="1" t="str">
        <f>HYPERLINK("http://geochem.nrcan.gc.ca/cdogs/content/svy/svy210006_e.htm", "210006")</f>
        <v>210006</v>
      </c>
      <c r="L208" t="s">
        <v>336</v>
      </c>
      <c r="O208" t="s">
        <v>861</v>
      </c>
      <c r="P208" t="s">
        <v>862</v>
      </c>
      <c r="Q208" t="s">
        <v>863</v>
      </c>
      <c r="R208" t="s">
        <v>864</v>
      </c>
      <c r="T208" t="s">
        <v>25</v>
      </c>
    </row>
    <row r="209" spans="1:20" x14ac:dyDescent="0.25">
      <c r="A209">
        <v>64.036426899999995</v>
      </c>
      <c r="B209">
        <v>-111.63529389999999</v>
      </c>
      <c r="C209" s="1" t="str">
        <f>HYPERLINK("http://geochem.nrcan.gc.ca/cdogs/content/kwd/kwd020044_e.htm", "Till")</f>
        <v>Till</v>
      </c>
      <c r="D209" s="1" t="str">
        <f>HYPERLINK("http://geochem.nrcan.gc.ca/cdogs/content/kwd/kwd080046_e.htm", "HMC separation (KIDD grouping)")</f>
        <v>HMC separation (KIDD grouping)</v>
      </c>
      <c r="E209" s="1" t="str">
        <f>HYPERLINK("http://geochem.nrcan.gc.ca/cdogs/content/dgp/dgp00002_e.htm", "Total")</f>
        <v>Total</v>
      </c>
      <c r="F209" s="1" t="str">
        <f>HYPERLINK("http://geochem.nrcan.gc.ca/cdogs/content/agp/agp02239_e.htm", "Ol (KIDD) | NONE | BINMICRO")</f>
        <v>Ol (KIDD) | NONE | BINMICRO</v>
      </c>
      <c r="G209" s="1" t="str">
        <f>HYPERLINK("http://geochem.nrcan.gc.ca/cdogs/content/mth/mth06305_e.htm", "6305")</f>
        <v>6305</v>
      </c>
      <c r="H209" s="1" t="str">
        <f>HYPERLINK("http://geochem.nrcan.gc.ca/cdogs/content/bdl/bdl210234_e.htm", "210234")</f>
        <v>210234</v>
      </c>
      <c r="I209" s="1" t="str">
        <f>HYPERLINK("http://geochem.nrcan.gc.ca/cdogs/content/prj/prj210001_e.htm", "210001")</f>
        <v>210001</v>
      </c>
      <c r="J209" s="1" t="str">
        <f>HYPERLINK("http://geochem.nrcan.gc.ca/cdogs/content/svy/svy210006_e.htm", "210006")</f>
        <v>210006</v>
      </c>
      <c r="L209" t="s">
        <v>336</v>
      </c>
      <c r="O209" t="s">
        <v>865</v>
      </c>
      <c r="P209" t="s">
        <v>866</v>
      </c>
      <c r="Q209" t="s">
        <v>867</v>
      </c>
      <c r="R209" t="s">
        <v>868</v>
      </c>
      <c r="T209" t="s">
        <v>25</v>
      </c>
    </row>
    <row r="210" spans="1:20" x14ac:dyDescent="0.25">
      <c r="A210">
        <v>64.013196600000001</v>
      </c>
      <c r="B210">
        <v>-111.8227935</v>
      </c>
      <c r="C210" s="1" t="str">
        <f>HYPERLINK("http://geochem.nrcan.gc.ca/cdogs/content/kwd/kwd020044_e.htm", "Till")</f>
        <v>Till</v>
      </c>
      <c r="D210" s="1" t="str">
        <f>HYPERLINK("http://geochem.nrcan.gc.ca/cdogs/content/kwd/kwd080046_e.htm", "HMC separation (KIDD grouping)")</f>
        <v>HMC separation (KIDD grouping)</v>
      </c>
      <c r="E210" s="1" t="str">
        <f>HYPERLINK("http://geochem.nrcan.gc.ca/cdogs/content/dgp/dgp00002_e.htm", "Total")</f>
        <v>Total</v>
      </c>
      <c r="F210" s="1" t="str">
        <f>HYPERLINK("http://geochem.nrcan.gc.ca/cdogs/content/agp/agp02239_e.htm", "Ol (KIDD) | NONE | BINMICRO")</f>
        <v>Ol (KIDD) | NONE | BINMICRO</v>
      </c>
      <c r="G210" s="1" t="str">
        <f>HYPERLINK("http://geochem.nrcan.gc.ca/cdogs/content/mth/mth06305_e.htm", "6305")</f>
        <v>6305</v>
      </c>
      <c r="H210" s="1" t="str">
        <f>HYPERLINK("http://geochem.nrcan.gc.ca/cdogs/content/bdl/bdl210234_e.htm", "210234")</f>
        <v>210234</v>
      </c>
      <c r="I210" s="1" t="str">
        <f>HYPERLINK("http://geochem.nrcan.gc.ca/cdogs/content/prj/prj210001_e.htm", "210001")</f>
        <v>210001</v>
      </c>
      <c r="J210" s="1" t="str">
        <f>HYPERLINK("http://geochem.nrcan.gc.ca/cdogs/content/svy/svy210006_e.htm", "210006")</f>
        <v>210006</v>
      </c>
      <c r="L210" t="s">
        <v>336</v>
      </c>
      <c r="O210" t="s">
        <v>869</v>
      </c>
      <c r="P210" t="s">
        <v>870</v>
      </c>
      <c r="Q210" t="s">
        <v>871</v>
      </c>
      <c r="R210" t="s">
        <v>872</v>
      </c>
      <c r="T210" t="s">
        <v>25</v>
      </c>
    </row>
    <row r="211" spans="1:20" x14ac:dyDescent="0.25">
      <c r="A211">
        <v>64.104138500000005</v>
      </c>
      <c r="B211">
        <v>-111.98063019999999</v>
      </c>
      <c r="C211" s="1" t="str">
        <f>HYPERLINK("http://geochem.nrcan.gc.ca/cdogs/content/kwd/kwd020044_e.htm", "Till")</f>
        <v>Till</v>
      </c>
      <c r="D211" s="1" t="str">
        <f>HYPERLINK("http://geochem.nrcan.gc.ca/cdogs/content/kwd/kwd080046_e.htm", "HMC separation (KIDD grouping)")</f>
        <v>HMC separation (KIDD grouping)</v>
      </c>
      <c r="E211" s="1" t="str">
        <f>HYPERLINK("http://geochem.nrcan.gc.ca/cdogs/content/dgp/dgp00002_e.htm", "Total")</f>
        <v>Total</v>
      </c>
      <c r="F211" s="1" t="str">
        <f>HYPERLINK("http://geochem.nrcan.gc.ca/cdogs/content/agp/agp02239_e.htm", "Ol (KIDD) | NONE | BINMICRO")</f>
        <v>Ol (KIDD) | NONE | BINMICRO</v>
      </c>
      <c r="G211" s="1" t="str">
        <f>HYPERLINK("http://geochem.nrcan.gc.ca/cdogs/content/mth/mth06305_e.htm", "6305")</f>
        <v>6305</v>
      </c>
      <c r="H211" s="1" t="str">
        <f>HYPERLINK("http://geochem.nrcan.gc.ca/cdogs/content/bdl/bdl210234_e.htm", "210234")</f>
        <v>210234</v>
      </c>
      <c r="I211" s="1" t="str">
        <f>HYPERLINK("http://geochem.nrcan.gc.ca/cdogs/content/prj/prj210001_e.htm", "210001")</f>
        <v>210001</v>
      </c>
      <c r="J211" s="1" t="str">
        <f>HYPERLINK("http://geochem.nrcan.gc.ca/cdogs/content/svy/svy210006_e.htm", "210006")</f>
        <v>210006</v>
      </c>
      <c r="L211" t="s">
        <v>336</v>
      </c>
      <c r="O211" t="s">
        <v>873</v>
      </c>
      <c r="P211" t="s">
        <v>874</v>
      </c>
      <c r="Q211" t="s">
        <v>875</v>
      </c>
      <c r="R211" t="s">
        <v>876</v>
      </c>
      <c r="T211" t="s">
        <v>25</v>
      </c>
    </row>
    <row r="212" spans="1:20" x14ac:dyDescent="0.25">
      <c r="A212">
        <v>64.184999000000005</v>
      </c>
      <c r="B212">
        <v>-111.2258678</v>
      </c>
      <c r="C212" s="1" t="str">
        <f>HYPERLINK("http://geochem.nrcan.gc.ca/cdogs/content/kwd/kwd020044_e.htm", "Till")</f>
        <v>Till</v>
      </c>
      <c r="D212" s="1" t="str">
        <f>HYPERLINK("http://geochem.nrcan.gc.ca/cdogs/content/kwd/kwd080046_e.htm", "HMC separation (KIDD grouping)")</f>
        <v>HMC separation (KIDD grouping)</v>
      </c>
      <c r="E212" s="1" t="str">
        <f>HYPERLINK("http://geochem.nrcan.gc.ca/cdogs/content/dgp/dgp00002_e.htm", "Total")</f>
        <v>Total</v>
      </c>
      <c r="F212" s="1" t="str">
        <f>HYPERLINK("http://geochem.nrcan.gc.ca/cdogs/content/agp/agp02239_e.htm", "Ol (KIDD) | NONE | BINMICRO")</f>
        <v>Ol (KIDD) | NONE | BINMICRO</v>
      </c>
      <c r="G212" s="1" t="str">
        <f>HYPERLINK("http://geochem.nrcan.gc.ca/cdogs/content/mth/mth06305_e.htm", "6305")</f>
        <v>6305</v>
      </c>
      <c r="H212" s="1" t="str">
        <f>HYPERLINK("http://geochem.nrcan.gc.ca/cdogs/content/bdl/bdl210234_e.htm", "210234")</f>
        <v>210234</v>
      </c>
      <c r="I212" s="1" t="str">
        <f>HYPERLINK("http://geochem.nrcan.gc.ca/cdogs/content/prj/prj210001_e.htm", "210001")</f>
        <v>210001</v>
      </c>
      <c r="J212" s="1" t="str">
        <f>HYPERLINK("http://geochem.nrcan.gc.ca/cdogs/content/svy/svy210006_e.htm", "210006")</f>
        <v>210006</v>
      </c>
      <c r="L212" t="s">
        <v>336</v>
      </c>
      <c r="O212" t="s">
        <v>877</v>
      </c>
      <c r="P212" t="s">
        <v>878</v>
      </c>
      <c r="Q212" t="s">
        <v>879</v>
      </c>
      <c r="R212" t="s">
        <v>880</v>
      </c>
      <c r="T212" t="s">
        <v>25</v>
      </c>
    </row>
    <row r="213" spans="1:20" x14ac:dyDescent="0.25">
      <c r="A213">
        <v>64.038677100000001</v>
      </c>
      <c r="B213">
        <v>-111.1794402</v>
      </c>
      <c r="C213" s="1" t="str">
        <f>HYPERLINK("http://geochem.nrcan.gc.ca/cdogs/content/kwd/kwd020044_e.htm", "Till")</f>
        <v>Till</v>
      </c>
      <c r="D213" s="1" t="str">
        <f>HYPERLINK("http://geochem.nrcan.gc.ca/cdogs/content/kwd/kwd080046_e.htm", "HMC separation (KIDD grouping)")</f>
        <v>HMC separation (KIDD grouping)</v>
      </c>
      <c r="E213" s="1" t="str">
        <f>HYPERLINK("http://geochem.nrcan.gc.ca/cdogs/content/dgp/dgp00002_e.htm", "Total")</f>
        <v>Total</v>
      </c>
      <c r="F213" s="1" t="str">
        <f>HYPERLINK("http://geochem.nrcan.gc.ca/cdogs/content/agp/agp02239_e.htm", "Ol (KIDD) | NONE | BINMICRO")</f>
        <v>Ol (KIDD) | NONE | BINMICRO</v>
      </c>
      <c r="G213" s="1" t="str">
        <f>HYPERLINK("http://geochem.nrcan.gc.ca/cdogs/content/mth/mth06305_e.htm", "6305")</f>
        <v>6305</v>
      </c>
      <c r="H213" s="1" t="str">
        <f>HYPERLINK("http://geochem.nrcan.gc.ca/cdogs/content/bdl/bdl210234_e.htm", "210234")</f>
        <v>210234</v>
      </c>
      <c r="I213" s="1" t="str">
        <f>HYPERLINK("http://geochem.nrcan.gc.ca/cdogs/content/prj/prj210001_e.htm", "210001")</f>
        <v>210001</v>
      </c>
      <c r="J213" s="1" t="str">
        <f>HYPERLINK("http://geochem.nrcan.gc.ca/cdogs/content/svy/svy210006_e.htm", "210006")</f>
        <v>210006</v>
      </c>
      <c r="L213" t="s">
        <v>336</v>
      </c>
      <c r="O213" t="s">
        <v>881</v>
      </c>
      <c r="P213" t="s">
        <v>882</v>
      </c>
      <c r="Q213" t="s">
        <v>883</v>
      </c>
      <c r="R213" t="s">
        <v>884</v>
      </c>
      <c r="T213" t="s">
        <v>25</v>
      </c>
    </row>
    <row r="214" spans="1:20" x14ac:dyDescent="0.25">
      <c r="A214">
        <v>64.685241500000004</v>
      </c>
      <c r="B214">
        <v>-111.5902095</v>
      </c>
      <c r="C214" s="1" t="str">
        <f>HYPERLINK("http://geochem.nrcan.gc.ca/cdogs/content/kwd/kwd020044_e.htm", "Till")</f>
        <v>Till</v>
      </c>
      <c r="D214" s="1" t="str">
        <f>HYPERLINK("http://geochem.nrcan.gc.ca/cdogs/content/kwd/kwd080046_e.htm", "HMC separation (KIDD grouping)")</f>
        <v>HMC separation (KIDD grouping)</v>
      </c>
      <c r="E214" s="1" t="str">
        <f>HYPERLINK("http://geochem.nrcan.gc.ca/cdogs/content/dgp/dgp00002_e.htm", "Total")</f>
        <v>Total</v>
      </c>
      <c r="F214" s="1" t="str">
        <f>HYPERLINK("http://geochem.nrcan.gc.ca/cdogs/content/agp/agp02239_e.htm", "Ol (KIDD) | NONE | BINMICRO")</f>
        <v>Ol (KIDD) | NONE | BINMICRO</v>
      </c>
      <c r="G214" s="1" t="str">
        <f>HYPERLINK("http://geochem.nrcan.gc.ca/cdogs/content/mth/mth06305_e.htm", "6305")</f>
        <v>6305</v>
      </c>
      <c r="H214" s="1" t="str">
        <f>HYPERLINK("http://geochem.nrcan.gc.ca/cdogs/content/bdl/bdl210234_e.htm", "210234")</f>
        <v>210234</v>
      </c>
      <c r="I214" s="1" t="str">
        <f>HYPERLINK("http://geochem.nrcan.gc.ca/cdogs/content/prj/prj210001_e.htm", "210001")</f>
        <v>210001</v>
      </c>
      <c r="J214" s="1" t="str">
        <f>HYPERLINK("http://geochem.nrcan.gc.ca/cdogs/content/svy/svy210006_e.htm", "210006")</f>
        <v>210006</v>
      </c>
      <c r="L214" t="s">
        <v>336</v>
      </c>
      <c r="O214" t="s">
        <v>885</v>
      </c>
      <c r="P214" t="s">
        <v>886</v>
      </c>
      <c r="Q214" t="s">
        <v>887</v>
      </c>
      <c r="R214" t="s">
        <v>888</v>
      </c>
      <c r="T214" t="s">
        <v>25</v>
      </c>
    </row>
    <row r="215" spans="1:20" x14ac:dyDescent="0.25">
      <c r="A215">
        <v>64.544256399999995</v>
      </c>
      <c r="B215">
        <v>-111.9110019</v>
      </c>
      <c r="C215" s="1" t="str">
        <f>HYPERLINK("http://geochem.nrcan.gc.ca/cdogs/content/kwd/kwd020044_e.htm", "Till")</f>
        <v>Till</v>
      </c>
      <c r="D215" s="1" t="str">
        <f>HYPERLINK("http://geochem.nrcan.gc.ca/cdogs/content/kwd/kwd080046_e.htm", "HMC separation (KIDD grouping)")</f>
        <v>HMC separation (KIDD grouping)</v>
      </c>
      <c r="E215" s="1" t="str">
        <f>HYPERLINK("http://geochem.nrcan.gc.ca/cdogs/content/dgp/dgp00002_e.htm", "Total")</f>
        <v>Total</v>
      </c>
      <c r="F215" s="1" t="str">
        <f>HYPERLINK("http://geochem.nrcan.gc.ca/cdogs/content/agp/agp02239_e.htm", "Ol (KIDD) | NONE | BINMICRO")</f>
        <v>Ol (KIDD) | NONE | BINMICRO</v>
      </c>
      <c r="G215" s="1" t="str">
        <f>HYPERLINK("http://geochem.nrcan.gc.ca/cdogs/content/mth/mth06305_e.htm", "6305")</f>
        <v>6305</v>
      </c>
      <c r="H215" s="1" t="str">
        <f>HYPERLINK("http://geochem.nrcan.gc.ca/cdogs/content/bdl/bdl210234_e.htm", "210234")</f>
        <v>210234</v>
      </c>
      <c r="I215" s="1" t="str">
        <f>HYPERLINK("http://geochem.nrcan.gc.ca/cdogs/content/prj/prj210001_e.htm", "210001")</f>
        <v>210001</v>
      </c>
      <c r="J215" s="1" t="str">
        <f>HYPERLINK("http://geochem.nrcan.gc.ca/cdogs/content/svy/svy210006_e.htm", "210006")</f>
        <v>210006</v>
      </c>
      <c r="L215" t="s">
        <v>336</v>
      </c>
      <c r="O215" t="s">
        <v>889</v>
      </c>
      <c r="P215" t="s">
        <v>890</v>
      </c>
      <c r="Q215" t="s">
        <v>891</v>
      </c>
      <c r="R215" t="s">
        <v>892</v>
      </c>
      <c r="T215" t="s">
        <v>25</v>
      </c>
    </row>
    <row r="216" spans="1:20" x14ac:dyDescent="0.25">
      <c r="A216">
        <v>64.245764899999998</v>
      </c>
      <c r="B216">
        <v>-111.8271582</v>
      </c>
      <c r="C216" s="1" t="str">
        <f>HYPERLINK("http://geochem.nrcan.gc.ca/cdogs/content/kwd/kwd020044_e.htm", "Till")</f>
        <v>Till</v>
      </c>
      <c r="D216" s="1" t="str">
        <f>HYPERLINK("http://geochem.nrcan.gc.ca/cdogs/content/kwd/kwd080046_e.htm", "HMC separation (KIDD grouping)")</f>
        <v>HMC separation (KIDD grouping)</v>
      </c>
      <c r="E216" s="1" t="str">
        <f>HYPERLINK("http://geochem.nrcan.gc.ca/cdogs/content/dgp/dgp00002_e.htm", "Total")</f>
        <v>Total</v>
      </c>
      <c r="F216" s="1" t="str">
        <f>HYPERLINK("http://geochem.nrcan.gc.ca/cdogs/content/agp/agp02239_e.htm", "Ol (KIDD) | NONE | BINMICRO")</f>
        <v>Ol (KIDD) | NONE | BINMICRO</v>
      </c>
      <c r="G216" s="1" t="str">
        <f>HYPERLINK("http://geochem.nrcan.gc.ca/cdogs/content/mth/mth06305_e.htm", "6305")</f>
        <v>6305</v>
      </c>
      <c r="H216" s="1" t="str">
        <f>HYPERLINK("http://geochem.nrcan.gc.ca/cdogs/content/bdl/bdl210234_e.htm", "210234")</f>
        <v>210234</v>
      </c>
      <c r="I216" s="1" t="str">
        <f>HYPERLINK("http://geochem.nrcan.gc.ca/cdogs/content/prj/prj210001_e.htm", "210001")</f>
        <v>210001</v>
      </c>
      <c r="J216" s="1" t="str">
        <f>HYPERLINK("http://geochem.nrcan.gc.ca/cdogs/content/svy/svy210006_e.htm", "210006")</f>
        <v>210006</v>
      </c>
      <c r="L216" t="s">
        <v>336</v>
      </c>
      <c r="O216" t="s">
        <v>893</v>
      </c>
      <c r="P216" t="s">
        <v>894</v>
      </c>
      <c r="Q216" t="s">
        <v>895</v>
      </c>
      <c r="R216" t="s">
        <v>896</v>
      </c>
      <c r="T216" t="s">
        <v>25</v>
      </c>
    </row>
    <row r="217" spans="1:20" x14ac:dyDescent="0.25">
      <c r="A217">
        <v>64.453235599999999</v>
      </c>
      <c r="B217">
        <v>-111.0806619</v>
      </c>
      <c r="C217" s="1" t="str">
        <f>HYPERLINK("http://geochem.nrcan.gc.ca/cdogs/content/kwd/kwd020044_e.htm", "Till")</f>
        <v>Till</v>
      </c>
      <c r="D217" s="1" t="str">
        <f>HYPERLINK("http://geochem.nrcan.gc.ca/cdogs/content/kwd/kwd080046_e.htm", "HMC separation (KIDD grouping)")</f>
        <v>HMC separation (KIDD grouping)</v>
      </c>
      <c r="E217" s="1" t="str">
        <f>HYPERLINK("http://geochem.nrcan.gc.ca/cdogs/content/dgp/dgp00002_e.htm", "Total")</f>
        <v>Total</v>
      </c>
      <c r="F217" s="1" t="str">
        <f>HYPERLINK("http://geochem.nrcan.gc.ca/cdogs/content/agp/agp02239_e.htm", "Ol (KIDD) | NONE | BINMICRO")</f>
        <v>Ol (KIDD) | NONE | BINMICRO</v>
      </c>
      <c r="G217" s="1" t="str">
        <f>HYPERLINK("http://geochem.nrcan.gc.ca/cdogs/content/mth/mth06305_e.htm", "6305")</f>
        <v>6305</v>
      </c>
      <c r="H217" s="1" t="str">
        <f>HYPERLINK("http://geochem.nrcan.gc.ca/cdogs/content/bdl/bdl210234_e.htm", "210234")</f>
        <v>210234</v>
      </c>
      <c r="I217" s="1" t="str">
        <f>HYPERLINK("http://geochem.nrcan.gc.ca/cdogs/content/prj/prj210001_e.htm", "210001")</f>
        <v>210001</v>
      </c>
      <c r="J217" s="1" t="str">
        <f>HYPERLINK("http://geochem.nrcan.gc.ca/cdogs/content/svy/svy210006_e.htm", "210006")</f>
        <v>210006</v>
      </c>
      <c r="L217" t="s">
        <v>336</v>
      </c>
      <c r="O217" t="s">
        <v>897</v>
      </c>
      <c r="P217" t="s">
        <v>898</v>
      </c>
      <c r="Q217" t="s">
        <v>899</v>
      </c>
      <c r="R217" t="s">
        <v>900</v>
      </c>
      <c r="T217" t="s">
        <v>25</v>
      </c>
    </row>
    <row r="218" spans="1:20" x14ac:dyDescent="0.25">
      <c r="A218">
        <v>64.439137299999999</v>
      </c>
      <c r="B218">
        <v>-110.9050184</v>
      </c>
      <c r="C218" s="1" t="str">
        <f>HYPERLINK("http://geochem.nrcan.gc.ca/cdogs/content/kwd/kwd020044_e.htm", "Till")</f>
        <v>Till</v>
      </c>
      <c r="D218" s="1" t="str">
        <f>HYPERLINK("http://geochem.nrcan.gc.ca/cdogs/content/kwd/kwd080046_e.htm", "HMC separation (KIDD grouping)")</f>
        <v>HMC separation (KIDD grouping)</v>
      </c>
      <c r="E218" s="1" t="str">
        <f>HYPERLINK("http://geochem.nrcan.gc.ca/cdogs/content/dgp/dgp00002_e.htm", "Total")</f>
        <v>Total</v>
      </c>
      <c r="F218" s="1" t="str">
        <f>HYPERLINK("http://geochem.nrcan.gc.ca/cdogs/content/agp/agp02239_e.htm", "Ol (KIDD) | NONE | BINMICRO")</f>
        <v>Ol (KIDD) | NONE | BINMICRO</v>
      </c>
      <c r="G218" s="1" t="str">
        <f>HYPERLINK("http://geochem.nrcan.gc.ca/cdogs/content/mth/mth06305_e.htm", "6305")</f>
        <v>6305</v>
      </c>
      <c r="H218" s="1" t="str">
        <f>HYPERLINK("http://geochem.nrcan.gc.ca/cdogs/content/bdl/bdl210234_e.htm", "210234")</f>
        <v>210234</v>
      </c>
      <c r="I218" s="1" t="str">
        <f>HYPERLINK("http://geochem.nrcan.gc.ca/cdogs/content/prj/prj210001_e.htm", "210001")</f>
        <v>210001</v>
      </c>
      <c r="J218" s="1" t="str">
        <f>HYPERLINK("http://geochem.nrcan.gc.ca/cdogs/content/svy/svy210006_e.htm", "210006")</f>
        <v>210006</v>
      </c>
      <c r="L218" t="s">
        <v>336</v>
      </c>
      <c r="O218" t="s">
        <v>901</v>
      </c>
      <c r="P218" t="s">
        <v>902</v>
      </c>
      <c r="Q218" t="s">
        <v>903</v>
      </c>
      <c r="R218" t="s">
        <v>904</v>
      </c>
      <c r="T218" t="s">
        <v>25</v>
      </c>
    </row>
    <row r="219" spans="1:20" x14ac:dyDescent="0.25">
      <c r="A219">
        <v>64.8150586</v>
      </c>
      <c r="B219">
        <v>-111.970051</v>
      </c>
      <c r="C219" s="1" t="str">
        <f>HYPERLINK("http://geochem.nrcan.gc.ca/cdogs/content/kwd/kwd020044_e.htm", "Till")</f>
        <v>Till</v>
      </c>
      <c r="D219" s="1" t="str">
        <f>HYPERLINK("http://geochem.nrcan.gc.ca/cdogs/content/kwd/kwd080046_e.htm", "HMC separation (KIDD grouping)")</f>
        <v>HMC separation (KIDD grouping)</v>
      </c>
      <c r="E219" s="1" t="str">
        <f>HYPERLINK("http://geochem.nrcan.gc.ca/cdogs/content/dgp/dgp00002_e.htm", "Total")</f>
        <v>Total</v>
      </c>
      <c r="F219" s="1" t="str">
        <f>HYPERLINK("http://geochem.nrcan.gc.ca/cdogs/content/agp/agp02239_e.htm", "Ol (KIDD) | NONE | BINMICRO")</f>
        <v>Ol (KIDD) | NONE | BINMICRO</v>
      </c>
      <c r="G219" s="1" t="str">
        <f>HYPERLINK("http://geochem.nrcan.gc.ca/cdogs/content/mth/mth06305_e.htm", "6305")</f>
        <v>6305</v>
      </c>
      <c r="H219" s="1" t="str">
        <f>HYPERLINK("http://geochem.nrcan.gc.ca/cdogs/content/bdl/bdl210234_e.htm", "210234")</f>
        <v>210234</v>
      </c>
      <c r="I219" s="1" t="str">
        <f>HYPERLINK("http://geochem.nrcan.gc.ca/cdogs/content/prj/prj210001_e.htm", "210001")</f>
        <v>210001</v>
      </c>
      <c r="J219" s="1" t="str">
        <f>HYPERLINK("http://geochem.nrcan.gc.ca/cdogs/content/svy/svy210006_e.htm", "210006")</f>
        <v>210006</v>
      </c>
      <c r="L219" t="s">
        <v>336</v>
      </c>
      <c r="O219" t="s">
        <v>905</v>
      </c>
      <c r="P219" t="s">
        <v>906</v>
      </c>
      <c r="Q219" t="s">
        <v>907</v>
      </c>
      <c r="R219" t="s">
        <v>908</v>
      </c>
      <c r="T219" t="s">
        <v>25</v>
      </c>
    </row>
    <row r="220" spans="1:20" x14ac:dyDescent="0.25">
      <c r="A220">
        <v>64.772392600000003</v>
      </c>
      <c r="B220">
        <v>-111.7204016</v>
      </c>
      <c r="C220" s="1" t="str">
        <f>HYPERLINK("http://geochem.nrcan.gc.ca/cdogs/content/kwd/kwd020044_e.htm", "Till")</f>
        <v>Till</v>
      </c>
      <c r="D220" s="1" t="str">
        <f>HYPERLINK("http://geochem.nrcan.gc.ca/cdogs/content/kwd/kwd080046_e.htm", "HMC separation (KIDD grouping)")</f>
        <v>HMC separation (KIDD grouping)</v>
      </c>
      <c r="E220" s="1" t="str">
        <f>HYPERLINK("http://geochem.nrcan.gc.ca/cdogs/content/dgp/dgp00002_e.htm", "Total")</f>
        <v>Total</v>
      </c>
      <c r="F220" s="1" t="str">
        <f>HYPERLINK("http://geochem.nrcan.gc.ca/cdogs/content/agp/agp02239_e.htm", "Ol (KIDD) | NONE | BINMICRO")</f>
        <v>Ol (KIDD) | NONE | BINMICRO</v>
      </c>
      <c r="G220" s="1" t="str">
        <f>HYPERLINK("http://geochem.nrcan.gc.ca/cdogs/content/mth/mth06305_e.htm", "6305")</f>
        <v>6305</v>
      </c>
      <c r="H220" s="1" t="str">
        <f>HYPERLINK("http://geochem.nrcan.gc.ca/cdogs/content/bdl/bdl210234_e.htm", "210234")</f>
        <v>210234</v>
      </c>
      <c r="I220" s="1" t="str">
        <f>HYPERLINK("http://geochem.nrcan.gc.ca/cdogs/content/prj/prj210001_e.htm", "210001")</f>
        <v>210001</v>
      </c>
      <c r="J220" s="1" t="str">
        <f>HYPERLINK("http://geochem.nrcan.gc.ca/cdogs/content/svy/svy210006_e.htm", "210006")</f>
        <v>210006</v>
      </c>
      <c r="L220" t="s">
        <v>336</v>
      </c>
      <c r="O220" t="s">
        <v>909</v>
      </c>
      <c r="P220" t="s">
        <v>910</v>
      </c>
      <c r="Q220" t="s">
        <v>911</v>
      </c>
      <c r="R220" t="s">
        <v>912</v>
      </c>
      <c r="T220" t="s">
        <v>25</v>
      </c>
    </row>
    <row r="221" spans="1:20" x14ac:dyDescent="0.25">
      <c r="A221">
        <v>64.224672699999999</v>
      </c>
      <c r="B221">
        <v>-110.69699300000001</v>
      </c>
      <c r="C221" s="1" t="str">
        <f>HYPERLINK("http://geochem.nrcan.gc.ca/cdogs/content/kwd/kwd020044_e.htm", "Till")</f>
        <v>Till</v>
      </c>
      <c r="D221" s="1" t="str">
        <f>HYPERLINK("http://geochem.nrcan.gc.ca/cdogs/content/kwd/kwd080046_e.htm", "HMC separation (KIDD grouping)")</f>
        <v>HMC separation (KIDD grouping)</v>
      </c>
      <c r="E221" s="1" t="str">
        <f>HYPERLINK("http://geochem.nrcan.gc.ca/cdogs/content/dgp/dgp00002_e.htm", "Total")</f>
        <v>Total</v>
      </c>
      <c r="F221" s="1" t="str">
        <f>HYPERLINK("http://geochem.nrcan.gc.ca/cdogs/content/agp/agp02239_e.htm", "Ol (KIDD) | NONE | BINMICRO")</f>
        <v>Ol (KIDD) | NONE | BINMICRO</v>
      </c>
      <c r="G221" s="1" t="str">
        <f>HYPERLINK("http://geochem.nrcan.gc.ca/cdogs/content/mth/mth06305_e.htm", "6305")</f>
        <v>6305</v>
      </c>
      <c r="H221" s="1" t="str">
        <f>HYPERLINK("http://geochem.nrcan.gc.ca/cdogs/content/bdl/bdl210234_e.htm", "210234")</f>
        <v>210234</v>
      </c>
      <c r="I221" s="1" t="str">
        <f>HYPERLINK("http://geochem.nrcan.gc.ca/cdogs/content/prj/prj210001_e.htm", "210001")</f>
        <v>210001</v>
      </c>
      <c r="J221" s="1" t="str">
        <f>HYPERLINK("http://geochem.nrcan.gc.ca/cdogs/content/svy/svy210006_e.htm", "210006")</f>
        <v>210006</v>
      </c>
      <c r="L221" t="s">
        <v>336</v>
      </c>
      <c r="O221" t="s">
        <v>913</v>
      </c>
      <c r="P221" t="s">
        <v>914</v>
      </c>
      <c r="Q221" t="s">
        <v>915</v>
      </c>
      <c r="R221" t="s">
        <v>916</v>
      </c>
      <c r="T221" t="s">
        <v>25</v>
      </c>
    </row>
    <row r="222" spans="1:20" x14ac:dyDescent="0.25">
      <c r="A222">
        <v>64.066635199999993</v>
      </c>
      <c r="B222">
        <v>-110.728221</v>
      </c>
      <c r="C222" s="1" t="str">
        <f>HYPERLINK("http://geochem.nrcan.gc.ca/cdogs/content/kwd/kwd020044_e.htm", "Till")</f>
        <v>Till</v>
      </c>
      <c r="D222" s="1" t="str">
        <f>HYPERLINK("http://geochem.nrcan.gc.ca/cdogs/content/kwd/kwd080046_e.htm", "HMC separation (KIDD grouping)")</f>
        <v>HMC separation (KIDD grouping)</v>
      </c>
      <c r="E222" s="1" t="str">
        <f>HYPERLINK("http://geochem.nrcan.gc.ca/cdogs/content/dgp/dgp00002_e.htm", "Total")</f>
        <v>Total</v>
      </c>
      <c r="F222" s="1" t="str">
        <f>HYPERLINK("http://geochem.nrcan.gc.ca/cdogs/content/agp/agp02239_e.htm", "Ol (KIDD) | NONE | BINMICRO")</f>
        <v>Ol (KIDD) | NONE | BINMICRO</v>
      </c>
      <c r="G222" s="1" t="str">
        <f>HYPERLINK("http://geochem.nrcan.gc.ca/cdogs/content/mth/mth06305_e.htm", "6305")</f>
        <v>6305</v>
      </c>
      <c r="H222" s="1" t="str">
        <f>HYPERLINK("http://geochem.nrcan.gc.ca/cdogs/content/bdl/bdl210234_e.htm", "210234")</f>
        <v>210234</v>
      </c>
      <c r="I222" s="1" t="str">
        <f>HYPERLINK("http://geochem.nrcan.gc.ca/cdogs/content/prj/prj210001_e.htm", "210001")</f>
        <v>210001</v>
      </c>
      <c r="J222" s="1" t="str">
        <f>HYPERLINK("http://geochem.nrcan.gc.ca/cdogs/content/svy/svy210006_e.htm", "210006")</f>
        <v>210006</v>
      </c>
      <c r="L222" t="s">
        <v>336</v>
      </c>
      <c r="O222" t="s">
        <v>917</v>
      </c>
      <c r="P222" t="s">
        <v>918</v>
      </c>
      <c r="Q222" t="s">
        <v>919</v>
      </c>
      <c r="R222" t="s">
        <v>920</v>
      </c>
      <c r="T222" t="s">
        <v>25</v>
      </c>
    </row>
    <row r="223" spans="1:20" x14ac:dyDescent="0.25">
      <c r="A223">
        <v>64.167642000000001</v>
      </c>
      <c r="B223">
        <v>-110.431169</v>
      </c>
      <c r="C223" s="1" t="str">
        <f>HYPERLINK("http://geochem.nrcan.gc.ca/cdogs/content/kwd/kwd020044_e.htm", "Till")</f>
        <v>Till</v>
      </c>
      <c r="D223" s="1" t="str">
        <f>HYPERLINK("http://geochem.nrcan.gc.ca/cdogs/content/kwd/kwd080046_e.htm", "HMC separation (KIDD grouping)")</f>
        <v>HMC separation (KIDD grouping)</v>
      </c>
      <c r="E223" s="1" t="str">
        <f>HYPERLINK("http://geochem.nrcan.gc.ca/cdogs/content/dgp/dgp00002_e.htm", "Total")</f>
        <v>Total</v>
      </c>
      <c r="F223" s="1" t="str">
        <f>HYPERLINK("http://geochem.nrcan.gc.ca/cdogs/content/agp/agp02239_e.htm", "Ol (KIDD) | NONE | BINMICRO")</f>
        <v>Ol (KIDD) | NONE | BINMICRO</v>
      </c>
      <c r="G223" s="1" t="str">
        <f>HYPERLINK("http://geochem.nrcan.gc.ca/cdogs/content/mth/mth06305_e.htm", "6305")</f>
        <v>6305</v>
      </c>
      <c r="H223" s="1" t="str">
        <f>HYPERLINK("http://geochem.nrcan.gc.ca/cdogs/content/bdl/bdl210234_e.htm", "210234")</f>
        <v>210234</v>
      </c>
      <c r="I223" s="1" t="str">
        <f>HYPERLINK("http://geochem.nrcan.gc.ca/cdogs/content/prj/prj210001_e.htm", "210001")</f>
        <v>210001</v>
      </c>
      <c r="J223" s="1" t="str">
        <f>HYPERLINK("http://geochem.nrcan.gc.ca/cdogs/content/svy/svy210006_e.htm", "210006")</f>
        <v>210006</v>
      </c>
      <c r="L223" t="s">
        <v>336</v>
      </c>
      <c r="O223" t="s">
        <v>921</v>
      </c>
      <c r="P223" t="s">
        <v>922</v>
      </c>
      <c r="Q223" t="s">
        <v>923</v>
      </c>
      <c r="R223" t="s">
        <v>924</v>
      </c>
      <c r="T223" t="s">
        <v>25</v>
      </c>
    </row>
    <row r="224" spans="1:20" x14ac:dyDescent="0.25">
      <c r="A224">
        <v>64.789421599999997</v>
      </c>
      <c r="B224">
        <v>-111.05480849999999</v>
      </c>
      <c r="C224" s="1" t="str">
        <f>HYPERLINK("http://geochem.nrcan.gc.ca/cdogs/content/kwd/kwd020044_e.htm", "Till")</f>
        <v>Till</v>
      </c>
      <c r="D224" s="1" t="str">
        <f>HYPERLINK("http://geochem.nrcan.gc.ca/cdogs/content/kwd/kwd080046_e.htm", "HMC separation (KIDD grouping)")</f>
        <v>HMC separation (KIDD grouping)</v>
      </c>
      <c r="E224" s="1" t="str">
        <f>HYPERLINK("http://geochem.nrcan.gc.ca/cdogs/content/dgp/dgp00002_e.htm", "Total")</f>
        <v>Total</v>
      </c>
      <c r="F224" s="1" t="str">
        <f>HYPERLINK("http://geochem.nrcan.gc.ca/cdogs/content/agp/agp02239_e.htm", "Ol (KIDD) | NONE | BINMICRO")</f>
        <v>Ol (KIDD) | NONE | BINMICRO</v>
      </c>
      <c r="G224" s="1" t="str">
        <f>HYPERLINK("http://geochem.nrcan.gc.ca/cdogs/content/mth/mth06305_e.htm", "6305")</f>
        <v>6305</v>
      </c>
      <c r="H224" s="1" t="str">
        <f>HYPERLINK("http://geochem.nrcan.gc.ca/cdogs/content/bdl/bdl210234_e.htm", "210234")</f>
        <v>210234</v>
      </c>
      <c r="I224" s="1" t="str">
        <f>HYPERLINK("http://geochem.nrcan.gc.ca/cdogs/content/prj/prj210001_e.htm", "210001")</f>
        <v>210001</v>
      </c>
      <c r="J224" s="1" t="str">
        <f>HYPERLINK("http://geochem.nrcan.gc.ca/cdogs/content/svy/svy210006_e.htm", "210006")</f>
        <v>210006</v>
      </c>
      <c r="L224" t="s">
        <v>336</v>
      </c>
      <c r="O224" t="s">
        <v>925</v>
      </c>
      <c r="P224" t="s">
        <v>926</v>
      </c>
      <c r="Q224" t="s">
        <v>927</v>
      </c>
      <c r="R224" t="s">
        <v>928</v>
      </c>
      <c r="T224" t="s">
        <v>25</v>
      </c>
    </row>
    <row r="225" spans="1:20" x14ac:dyDescent="0.25">
      <c r="A225">
        <v>64.307506799999999</v>
      </c>
      <c r="B225">
        <v>-110.1925275</v>
      </c>
      <c r="C225" s="1" t="str">
        <f>HYPERLINK("http://geochem.nrcan.gc.ca/cdogs/content/kwd/kwd020044_e.htm", "Till")</f>
        <v>Till</v>
      </c>
      <c r="D225" s="1" t="str">
        <f>HYPERLINK("http://geochem.nrcan.gc.ca/cdogs/content/kwd/kwd080046_e.htm", "HMC separation (KIDD grouping)")</f>
        <v>HMC separation (KIDD grouping)</v>
      </c>
      <c r="E225" s="1" t="str">
        <f>HYPERLINK("http://geochem.nrcan.gc.ca/cdogs/content/dgp/dgp00002_e.htm", "Total")</f>
        <v>Total</v>
      </c>
      <c r="F225" s="1" t="str">
        <f>HYPERLINK("http://geochem.nrcan.gc.ca/cdogs/content/agp/agp02239_e.htm", "Ol (KIDD) | NONE | BINMICRO")</f>
        <v>Ol (KIDD) | NONE | BINMICRO</v>
      </c>
      <c r="G225" s="1" t="str">
        <f>HYPERLINK("http://geochem.nrcan.gc.ca/cdogs/content/mth/mth06305_e.htm", "6305")</f>
        <v>6305</v>
      </c>
      <c r="H225" s="1" t="str">
        <f>HYPERLINK("http://geochem.nrcan.gc.ca/cdogs/content/bdl/bdl210234_e.htm", "210234")</f>
        <v>210234</v>
      </c>
      <c r="I225" s="1" t="str">
        <f>HYPERLINK("http://geochem.nrcan.gc.ca/cdogs/content/prj/prj210001_e.htm", "210001")</f>
        <v>210001</v>
      </c>
      <c r="J225" s="1" t="str">
        <f>HYPERLINK("http://geochem.nrcan.gc.ca/cdogs/content/svy/svy210006_e.htm", "210006")</f>
        <v>210006</v>
      </c>
      <c r="L225" t="s">
        <v>336</v>
      </c>
      <c r="O225" t="s">
        <v>929</v>
      </c>
      <c r="P225" t="s">
        <v>930</v>
      </c>
      <c r="Q225" t="s">
        <v>931</v>
      </c>
      <c r="R225" t="s">
        <v>932</v>
      </c>
      <c r="T225" t="s">
        <v>25</v>
      </c>
    </row>
    <row r="226" spans="1:20" x14ac:dyDescent="0.25">
      <c r="A226">
        <v>64.586989200000005</v>
      </c>
      <c r="B226">
        <v>-110.8079742</v>
      </c>
      <c r="C226" s="1" t="str">
        <f>HYPERLINK("http://geochem.nrcan.gc.ca/cdogs/content/kwd/kwd020044_e.htm", "Till")</f>
        <v>Till</v>
      </c>
      <c r="D226" s="1" t="str">
        <f>HYPERLINK("http://geochem.nrcan.gc.ca/cdogs/content/kwd/kwd080046_e.htm", "HMC separation (KIDD grouping)")</f>
        <v>HMC separation (KIDD grouping)</v>
      </c>
      <c r="E226" s="1" t="str">
        <f>HYPERLINK("http://geochem.nrcan.gc.ca/cdogs/content/dgp/dgp00002_e.htm", "Total")</f>
        <v>Total</v>
      </c>
      <c r="F226" s="1" t="str">
        <f>HYPERLINK("http://geochem.nrcan.gc.ca/cdogs/content/agp/agp02239_e.htm", "Ol (KIDD) | NONE | BINMICRO")</f>
        <v>Ol (KIDD) | NONE | BINMICRO</v>
      </c>
      <c r="G226" s="1" t="str">
        <f>HYPERLINK("http://geochem.nrcan.gc.ca/cdogs/content/mth/mth06305_e.htm", "6305")</f>
        <v>6305</v>
      </c>
      <c r="H226" s="1" t="str">
        <f>HYPERLINK("http://geochem.nrcan.gc.ca/cdogs/content/bdl/bdl210234_e.htm", "210234")</f>
        <v>210234</v>
      </c>
      <c r="I226" s="1" t="str">
        <f>HYPERLINK("http://geochem.nrcan.gc.ca/cdogs/content/prj/prj210001_e.htm", "210001")</f>
        <v>210001</v>
      </c>
      <c r="J226" s="1" t="str">
        <f>HYPERLINK("http://geochem.nrcan.gc.ca/cdogs/content/svy/svy210006_e.htm", "210006")</f>
        <v>210006</v>
      </c>
      <c r="L226" t="s">
        <v>336</v>
      </c>
      <c r="O226" t="s">
        <v>933</v>
      </c>
      <c r="P226" t="s">
        <v>934</v>
      </c>
      <c r="Q226" t="s">
        <v>935</v>
      </c>
      <c r="R226" t="s">
        <v>936</v>
      </c>
      <c r="T226" t="s">
        <v>25</v>
      </c>
    </row>
    <row r="227" spans="1:20" x14ac:dyDescent="0.25">
      <c r="A227">
        <v>64.722633500000001</v>
      </c>
      <c r="B227">
        <v>-110.5430549</v>
      </c>
      <c r="C227" s="1" t="str">
        <f>HYPERLINK("http://geochem.nrcan.gc.ca/cdogs/content/kwd/kwd020044_e.htm", "Till")</f>
        <v>Till</v>
      </c>
      <c r="D227" s="1" t="str">
        <f>HYPERLINK("http://geochem.nrcan.gc.ca/cdogs/content/kwd/kwd080046_e.htm", "HMC separation (KIDD grouping)")</f>
        <v>HMC separation (KIDD grouping)</v>
      </c>
      <c r="E227" s="1" t="str">
        <f>HYPERLINK("http://geochem.nrcan.gc.ca/cdogs/content/dgp/dgp00002_e.htm", "Total")</f>
        <v>Total</v>
      </c>
      <c r="F227" s="1" t="str">
        <f>HYPERLINK("http://geochem.nrcan.gc.ca/cdogs/content/agp/agp02239_e.htm", "Ol (KIDD) | NONE | BINMICRO")</f>
        <v>Ol (KIDD) | NONE | BINMICRO</v>
      </c>
      <c r="G227" s="1" t="str">
        <f>HYPERLINK("http://geochem.nrcan.gc.ca/cdogs/content/mth/mth06305_e.htm", "6305")</f>
        <v>6305</v>
      </c>
      <c r="H227" s="1" t="str">
        <f>HYPERLINK("http://geochem.nrcan.gc.ca/cdogs/content/bdl/bdl210234_e.htm", "210234")</f>
        <v>210234</v>
      </c>
      <c r="I227" s="1" t="str">
        <f>HYPERLINK("http://geochem.nrcan.gc.ca/cdogs/content/prj/prj210001_e.htm", "210001")</f>
        <v>210001</v>
      </c>
      <c r="J227" s="1" t="str">
        <f>HYPERLINK("http://geochem.nrcan.gc.ca/cdogs/content/svy/svy210006_e.htm", "210006")</f>
        <v>210006</v>
      </c>
      <c r="L227" t="s">
        <v>336</v>
      </c>
      <c r="O227" t="s">
        <v>937</v>
      </c>
      <c r="P227" t="s">
        <v>938</v>
      </c>
      <c r="Q227" t="s">
        <v>939</v>
      </c>
      <c r="R227" t="s">
        <v>940</v>
      </c>
      <c r="T227" t="s">
        <v>25</v>
      </c>
    </row>
    <row r="228" spans="1:20" x14ac:dyDescent="0.25">
      <c r="A228">
        <v>64.877625899999998</v>
      </c>
      <c r="B228">
        <v>-110.328458</v>
      </c>
      <c r="C228" s="1" t="str">
        <f>HYPERLINK("http://geochem.nrcan.gc.ca/cdogs/content/kwd/kwd020044_e.htm", "Till")</f>
        <v>Till</v>
      </c>
      <c r="D228" s="1" t="str">
        <f>HYPERLINK("http://geochem.nrcan.gc.ca/cdogs/content/kwd/kwd080046_e.htm", "HMC separation (KIDD grouping)")</f>
        <v>HMC separation (KIDD grouping)</v>
      </c>
      <c r="E228" s="1" t="str">
        <f>HYPERLINK("http://geochem.nrcan.gc.ca/cdogs/content/dgp/dgp00002_e.htm", "Total")</f>
        <v>Total</v>
      </c>
      <c r="F228" s="1" t="str">
        <f>HYPERLINK("http://geochem.nrcan.gc.ca/cdogs/content/agp/agp02239_e.htm", "Ol (KIDD) | NONE | BINMICRO")</f>
        <v>Ol (KIDD) | NONE | BINMICRO</v>
      </c>
      <c r="G228" s="1" t="str">
        <f>HYPERLINK("http://geochem.nrcan.gc.ca/cdogs/content/mth/mth06305_e.htm", "6305")</f>
        <v>6305</v>
      </c>
      <c r="H228" s="1" t="str">
        <f>HYPERLINK("http://geochem.nrcan.gc.ca/cdogs/content/bdl/bdl210234_e.htm", "210234")</f>
        <v>210234</v>
      </c>
      <c r="I228" s="1" t="str">
        <f>HYPERLINK("http://geochem.nrcan.gc.ca/cdogs/content/prj/prj210001_e.htm", "210001")</f>
        <v>210001</v>
      </c>
      <c r="J228" s="1" t="str">
        <f>HYPERLINK("http://geochem.nrcan.gc.ca/cdogs/content/svy/svy210006_e.htm", "210006")</f>
        <v>210006</v>
      </c>
      <c r="L228" t="s">
        <v>336</v>
      </c>
      <c r="O228" t="s">
        <v>941</v>
      </c>
      <c r="P228" t="s">
        <v>942</v>
      </c>
      <c r="Q228" t="s">
        <v>943</v>
      </c>
      <c r="R228" t="s">
        <v>944</v>
      </c>
      <c r="T228" t="s">
        <v>25</v>
      </c>
    </row>
    <row r="229" spans="1:20" x14ac:dyDescent="0.25">
      <c r="A229">
        <v>64.849729400000001</v>
      </c>
      <c r="B229">
        <v>-110.1274183</v>
      </c>
      <c r="C229" s="1" t="str">
        <f>HYPERLINK("http://geochem.nrcan.gc.ca/cdogs/content/kwd/kwd020044_e.htm", "Till")</f>
        <v>Till</v>
      </c>
      <c r="D229" s="1" t="str">
        <f>HYPERLINK("http://geochem.nrcan.gc.ca/cdogs/content/kwd/kwd080046_e.htm", "HMC separation (KIDD grouping)")</f>
        <v>HMC separation (KIDD grouping)</v>
      </c>
      <c r="E229" s="1" t="str">
        <f>HYPERLINK("http://geochem.nrcan.gc.ca/cdogs/content/dgp/dgp00002_e.htm", "Total")</f>
        <v>Total</v>
      </c>
      <c r="F229" s="1" t="str">
        <f>HYPERLINK("http://geochem.nrcan.gc.ca/cdogs/content/agp/agp02239_e.htm", "Ol (KIDD) | NONE | BINMICRO")</f>
        <v>Ol (KIDD) | NONE | BINMICRO</v>
      </c>
      <c r="G229" s="1" t="str">
        <f>HYPERLINK("http://geochem.nrcan.gc.ca/cdogs/content/mth/mth06305_e.htm", "6305")</f>
        <v>6305</v>
      </c>
      <c r="H229" s="1" t="str">
        <f>HYPERLINK("http://geochem.nrcan.gc.ca/cdogs/content/bdl/bdl210234_e.htm", "210234")</f>
        <v>210234</v>
      </c>
      <c r="I229" s="1" t="str">
        <f>HYPERLINK("http://geochem.nrcan.gc.ca/cdogs/content/prj/prj210001_e.htm", "210001")</f>
        <v>210001</v>
      </c>
      <c r="J229" s="1" t="str">
        <f>HYPERLINK("http://geochem.nrcan.gc.ca/cdogs/content/svy/svy210006_e.htm", "210006")</f>
        <v>210006</v>
      </c>
      <c r="L229" t="s">
        <v>336</v>
      </c>
      <c r="O229" t="s">
        <v>945</v>
      </c>
      <c r="P229" t="s">
        <v>946</v>
      </c>
      <c r="Q229" t="s">
        <v>947</v>
      </c>
      <c r="R229" t="s">
        <v>948</v>
      </c>
      <c r="T229" t="s">
        <v>25</v>
      </c>
    </row>
    <row r="230" spans="1:20" x14ac:dyDescent="0.25">
      <c r="A230">
        <v>64.757830600000005</v>
      </c>
      <c r="B230">
        <v>-110.149761</v>
      </c>
      <c r="C230" s="1" t="str">
        <f>HYPERLINK("http://geochem.nrcan.gc.ca/cdogs/content/kwd/kwd020044_e.htm", "Till")</f>
        <v>Till</v>
      </c>
      <c r="D230" s="1" t="str">
        <f>HYPERLINK("http://geochem.nrcan.gc.ca/cdogs/content/kwd/kwd080046_e.htm", "HMC separation (KIDD grouping)")</f>
        <v>HMC separation (KIDD grouping)</v>
      </c>
      <c r="E230" s="1" t="str">
        <f>HYPERLINK("http://geochem.nrcan.gc.ca/cdogs/content/dgp/dgp00002_e.htm", "Total")</f>
        <v>Total</v>
      </c>
      <c r="F230" s="1" t="str">
        <f>HYPERLINK("http://geochem.nrcan.gc.ca/cdogs/content/agp/agp02239_e.htm", "Ol (KIDD) | NONE | BINMICRO")</f>
        <v>Ol (KIDD) | NONE | BINMICRO</v>
      </c>
      <c r="G230" s="1" t="str">
        <f>HYPERLINK("http://geochem.nrcan.gc.ca/cdogs/content/mth/mth06305_e.htm", "6305")</f>
        <v>6305</v>
      </c>
      <c r="H230" s="1" t="str">
        <f>HYPERLINK("http://geochem.nrcan.gc.ca/cdogs/content/bdl/bdl210234_e.htm", "210234")</f>
        <v>210234</v>
      </c>
      <c r="I230" s="1" t="str">
        <f>HYPERLINK("http://geochem.nrcan.gc.ca/cdogs/content/prj/prj210001_e.htm", "210001")</f>
        <v>210001</v>
      </c>
      <c r="J230" s="1" t="str">
        <f>HYPERLINK("http://geochem.nrcan.gc.ca/cdogs/content/svy/svy210006_e.htm", "210006")</f>
        <v>210006</v>
      </c>
      <c r="L230" t="s">
        <v>336</v>
      </c>
      <c r="O230" t="s">
        <v>949</v>
      </c>
      <c r="P230" t="s">
        <v>950</v>
      </c>
      <c r="Q230" t="s">
        <v>951</v>
      </c>
      <c r="R230" t="s">
        <v>952</v>
      </c>
      <c r="T230" t="s">
        <v>25</v>
      </c>
    </row>
    <row r="231" spans="1:20" x14ac:dyDescent="0.25">
      <c r="A231">
        <v>64.753159600000004</v>
      </c>
      <c r="B231">
        <v>-110.2995868</v>
      </c>
      <c r="C231" s="1" t="str">
        <f>HYPERLINK("http://geochem.nrcan.gc.ca/cdogs/content/kwd/kwd020073_e.htm", "Esker")</f>
        <v>Esker</v>
      </c>
      <c r="D231" s="1" t="str">
        <f>HYPERLINK("http://geochem.nrcan.gc.ca/cdogs/content/kwd/kwd080046_e.htm", "HMC separation (KIDD grouping)")</f>
        <v>HMC separation (KIDD grouping)</v>
      </c>
      <c r="E231" s="1" t="str">
        <f>HYPERLINK("http://geochem.nrcan.gc.ca/cdogs/content/dgp/dgp00002_e.htm", "Total")</f>
        <v>Total</v>
      </c>
      <c r="F231" s="1" t="str">
        <f>HYPERLINK("http://geochem.nrcan.gc.ca/cdogs/content/agp/agp02239_e.htm", "Ol (KIDD) | NONE | BINMICRO")</f>
        <v>Ol (KIDD) | NONE | BINMICRO</v>
      </c>
      <c r="G231" s="1" t="str">
        <f>HYPERLINK("http://geochem.nrcan.gc.ca/cdogs/content/mth/mth06305_e.htm", "6305")</f>
        <v>6305</v>
      </c>
      <c r="H231" s="1" t="str">
        <f>HYPERLINK("http://geochem.nrcan.gc.ca/cdogs/content/bdl/bdl210234_e.htm", "210234")</f>
        <v>210234</v>
      </c>
      <c r="I231" s="1" t="str">
        <f>HYPERLINK("http://geochem.nrcan.gc.ca/cdogs/content/prj/prj210001_e.htm", "210001")</f>
        <v>210001</v>
      </c>
      <c r="J231" s="1" t="str">
        <f>HYPERLINK("http://geochem.nrcan.gc.ca/cdogs/content/svy/svy210006_e.htm", "210006")</f>
        <v>210006</v>
      </c>
      <c r="L231" t="s">
        <v>336</v>
      </c>
      <c r="O231" t="s">
        <v>953</v>
      </c>
      <c r="P231" t="s">
        <v>954</v>
      </c>
      <c r="Q231" t="s">
        <v>955</v>
      </c>
      <c r="R231" t="s">
        <v>956</v>
      </c>
      <c r="T231" t="s">
        <v>25</v>
      </c>
    </row>
    <row r="232" spans="1:20" x14ac:dyDescent="0.25">
      <c r="A232">
        <v>64.591807200000005</v>
      </c>
      <c r="B232">
        <v>-110.1490563</v>
      </c>
      <c r="C232" s="1" t="str">
        <f>HYPERLINK("http://geochem.nrcan.gc.ca/cdogs/content/kwd/kwd020044_e.htm", "Till")</f>
        <v>Till</v>
      </c>
      <c r="D232" s="1" t="str">
        <f>HYPERLINK("http://geochem.nrcan.gc.ca/cdogs/content/kwd/kwd080046_e.htm", "HMC separation (KIDD grouping)")</f>
        <v>HMC separation (KIDD grouping)</v>
      </c>
      <c r="E232" s="1" t="str">
        <f>HYPERLINK("http://geochem.nrcan.gc.ca/cdogs/content/dgp/dgp00002_e.htm", "Total")</f>
        <v>Total</v>
      </c>
      <c r="F232" s="1" t="str">
        <f>HYPERLINK("http://geochem.nrcan.gc.ca/cdogs/content/agp/agp02239_e.htm", "Ol (KIDD) | NONE | BINMICRO")</f>
        <v>Ol (KIDD) | NONE | BINMICRO</v>
      </c>
      <c r="G232" s="1" t="str">
        <f>HYPERLINK("http://geochem.nrcan.gc.ca/cdogs/content/mth/mth06305_e.htm", "6305")</f>
        <v>6305</v>
      </c>
      <c r="H232" s="1" t="str">
        <f>HYPERLINK("http://geochem.nrcan.gc.ca/cdogs/content/bdl/bdl210234_e.htm", "210234")</f>
        <v>210234</v>
      </c>
      <c r="I232" s="1" t="str">
        <f>HYPERLINK("http://geochem.nrcan.gc.ca/cdogs/content/prj/prj210001_e.htm", "210001")</f>
        <v>210001</v>
      </c>
      <c r="J232" s="1" t="str">
        <f>HYPERLINK("http://geochem.nrcan.gc.ca/cdogs/content/svy/svy210006_e.htm", "210006")</f>
        <v>210006</v>
      </c>
      <c r="L232" t="s">
        <v>336</v>
      </c>
      <c r="O232" t="s">
        <v>957</v>
      </c>
      <c r="P232" t="s">
        <v>958</v>
      </c>
      <c r="Q232" t="s">
        <v>959</v>
      </c>
      <c r="R232" t="s">
        <v>960</v>
      </c>
      <c r="T232" t="s">
        <v>25</v>
      </c>
    </row>
    <row r="233" spans="1:20" x14ac:dyDescent="0.25">
      <c r="A233">
        <v>64.588883600000003</v>
      </c>
      <c r="B233">
        <v>-110.2056468</v>
      </c>
      <c r="C233" s="1" t="str">
        <f>HYPERLINK("http://geochem.nrcan.gc.ca/cdogs/content/kwd/kwd020044_e.htm", "Till")</f>
        <v>Till</v>
      </c>
      <c r="D233" s="1" t="str">
        <f>HYPERLINK("http://geochem.nrcan.gc.ca/cdogs/content/kwd/kwd080046_e.htm", "HMC separation (KIDD grouping)")</f>
        <v>HMC separation (KIDD grouping)</v>
      </c>
      <c r="E233" s="1" t="str">
        <f>HYPERLINK("http://geochem.nrcan.gc.ca/cdogs/content/dgp/dgp00002_e.htm", "Total")</f>
        <v>Total</v>
      </c>
      <c r="F233" s="1" t="str">
        <f>HYPERLINK("http://geochem.nrcan.gc.ca/cdogs/content/agp/agp02239_e.htm", "Ol (KIDD) | NONE | BINMICRO")</f>
        <v>Ol (KIDD) | NONE | BINMICRO</v>
      </c>
      <c r="G233" s="1" t="str">
        <f>HYPERLINK("http://geochem.nrcan.gc.ca/cdogs/content/mth/mth06305_e.htm", "6305")</f>
        <v>6305</v>
      </c>
      <c r="H233" s="1" t="str">
        <f>HYPERLINK("http://geochem.nrcan.gc.ca/cdogs/content/bdl/bdl210234_e.htm", "210234")</f>
        <v>210234</v>
      </c>
      <c r="I233" s="1" t="str">
        <f>HYPERLINK("http://geochem.nrcan.gc.ca/cdogs/content/prj/prj210001_e.htm", "210001")</f>
        <v>210001</v>
      </c>
      <c r="J233" s="1" t="str">
        <f>HYPERLINK("http://geochem.nrcan.gc.ca/cdogs/content/svy/svy210006_e.htm", "210006")</f>
        <v>210006</v>
      </c>
      <c r="L233" t="s">
        <v>336</v>
      </c>
      <c r="O233" t="s">
        <v>961</v>
      </c>
      <c r="P233" t="s">
        <v>962</v>
      </c>
      <c r="Q233" t="s">
        <v>963</v>
      </c>
      <c r="R233" t="s">
        <v>964</v>
      </c>
      <c r="T233" t="s">
        <v>25</v>
      </c>
    </row>
    <row r="234" spans="1:20" x14ac:dyDescent="0.25">
      <c r="A234">
        <v>64.863397800000001</v>
      </c>
      <c r="B234">
        <v>-110.883619</v>
      </c>
      <c r="C234" s="1" t="str">
        <f>HYPERLINK("http://geochem.nrcan.gc.ca/cdogs/content/kwd/kwd020044_e.htm", "Till")</f>
        <v>Till</v>
      </c>
      <c r="D234" s="1" t="str">
        <f>HYPERLINK("http://geochem.nrcan.gc.ca/cdogs/content/kwd/kwd080046_e.htm", "HMC separation (KIDD grouping)")</f>
        <v>HMC separation (KIDD grouping)</v>
      </c>
      <c r="E234" s="1" t="str">
        <f>HYPERLINK("http://geochem.nrcan.gc.ca/cdogs/content/dgp/dgp00002_e.htm", "Total")</f>
        <v>Total</v>
      </c>
      <c r="F234" s="1" t="str">
        <f>HYPERLINK("http://geochem.nrcan.gc.ca/cdogs/content/agp/agp02239_e.htm", "Ol (KIDD) | NONE | BINMICRO")</f>
        <v>Ol (KIDD) | NONE | BINMICRO</v>
      </c>
      <c r="G234" s="1" t="str">
        <f>HYPERLINK("http://geochem.nrcan.gc.ca/cdogs/content/mth/mth06305_e.htm", "6305")</f>
        <v>6305</v>
      </c>
      <c r="H234" s="1" t="str">
        <f>HYPERLINK("http://geochem.nrcan.gc.ca/cdogs/content/bdl/bdl210234_e.htm", "210234")</f>
        <v>210234</v>
      </c>
      <c r="I234" s="1" t="str">
        <f>HYPERLINK("http://geochem.nrcan.gc.ca/cdogs/content/prj/prj210001_e.htm", "210001")</f>
        <v>210001</v>
      </c>
      <c r="J234" s="1" t="str">
        <f>HYPERLINK("http://geochem.nrcan.gc.ca/cdogs/content/svy/svy210006_e.htm", "210006")</f>
        <v>210006</v>
      </c>
      <c r="L234" t="s">
        <v>336</v>
      </c>
      <c r="O234" t="s">
        <v>965</v>
      </c>
      <c r="P234" t="s">
        <v>966</v>
      </c>
      <c r="Q234" t="s">
        <v>967</v>
      </c>
      <c r="R234" t="s">
        <v>968</v>
      </c>
      <c r="T234" t="s">
        <v>25</v>
      </c>
    </row>
    <row r="235" spans="1:20" x14ac:dyDescent="0.25">
      <c r="A235">
        <v>64.932587699999999</v>
      </c>
      <c r="B235">
        <v>-110.7406028</v>
      </c>
      <c r="C235" s="1" t="str">
        <f>HYPERLINK("http://geochem.nrcan.gc.ca/cdogs/content/kwd/kwd020044_e.htm", "Till")</f>
        <v>Till</v>
      </c>
      <c r="D235" s="1" t="str">
        <f>HYPERLINK("http://geochem.nrcan.gc.ca/cdogs/content/kwd/kwd080046_e.htm", "HMC separation (KIDD grouping)")</f>
        <v>HMC separation (KIDD grouping)</v>
      </c>
      <c r="E235" s="1" t="str">
        <f>HYPERLINK("http://geochem.nrcan.gc.ca/cdogs/content/dgp/dgp00002_e.htm", "Total")</f>
        <v>Total</v>
      </c>
      <c r="F235" s="1" t="str">
        <f>HYPERLINK("http://geochem.nrcan.gc.ca/cdogs/content/agp/agp02239_e.htm", "Ol (KIDD) | NONE | BINMICRO")</f>
        <v>Ol (KIDD) | NONE | BINMICRO</v>
      </c>
      <c r="G235" s="1" t="str">
        <f>HYPERLINK("http://geochem.nrcan.gc.ca/cdogs/content/mth/mth06305_e.htm", "6305")</f>
        <v>6305</v>
      </c>
      <c r="H235" s="1" t="str">
        <f>HYPERLINK("http://geochem.nrcan.gc.ca/cdogs/content/bdl/bdl210234_e.htm", "210234")</f>
        <v>210234</v>
      </c>
      <c r="I235" s="1" t="str">
        <f>HYPERLINK("http://geochem.nrcan.gc.ca/cdogs/content/prj/prj210001_e.htm", "210001")</f>
        <v>210001</v>
      </c>
      <c r="J235" s="1" t="str">
        <f>HYPERLINK("http://geochem.nrcan.gc.ca/cdogs/content/svy/svy210006_e.htm", "210006")</f>
        <v>210006</v>
      </c>
      <c r="L235" t="s">
        <v>336</v>
      </c>
      <c r="O235" t="s">
        <v>969</v>
      </c>
      <c r="P235" t="s">
        <v>970</v>
      </c>
      <c r="Q235" t="s">
        <v>971</v>
      </c>
      <c r="R235" t="s">
        <v>972</v>
      </c>
      <c r="T235" t="s">
        <v>25</v>
      </c>
    </row>
    <row r="236" spans="1:20" x14ac:dyDescent="0.25">
      <c r="A236">
        <v>64.479702399999994</v>
      </c>
      <c r="B236">
        <v>-110.0046262</v>
      </c>
      <c r="C236" s="1" t="str">
        <f>HYPERLINK("http://geochem.nrcan.gc.ca/cdogs/content/kwd/kwd020044_e.htm", "Till")</f>
        <v>Till</v>
      </c>
      <c r="D236" s="1" t="str">
        <f>HYPERLINK("http://geochem.nrcan.gc.ca/cdogs/content/kwd/kwd080046_e.htm", "HMC separation (KIDD grouping)")</f>
        <v>HMC separation (KIDD grouping)</v>
      </c>
      <c r="E236" s="1" t="str">
        <f>HYPERLINK("http://geochem.nrcan.gc.ca/cdogs/content/dgp/dgp00002_e.htm", "Total")</f>
        <v>Total</v>
      </c>
      <c r="F236" s="1" t="str">
        <f>HYPERLINK("http://geochem.nrcan.gc.ca/cdogs/content/agp/agp02239_e.htm", "Ol (KIDD) | NONE | BINMICRO")</f>
        <v>Ol (KIDD) | NONE | BINMICRO</v>
      </c>
      <c r="G236" s="1" t="str">
        <f>HYPERLINK("http://geochem.nrcan.gc.ca/cdogs/content/mth/mth06305_e.htm", "6305")</f>
        <v>6305</v>
      </c>
      <c r="H236" s="1" t="str">
        <f>HYPERLINK("http://geochem.nrcan.gc.ca/cdogs/content/bdl/bdl210234_e.htm", "210234")</f>
        <v>210234</v>
      </c>
      <c r="I236" s="1" t="str">
        <f>HYPERLINK("http://geochem.nrcan.gc.ca/cdogs/content/prj/prj210001_e.htm", "210001")</f>
        <v>210001</v>
      </c>
      <c r="J236" s="1" t="str">
        <f>HYPERLINK("http://geochem.nrcan.gc.ca/cdogs/content/svy/svy210006_e.htm", "210006")</f>
        <v>210006</v>
      </c>
      <c r="L236" t="s">
        <v>336</v>
      </c>
      <c r="O236" t="s">
        <v>973</v>
      </c>
      <c r="P236" t="s">
        <v>974</v>
      </c>
      <c r="Q236" t="s">
        <v>975</v>
      </c>
      <c r="R236" t="s">
        <v>976</v>
      </c>
      <c r="T236" t="s">
        <v>25</v>
      </c>
    </row>
    <row r="237" spans="1:20" x14ac:dyDescent="0.25">
      <c r="A237">
        <v>64.750862400000003</v>
      </c>
      <c r="B237">
        <v>-111.30219289999999</v>
      </c>
      <c r="C237" s="1" t="str">
        <f>HYPERLINK("http://geochem.nrcan.gc.ca/cdogs/content/kwd/kwd020044_e.htm", "Till")</f>
        <v>Till</v>
      </c>
      <c r="D237" s="1" t="str">
        <f>HYPERLINK("http://geochem.nrcan.gc.ca/cdogs/content/kwd/kwd080046_e.htm", "HMC separation (KIDD grouping)")</f>
        <v>HMC separation (KIDD grouping)</v>
      </c>
      <c r="E237" s="1" t="str">
        <f>HYPERLINK("http://geochem.nrcan.gc.ca/cdogs/content/dgp/dgp00002_e.htm", "Total")</f>
        <v>Total</v>
      </c>
      <c r="F237" s="1" t="str">
        <f>HYPERLINK("http://geochem.nrcan.gc.ca/cdogs/content/agp/agp02239_e.htm", "Ol (KIDD) | NONE | BINMICRO")</f>
        <v>Ol (KIDD) | NONE | BINMICRO</v>
      </c>
      <c r="G237" s="1" t="str">
        <f>HYPERLINK("http://geochem.nrcan.gc.ca/cdogs/content/mth/mth06305_e.htm", "6305")</f>
        <v>6305</v>
      </c>
      <c r="H237" s="1" t="str">
        <f>HYPERLINK("http://geochem.nrcan.gc.ca/cdogs/content/bdl/bdl210234_e.htm", "210234")</f>
        <v>210234</v>
      </c>
      <c r="I237" s="1" t="str">
        <f>HYPERLINK("http://geochem.nrcan.gc.ca/cdogs/content/prj/prj210001_e.htm", "210001")</f>
        <v>210001</v>
      </c>
      <c r="J237" s="1" t="str">
        <f>HYPERLINK("http://geochem.nrcan.gc.ca/cdogs/content/svy/svy210006_e.htm", "210006")</f>
        <v>210006</v>
      </c>
      <c r="L237" t="s">
        <v>336</v>
      </c>
      <c r="O237" t="s">
        <v>977</v>
      </c>
      <c r="P237" t="s">
        <v>978</v>
      </c>
      <c r="Q237" t="s">
        <v>979</v>
      </c>
      <c r="R237" t="s">
        <v>980</v>
      </c>
      <c r="T237" t="s">
        <v>25</v>
      </c>
    </row>
    <row r="238" spans="1:20" x14ac:dyDescent="0.25">
      <c r="A238">
        <v>64.613872400000005</v>
      </c>
      <c r="B238">
        <v>-111.3189476</v>
      </c>
      <c r="C238" s="1" t="str">
        <f>HYPERLINK("http://geochem.nrcan.gc.ca/cdogs/content/kwd/kwd020044_e.htm", "Till")</f>
        <v>Till</v>
      </c>
      <c r="D238" s="1" t="str">
        <f>HYPERLINK("http://geochem.nrcan.gc.ca/cdogs/content/kwd/kwd080046_e.htm", "HMC separation (KIDD grouping)")</f>
        <v>HMC separation (KIDD grouping)</v>
      </c>
      <c r="E238" s="1" t="str">
        <f>HYPERLINK("http://geochem.nrcan.gc.ca/cdogs/content/dgp/dgp00002_e.htm", "Total")</f>
        <v>Total</v>
      </c>
      <c r="F238" s="1" t="str">
        <f>HYPERLINK("http://geochem.nrcan.gc.ca/cdogs/content/agp/agp02239_e.htm", "Ol (KIDD) | NONE | BINMICRO")</f>
        <v>Ol (KIDD) | NONE | BINMICRO</v>
      </c>
      <c r="G238" s="1" t="str">
        <f>HYPERLINK("http://geochem.nrcan.gc.ca/cdogs/content/mth/mth06305_e.htm", "6305")</f>
        <v>6305</v>
      </c>
      <c r="H238" s="1" t="str">
        <f>HYPERLINK("http://geochem.nrcan.gc.ca/cdogs/content/bdl/bdl210234_e.htm", "210234")</f>
        <v>210234</v>
      </c>
      <c r="I238" s="1" t="str">
        <f>HYPERLINK("http://geochem.nrcan.gc.ca/cdogs/content/prj/prj210001_e.htm", "210001")</f>
        <v>210001</v>
      </c>
      <c r="J238" s="1" t="str">
        <f>HYPERLINK("http://geochem.nrcan.gc.ca/cdogs/content/svy/svy210006_e.htm", "210006")</f>
        <v>210006</v>
      </c>
      <c r="L238" t="s">
        <v>336</v>
      </c>
      <c r="O238" t="s">
        <v>981</v>
      </c>
      <c r="P238" t="s">
        <v>982</v>
      </c>
      <c r="Q238" t="s">
        <v>983</v>
      </c>
      <c r="R238" t="s">
        <v>984</v>
      </c>
      <c r="T238" t="s">
        <v>25</v>
      </c>
    </row>
    <row r="239" spans="1:20" x14ac:dyDescent="0.25">
      <c r="A239">
        <v>64.501668199999997</v>
      </c>
      <c r="B239">
        <v>-110.10899310000001</v>
      </c>
      <c r="C239" s="1" t="str">
        <f>HYPERLINK("http://geochem.nrcan.gc.ca/cdogs/content/kwd/kwd020044_e.htm", "Till")</f>
        <v>Till</v>
      </c>
      <c r="D239" s="1" t="str">
        <f>HYPERLINK("http://geochem.nrcan.gc.ca/cdogs/content/kwd/kwd080046_e.htm", "HMC separation (KIDD grouping)")</f>
        <v>HMC separation (KIDD grouping)</v>
      </c>
      <c r="E239" s="1" t="str">
        <f>HYPERLINK("http://geochem.nrcan.gc.ca/cdogs/content/dgp/dgp00002_e.htm", "Total")</f>
        <v>Total</v>
      </c>
      <c r="F239" s="1" t="str">
        <f>HYPERLINK("http://geochem.nrcan.gc.ca/cdogs/content/agp/agp02239_e.htm", "Ol (KIDD) | NONE | BINMICRO")</f>
        <v>Ol (KIDD) | NONE | BINMICRO</v>
      </c>
      <c r="G239" s="1" t="str">
        <f>HYPERLINK("http://geochem.nrcan.gc.ca/cdogs/content/mth/mth06305_e.htm", "6305")</f>
        <v>6305</v>
      </c>
      <c r="H239" s="1" t="str">
        <f>HYPERLINK("http://geochem.nrcan.gc.ca/cdogs/content/bdl/bdl210234_e.htm", "210234")</f>
        <v>210234</v>
      </c>
      <c r="I239" s="1" t="str">
        <f>HYPERLINK("http://geochem.nrcan.gc.ca/cdogs/content/prj/prj210001_e.htm", "210001")</f>
        <v>210001</v>
      </c>
      <c r="J239" s="1" t="str">
        <f>HYPERLINK("http://geochem.nrcan.gc.ca/cdogs/content/svy/svy210006_e.htm", "210006")</f>
        <v>210006</v>
      </c>
      <c r="L239" t="s">
        <v>336</v>
      </c>
      <c r="O239" t="s">
        <v>985</v>
      </c>
      <c r="P239" t="s">
        <v>986</v>
      </c>
      <c r="Q239" t="s">
        <v>987</v>
      </c>
      <c r="R239" t="s">
        <v>988</v>
      </c>
      <c r="T239" t="s">
        <v>25</v>
      </c>
    </row>
    <row r="240" spans="1:20" x14ac:dyDescent="0.25">
      <c r="A240">
        <v>64.482443099999998</v>
      </c>
      <c r="B240">
        <v>-110.1402454</v>
      </c>
      <c r="C240" s="1" t="str">
        <f>HYPERLINK("http://geochem.nrcan.gc.ca/cdogs/content/kwd/kwd020044_e.htm", "Till")</f>
        <v>Till</v>
      </c>
      <c r="D240" s="1" t="str">
        <f>HYPERLINK("http://geochem.nrcan.gc.ca/cdogs/content/kwd/kwd080046_e.htm", "HMC separation (KIDD grouping)")</f>
        <v>HMC separation (KIDD grouping)</v>
      </c>
      <c r="E240" s="1" t="str">
        <f>HYPERLINK("http://geochem.nrcan.gc.ca/cdogs/content/dgp/dgp00002_e.htm", "Total")</f>
        <v>Total</v>
      </c>
      <c r="F240" s="1" t="str">
        <f>HYPERLINK("http://geochem.nrcan.gc.ca/cdogs/content/agp/agp02239_e.htm", "Ol (KIDD) | NONE | BINMICRO")</f>
        <v>Ol (KIDD) | NONE | BINMICRO</v>
      </c>
      <c r="G240" s="1" t="str">
        <f>HYPERLINK("http://geochem.nrcan.gc.ca/cdogs/content/mth/mth06305_e.htm", "6305")</f>
        <v>6305</v>
      </c>
      <c r="H240" s="1" t="str">
        <f>HYPERLINK("http://geochem.nrcan.gc.ca/cdogs/content/bdl/bdl210234_e.htm", "210234")</f>
        <v>210234</v>
      </c>
      <c r="I240" s="1" t="str">
        <f>HYPERLINK("http://geochem.nrcan.gc.ca/cdogs/content/prj/prj210001_e.htm", "210001")</f>
        <v>210001</v>
      </c>
      <c r="J240" s="1" t="str">
        <f>HYPERLINK("http://geochem.nrcan.gc.ca/cdogs/content/svy/svy210006_e.htm", "210006")</f>
        <v>210006</v>
      </c>
      <c r="L240" t="s">
        <v>336</v>
      </c>
      <c r="O240" t="s">
        <v>989</v>
      </c>
      <c r="P240" t="s">
        <v>990</v>
      </c>
      <c r="Q240" t="s">
        <v>991</v>
      </c>
      <c r="R240" t="s">
        <v>992</v>
      </c>
      <c r="T240" t="s">
        <v>25</v>
      </c>
    </row>
    <row r="241" spans="1:20" x14ac:dyDescent="0.25">
      <c r="A241">
        <v>64.319178300000004</v>
      </c>
      <c r="B241">
        <v>-110.6964706</v>
      </c>
      <c r="C241" s="1" t="str">
        <f>HYPERLINK("http://geochem.nrcan.gc.ca/cdogs/content/kwd/kwd020044_e.htm", "Till")</f>
        <v>Till</v>
      </c>
      <c r="D241" s="1" t="str">
        <f>HYPERLINK("http://geochem.nrcan.gc.ca/cdogs/content/kwd/kwd080046_e.htm", "HMC separation (KIDD grouping)")</f>
        <v>HMC separation (KIDD grouping)</v>
      </c>
      <c r="E241" s="1" t="str">
        <f>HYPERLINK("http://geochem.nrcan.gc.ca/cdogs/content/dgp/dgp00002_e.htm", "Total")</f>
        <v>Total</v>
      </c>
      <c r="F241" s="1" t="str">
        <f>HYPERLINK("http://geochem.nrcan.gc.ca/cdogs/content/agp/agp02239_e.htm", "Ol (KIDD) | NONE | BINMICRO")</f>
        <v>Ol (KIDD) | NONE | BINMICRO</v>
      </c>
      <c r="G241" s="1" t="str">
        <f>HYPERLINK("http://geochem.nrcan.gc.ca/cdogs/content/mth/mth06305_e.htm", "6305")</f>
        <v>6305</v>
      </c>
      <c r="H241" s="1" t="str">
        <f>HYPERLINK("http://geochem.nrcan.gc.ca/cdogs/content/bdl/bdl210234_e.htm", "210234")</f>
        <v>210234</v>
      </c>
      <c r="I241" s="1" t="str">
        <f>HYPERLINK("http://geochem.nrcan.gc.ca/cdogs/content/prj/prj210001_e.htm", "210001")</f>
        <v>210001</v>
      </c>
      <c r="J241" s="1" t="str">
        <f>HYPERLINK("http://geochem.nrcan.gc.ca/cdogs/content/svy/svy210006_e.htm", "210006")</f>
        <v>210006</v>
      </c>
      <c r="L241" t="s">
        <v>336</v>
      </c>
      <c r="O241" t="s">
        <v>993</v>
      </c>
      <c r="P241" t="s">
        <v>994</v>
      </c>
      <c r="Q241" t="s">
        <v>995</v>
      </c>
      <c r="R241" t="s">
        <v>996</v>
      </c>
      <c r="T241" t="s">
        <v>25</v>
      </c>
    </row>
    <row r="242" spans="1:20" x14ac:dyDescent="0.25">
      <c r="A242">
        <v>65.948092700000004</v>
      </c>
      <c r="B242">
        <v>-112.08406290000001</v>
      </c>
      <c r="C242" s="1" t="str">
        <f>HYPERLINK("http://geochem.nrcan.gc.ca/cdogs/content/kwd/kwd020044_e.htm", "Till")</f>
        <v>Till</v>
      </c>
      <c r="D242" s="1" t="str">
        <f>HYPERLINK("http://geochem.nrcan.gc.ca/cdogs/content/kwd/kwd080048_e.htm", "HMC separation (Canamera/DIP)")</f>
        <v>HMC separation (Canamera/DIP)</v>
      </c>
      <c r="E242" s="1" t="str">
        <f>HYPERLINK("http://geochem.nrcan.gc.ca/cdogs/content/dgp/dgp00002_e.htm", "Total")</f>
        <v>Total</v>
      </c>
      <c r="F242" s="1" t="str">
        <f>HYPERLINK("http://geochem.nrcan.gc.ca/cdogs/content/agp/agp02239_e.htm", "Ol (KIDD) | NONE | BINMICRO")</f>
        <v>Ol (KIDD) | NONE | BINMICRO</v>
      </c>
      <c r="G242" s="1" t="str">
        <f>HYPERLINK("http://geochem.nrcan.gc.ca/cdogs/content/mth/mth06305_e.htm", "6305")</f>
        <v>6305</v>
      </c>
      <c r="H242" s="1" t="str">
        <f>HYPERLINK("http://geochem.nrcan.gc.ca/cdogs/content/bdl/bdl210308_e.htm", "210308")</f>
        <v>210308</v>
      </c>
      <c r="I242" s="1" t="str">
        <f>HYPERLINK("http://geochem.nrcan.gc.ca/cdogs/content/prj/prj210029_e.htm", "210029")</f>
        <v>210029</v>
      </c>
      <c r="J242" s="1" t="str">
        <f>HYPERLINK("http://geochem.nrcan.gc.ca/cdogs/content/svy/svy210013_e.htm", "210013")</f>
        <v>210013</v>
      </c>
      <c r="L242" t="s">
        <v>336</v>
      </c>
      <c r="O242" t="s">
        <v>997</v>
      </c>
      <c r="P242" t="s">
        <v>998</v>
      </c>
      <c r="Q242" t="s">
        <v>999</v>
      </c>
      <c r="R242" t="s">
        <v>1000</v>
      </c>
      <c r="T242" t="s">
        <v>25</v>
      </c>
    </row>
    <row r="243" spans="1:20" x14ac:dyDescent="0.25">
      <c r="A243">
        <v>65.052424599999995</v>
      </c>
      <c r="B243">
        <v>-112.8056448</v>
      </c>
      <c r="C243" s="1" t="str">
        <f>HYPERLINK("http://geochem.nrcan.gc.ca/cdogs/content/kwd/kwd020044_e.htm", "Till")</f>
        <v>Till</v>
      </c>
      <c r="D243" s="1" t="str">
        <f>HYPERLINK("http://geochem.nrcan.gc.ca/cdogs/content/kwd/kwd080048_e.htm", "HMC separation (Canamera/DIP)")</f>
        <v>HMC separation (Canamera/DIP)</v>
      </c>
      <c r="E243" s="1" t="str">
        <f>HYPERLINK("http://geochem.nrcan.gc.ca/cdogs/content/dgp/dgp00002_e.htm", "Total")</f>
        <v>Total</v>
      </c>
      <c r="F243" s="1" t="str">
        <f>HYPERLINK("http://geochem.nrcan.gc.ca/cdogs/content/agp/agp02239_e.htm", "Ol (KIDD) | NONE | BINMICRO")</f>
        <v>Ol (KIDD) | NONE | BINMICRO</v>
      </c>
      <c r="G243" s="1" t="str">
        <f>HYPERLINK("http://geochem.nrcan.gc.ca/cdogs/content/mth/mth06305_e.htm", "6305")</f>
        <v>6305</v>
      </c>
      <c r="H243" s="1" t="str">
        <f>HYPERLINK("http://geochem.nrcan.gc.ca/cdogs/content/bdl/bdl210308_e.htm", "210308")</f>
        <v>210308</v>
      </c>
      <c r="I243" s="1" t="str">
        <f>HYPERLINK("http://geochem.nrcan.gc.ca/cdogs/content/prj/prj210029_e.htm", "210029")</f>
        <v>210029</v>
      </c>
      <c r="J243" s="1" t="str">
        <f>HYPERLINK("http://geochem.nrcan.gc.ca/cdogs/content/svy/svy210013_e.htm", "210013")</f>
        <v>210013</v>
      </c>
      <c r="L243" t="s">
        <v>336</v>
      </c>
      <c r="O243" t="s">
        <v>1001</v>
      </c>
      <c r="P243" t="s">
        <v>1002</v>
      </c>
      <c r="Q243" t="s">
        <v>1003</v>
      </c>
      <c r="R243" t="s">
        <v>1004</v>
      </c>
      <c r="T243" t="s">
        <v>25</v>
      </c>
    </row>
    <row r="244" spans="1:20" x14ac:dyDescent="0.25">
      <c r="A244">
        <v>65.317398999999995</v>
      </c>
      <c r="B244">
        <v>-113.04669389999999</v>
      </c>
      <c r="C244" s="1" t="str">
        <f>HYPERLINK("http://geochem.nrcan.gc.ca/cdogs/content/kwd/kwd020044_e.htm", "Till")</f>
        <v>Till</v>
      </c>
      <c r="D244" s="1" t="str">
        <f>HYPERLINK("http://geochem.nrcan.gc.ca/cdogs/content/kwd/kwd080048_e.htm", "HMC separation (Canamera/DIP)")</f>
        <v>HMC separation (Canamera/DIP)</v>
      </c>
      <c r="E244" s="1" t="str">
        <f>HYPERLINK("http://geochem.nrcan.gc.ca/cdogs/content/dgp/dgp00002_e.htm", "Total")</f>
        <v>Total</v>
      </c>
      <c r="F244" s="1" t="str">
        <f>HYPERLINK("http://geochem.nrcan.gc.ca/cdogs/content/agp/agp02239_e.htm", "Ol (KIDD) | NONE | BINMICRO")</f>
        <v>Ol (KIDD) | NONE | BINMICRO</v>
      </c>
      <c r="G244" s="1" t="str">
        <f>HYPERLINK("http://geochem.nrcan.gc.ca/cdogs/content/mth/mth06305_e.htm", "6305")</f>
        <v>6305</v>
      </c>
      <c r="H244" s="1" t="str">
        <f>HYPERLINK("http://geochem.nrcan.gc.ca/cdogs/content/bdl/bdl210308_e.htm", "210308")</f>
        <v>210308</v>
      </c>
      <c r="I244" s="1" t="str">
        <f>HYPERLINK("http://geochem.nrcan.gc.ca/cdogs/content/prj/prj210029_e.htm", "210029")</f>
        <v>210029</v>
      </c>
      <c r="J244" s="1" t="str">
        <f>HYPERLINK("http://geochem.nrcan.gc.ca/cdogs/content/svy/svy210013_e.htm", "210013")</f>
        <v>210013</v>
      </c>
      <c r="L244" t="s">
        <v>336</v>
      </c>
      <c r="O244" t="s">
        <v>1005</v>
      </c>
      <c r="P244" t="s">
        <v>1006</v>
      </c>
      <c r="Q244" t="s">
        <v>1007</v>
      </c>
      <c r="R244" t="s">
        <v>1008</v>
      </c>
      <c r="T244" t="s">
        <v>25</v>
      </c>
    </row>
    <row r="245" spans="1:20" x14ac:dyDescent="0.25">
      <c r="A245">
        <v>65.069321299999999</v>
      </c>
      <c r="B245">
        <v>-113.35595050000001</v>
      </c>
      <c r="C245" s="1" t="str">
        <f>HYPERLINK("http://geochem.nrcan.gc.ca/cdogs/content/kwd/kwd020044_e.htm", "Till")</f>
        <v>Till</v>
      </c>
      <c r="D245" s="1" t="str">
        <f>HYPERLINK("http://geochem.nrcan.gc.ca/cdogs/content/kwd/kwd080048_e.htm", "HMC separation (Canamera/DIP)")</f>
        <v>HMC separation (Canamera/DIP)</v>
      </c>
      <c r="E245" s="1" t="str">
        <f>HYPERLINK("http://geochem.nrcan.gc.ca/cdogs/content/dgp/dgp00002_e.htm", "Total")</f>
        <v>Total</v>
      </c>
      <c r="F245" s="1" t="str">
        <f>HYPERLINK("http://geochem.nrcan.gc.ca/cdogs/content/agp/agp02239_e.htm", "Ol (KIDD) | NONE | BINMICRO")</f>
        <v>Ol (KIDD) | NONE | BINMICRO</v>
      </c>
      <c r="G245" s="1" t="str">
        <f>HYPERLINK("http://geochem.nrcan.gc.ca/cdogs/content/mth/mth06305_e.htm", "6305")</f>
        <v>6305</v>
      </c>
      <c r="H245" s="1" t="str">
        <f>HYPERLINK("http://geochem.nrcan.gc.ca/cdogs/content/bdl/bdl210308_e.htm", "210308")</f>
        <v>210308</v>
      </c>
      <c r="I245" s="1" t="str">
        <f>HYPERLINK("http://geochem.nrcan.gc.ca/cdogs/content/prj/prj210029_e.htm", "210029")</f>
        <v>210029</v>
      </c>
      <c r="J245" s="1" t="str">
        <f>HYPERLINK("http://geochem.nrcan.gc.ca/cdogs/content/svy/svy210013_e.htm", "210013")</f>
        <v>210013</v>
      </c>
      <c r="L245" t="s">
        <v>336</v>
      </c>
      <c r="O245" t="s">
        <v>1009</v>
      </c>
      <c r="P245" t="s">
        <v>1010</v>
      </c>
      <c r="Q245" t="s">
        <v>1011</v>
      </c>
      <c r="R245" t="s">
        <v>1012</v>
      </c>
      <c r="T245" t="s">
        <v>25</v>
      </c>
    </row>
    <row r="246" spans="1:20" x14ac:dyDescent="0.25">
      <c r="A246">
        <v>65.585581099999999</v>
      </c>
      <c r="B246">
        <v>-112.5869074</v>
      </c>
      <c r="C246" s="1" t="str">
        <f>HYPERLINK("http://geochem.nrcan.gc.ca/cdogs/content/kwd/kwd020044_e.htm", "Till")</f>
        <v>Till</v>
      </c>
      <c r="D246" s="1" t="str">
        <f>HYPERLINK("http://geochem.nrcan.gc.ca/cdogs/content/kwd/kwd080048_e.htm", "HMC separation (Canamera/DIP)")</f>
        <v>HMC separation (Canamera/DIP)</v>
      </c>
      <c r="E246" s="1" t="str">
        <f>HYPERLINK("http://geochem.nrcan.gc.ca/cdogs/content/dgp/dgp00002_e.htm", "Total")</f>
        <v>Total</v>
      </c>
      <c r="F246" s="1" t="str">
        <f>HYPERLINK("http://geochem.nrcan.gc.ca/cdogs/content/agp/agp02239_e.htm", "Ol (KIDD) | NONE | BINMICRO")</f>
        <v>Ol (KIDD) | NONE | BINMICRO</v>
      </c>
      <c r="G246" s="1" t="str">
        <f>HYPERLINK("http://geochem.nrcan.gc.ca/cdogs/content/mth/mth06305_e.htm", "6305")</f>
        <v>6305</v>
      </c>
      <c r="H246" s="1" t="str">
        <f>HYPERLINK("http://geochem.nrcan.gc.ca/cdogs/content/bdl/bdl210308_e.htm", "210308")</f>
        <v>210308</v>
      </c>
      <c r="I246" s="1" t="str">
        <f>HYPERLINK("http://geochem.nrcan.gc.ca/cdogs/content/prj/prj210029_e.htm", "210029")</f>
        <v>210029</v>
      </c>
      <c r="J246" s="1" t="str">
        <f>HYPERLINK("http://geochem.nrcan.gc.ca/cdogs/content/svy/svy210013_e.htm", "210013")</f>
        <v>210013</v>
      </c>
      <c r="L246" t="s">
        <v>336</v>
      </c>
      <c r="O246" t="s">
        <v>1013</v>
      </c>
      <c r="P246" t="s">
        <v>1014</v>
      </c>
      <c r="Q246" t="s">
        <v>1015</v>
      </c>
      <c r="R246" t="s">
        <v>1016</v>
      </c>
      <c r="T246" t="s">
        <v>25</v>
      </c>
    </row>
    <row r="247" spans="1:20" x14ac:dyDescent="0.25">
      <c r="A247">
        <v>65.541652900000003</v>
      </c>
      <c r="B247">
        <v>-113.9263706</v>
      </c>
      <c r="C247" s="1" t="str">
        <f>HYPERLINK("http://geochem.nrcan.gc.ca/cdogs/content/kwd/kwd020044_e.htm", "Till")</f>
        <v>Till</v>
      </c>
      <c r="D247" s="1" t="str">
        <f>HYPERLINK("http://geochem.nrcan.gc.ca/cdogs/content/kwd/kwd080048_e.htm", "HMC separation (Canamera/DIP)")</f>
        <v>HMC separation (Canamera/DIP)</v>
      </c>
      <c r="E247" s="1" t="str">
        <f>HYPERLINK("http://geochem.nrcan.gc.ca/cdogs/content/dgp/dgp00002_e.htm", "Total")</f>
        <v>Total</v>
      </c>
      <c r="F247" s="1" t="str">
        <f>HYPERLINK("http://geochem.nrcan.gc.ca/cdogs/content/agp/agp02239_e.htm", "Ol (KIDD) | NONE | BINMICRO")</f>
        <v>Ol (KIDD) | NONE | BINMICRO</v>
      </c>
      <c r="G247" s="1" t="str">
        <f>HYPERLINK("http://geochem.nrcan.gc.ca/cdogs/content/mth/mth06305_e.htm", "6305")</f>
        <v>6305</v>
      </c>
      <c r="H247" s="1" t="str">
        <f>HYPERLINK("http://geochem.nrcan.gc.ca/cdogs/content/bdl/bdl210308_e.htm", "210308")</f>
        <v>210308</v>
      </c>
      <c r="I247" s="1" t="str">
        <f>HYPERLINK("http://geochem.nrcan.gc.ca/cdogs/content/prj/prj210029_e.htm", "210029")</f>
        <v>210029</v>
      </c>
      <c r="J247" s="1" t="str">
        <f>HYPERLINK("http://geochem.nrcan.gc.ca/cdogs/content/svy/svy210013_e.htm", "210013")</f>
        <v>210013</v>
      </c>
      <c r="L247" t="s">
        <v>336</v>
      </c>
      <c r="O247" t="s">
        <v>1017</v>
      </c>
      <c r="P247" t="s">
        <v>1018</v>
      </c>
      <c r="Q247" t="s">
        <v>1019</v>
      </c>
      <c r="R247" t="s">
        <v>1020</v>
      </c>
      <c r="T247" t="s">
        <v>25</v>
      </c>
    </row>
    <row r="248" spans="1:20" x14ac:dyDescent="0.25">
      <c r="A248">
        <v>65.188977800000004</v>
      </c>
      <c r="B248">
        <v>-112.0021421</v>
      </c>
      <c r="C248" s="1" t="str">
        <f>HYPERLINK("http://geochem.nrcan.gc.ca/cdogs/content/kwd/kwd020044_e.htm", "Till")</f>
        <v>Till</v>
      </c>
      <c r="D248" s="1" t="str">
        <f>HYPERLINK("http://geochem.nrcan.gc.ca/cdogs/content/kwd/kwd080048_e.htm", "HMC separation (Canamera/DIP)")</f>
        <v>HMC separation (Canamera/DIP)</v>
      </c>
      <c r="E248" s="1" t="str">
        <f>HYPERLINK("http://geochem.nrcan.gc.ca/cdogs/content/dgp/dgp00002_e.htm", "Total")</f>
        <v>Total</v>
      </c>
      <c r="F248" s="1" t="str">
        <f>HYPERLINK("http://geochem.nrcan.gc.ca/cdogs/content/agp/agp02239_e.htm", "Ol (KIDD) | NONE | BINMICRO")</f>
        <v>Ol (KIDD) | NONE | BINMICRO</v>
      </c>
      <c r="G248" s="1" t="str">
        <f>HYPERLINK("http://geochem.nrcan.gc.ca/cdogs/content/mth/mth06305_e.htm", "6305")</f>
        <v>6305</v>
      </c>
      <c r="H248" s="1" t="str">
        <f>HYPERLINK("http://geochem.nrcan.gc.ca/cdogs/content/bdl/bdl210308_e.htm", "210308")</f>
        <v>210308</v>
      </c>
      <c r="I248" s="1" t="str">
        <f>HYPERLINK("http://geochem.nrcan.gc.ca/cdogs/content/prj/prj210029_e.htm", "210029")</f>
        <v>210029</v>
      </c>
      <c r="J248" s="1" t="str">
        <f>HYPERLINK("http://geochem.nrcan.gc.ca/cdogs/content/svy/svy210013_e.htm", "210013")</f>
        <v>210013</v>
      </c>
      <c r="L248" t="s">
        <v>336</v>
      </c>
      <c r="O248" t="s">
        <v>1021</v>
      </c>
      <c r="P248" t="s">
        <v>1022</v>
      </c>
      <c r="Q248" t="s">
        <v>1023</v>
      </c>
      <c r="R248" t="s">
        <v>1024</v>
      </c>
      <c r="T248" t="s">
        <v>25</v>
      </c>
    </row>
    <row r="249" spans="1:20" x14ac:dyDescent="0.25">
      <c r="A249">
        <v>65.218782300000001</v>
      </c>
      <c r="B249">
        <v>-112.3974635</v>
      </c>
      <c r="C249" s="1" t="str">
        <f>HYPERLINK("http://geochem.nrcan.gc.ca/cdogs/content/kwd/kwd020044_e.htm", "Till")</f>
        <v>Till</v>
      </c>
      <c r="D249" s="1" t="str">
        <f>HYPERLINK("http://geochem.nrcan.gc.ca/cdogs/content/kwd/kwd080048_e.htm", "HMC separation (Canamera/DIP)")</f>
        <v>HMC separation (Canamera/DIP)</v>
      </c>
      <c r="E249" s="1" t="str">
        <f>HYPERLINK("http://geochem.nrcan.gc.ca/cdogs/content/dgp/dgp00002_e.htm", "Total")</f>
        <v>Total</v>
      </c>
      <c r="F249" s="1" t="str">
        <f>HYPERLINK("http://geochem.nrcan.gc.ca/cdogs/content/agp/agp02239_e.htm", "Ol (KIDD) | NONE | BINMICRO")</f>
        <v>Ol (KIDD) | NONE | BINMICRO</v>
      </c>
      <c r="G249" s="1" t="str">
        <f>HYPERLINK("http://geochem.nrcan.gc.ca/cdogs/content/mth/mth06305_e.htm", "6305")</f>
        <v>6305</v>
      </c>
      <c r="H249" s="1" t="str">
        <f>HYPERLINK("http://geochem.nrcan.gc.ca/cdogs/content/bdl/bdl210308_e.htm", "210308")</f>
        <v>210308</v>
      </c>
      <c r="I249" s="1" t="str">
        <f>HYPERLINK("http://geochem.nrcan.gc.ca/cdogs/content/prj/prj210029_e.htm", "210029")</f>
        <v>210029</v>
      </c>
      <c r="J249" s="1" t="str">
        <f>HYPERLINK("http://geochem.nrcan.gc.ca/cdogs/content/svy/svy210013_e.htm", "210013")</f>
        <v>210013</v>
      </c>
      <c r="L249" t="s">
        <v>336</v>
      </c>
      <c r="O249" t="s">
        <v>1025</v>
      </c>
      <c r="P249" t="s">
        <v>1026</v>
      </c>
      <c r="Q249" t="s">
        <v>1027</v>
      </c>
      <c r="R249" t="s">
        <v>1028</v>
      </c>
      <c r="T249" t="s">
        <v>25</v>
      </c>
    </row>
    <row r="250" spans="1:20" x14ac:dyDescent="0.25">
      <c r="A250">
        <v>65.348557</v>
      </c>
      <c r="B250">
        <v>-112.6394458</v>
      </c>
      <c r="C250" s="1" t="str">
        <f>HYPERLINK("http://geochem.nrcan.gc.ca/cdogs/content/kwd/kwd020044_e.htm", "Till")</f>
        <v>Till</v>
      </c>
      <c r="D250" s="1" t="str">
        <f>HYPERLINK("http://geochem.nrcan.gc.ca/cdogs/content/kwd/kwd080048_e.htm", "HMC separation (Canamera/DIP)")</f>
        <v>HMC separation (Canamera/DIP)</v>
      </c>
      <c r="E250" s="1" t="str">
        <f>HYPERLINK("http://geochem.nrcan.gc.ca/cdogs/content/dgp/dgp00002_e.htm", "Total")</f>
        <v>Total</v>
      </c>
      <c r="F250" s="1" t="str">
        <f>HYPERLINK("http://geochem.nrcan.gc.ca/cdogs/content/agp/agp02239_e.htm", "Ol (KIDD) | NONE | BINMICRO")</f>
        <v>Ol (KIDD) | NONE | BINMICRO</v>
      </c>
      <c r="G250" s="1" t="str">
        <f>HYPERLINK("http://geochem.nrcan.gc.ca/cdogs/content/mth/mth06305_e.htm", "6305")</f>
        <v>6305</v>
      </c>
      <c r="H250" s="1" t="str">
        <f>HYPERLINK("http://geochem.nrcan.gc.ca/cdogs/content/bdl/bdl210308_e.htm", "210308")</f>
        <v>210308</v>
      </c>
      <c r="I250" s="1" t="str">
        <f>HYPERLINK("http://geochem.nrcan.gc.ca/cdogs/content/prj/prj210029_e.htm", "210029")</f>
        <v>210029</v>
      </c>
      <c r="J250" s="1" t="str">
        <f>HYPERLINK("http://geochem.nrcan.gc.ca/cdogs/content/svy/svy210013_e.htm", "210013")</f>
        <v>210013</v>
      </c>
      <c r="L250" t="s">
        <v>336</v>
      </c>
      <c r="O250" t="s">
        <v>1029</v>
      </c>
      <c r="P250" t="s">
        <v>1030</v>
      </c>
      <c r="Q250" t="s">
        <v>1031</v>
      </c>
      <c r="R250" t="s">
        <v>1032</v>
      </c>
      <c r="T250" t="s">
        <v>25</v>
      </c>
    </row>
    <row r="251" spans="1:20" x14ac:dyDescent="0.25">
      <c r="A251">
        <v>65.409274999999994</v>
      </c>
      <c r="B251">
        <v>-112.2095808</v>
      </c>
      <c r="C251" s="1" t="str">
        <f>HYPERLINK("http://geochem.nrcan.gc.ca/cdogs/content/kwd/kwd020044_e.htm", "Till")</f>
        <v>Till</v>
      </c>
      <c r="D251" s="1" t="str">
        <f>HYPERLINK("http://geochem.nrcan.gc.ca/cdogs/content/kwd/kwd080048_e.htm", "HMC separation (Canamera/DIP)")</f>
        <v>HMC separation (Canamera/DIP)</v>
      </c>
      <c r="E251" s="1" t="str">
        <f>HYPERLINK("http://geochem.nrcan.gc.ca/cdogs/content/dgp/dgp00002_e.htm", "Total")</f>
        <v>Total</v>
      </c>
      <c r="F251" s="1" t="str">
        <f>HYPERLINK("http://geochem.nrcan.gc.ca/cdogs/content/agp/agp02239_e.htm", "Ol (KIDD) | NONE | BINMICRO")</f>
        <v>Ol (KIDD) | NONE | BINMICRO</v>
      </c>
      <c r="G251" s="1" t="str">
        <f>HYPERLINK("http://geochem.nrcan.gc.ca/cdogs/content/mth/mth06305_e.htm", "6305")</f>
        <v>6305</v>
      </c>
      <c r="H251" s="1" t="str">
        <f>HYPERLINK("http://geochem.nrcan.gc.ca/cdogs/content/bdl/bdl210308_e.htm", "210308")</f>
        <v>210308</v>
      </c>
      <c r="I251" s="1" t="str">
        <f>HYPERLINK("http://geochem.nrcan.gc.ca/cdogs/content/prj/prj210029_e.htm", "210029")</f>
        <v>210029</v>
      </c>
      <c r="J251" s="1" t="str">
        <f>HYPERLINK("http://geochem.nrcan.gc.ca/cdogs/content/svy/svy210013_e.htm", "210013")</f>
        <v>210013</v>
      </c>
      <c r="L251" t="s">
        <v>336</v>
      </c>
      <c r="O251" t="s">
        <v>1033</v>
      </c>
      <c r="P251" t="s">
        <v>1034</v>
      </c>
      <c r="Q251" t="s">
        <v>1035</v>
      </c>
      <c r="R251" t="s">
        <v>1036</v>
      </c>
      <c r="T251" t="s">
        <v>25</v>
      </c>
    </row>
    <row r="252" spans="1:20" x14ac:dyDescent="0.25">
      <c r="A252">
        <v>65.726374399999997</v>
      </c>
      <c r="B252">
        <v>-112.991646</v>
      </c>
      <c r="C252" s="1" t="str">
        <f>HYPERLINK("http://geochem.nrcan.gc.ca/cdogs/content/kwd/kwd020044_e.htm", "Till")</f>
        <v>Till</v>
      </c>
      <c r="D252" s="1" t="str">
        <f>HYPERLINK("http://geochem.nrcan.gc.ca/cdogs/content/kwd/kwd080048_e.htm", "HMC separation (Canamera/DIP)")</f>
        <v>HMC separation (Canamera/DIP)</v>
      </c>
      <c r="E252" s="1" t="str">
        <f>HYPERLINK("http://geochem.nrcan.gc.ca/cdogs/content/dgp/dgp00002_e.htm", "Total")</f>
        <v>Total</v>
      </c>
      <c r="F252" s="1" t="str">
        <f>HYPERLINK("http://geochem.nrcan.gc.ca/cdogs/content/agp/agp02239_e.htm", "Ol (KIDD) | NONE | BINMICRO")</f>
        <v>Ol (KIDD) | NONE | BINMICRO</v>
      </c>
      <c r="G252" s="1" t="str">
        <f>HYPERLINK("http://geochem.nrcan.gc.ca/cdogs/content/mth/mth06305_e.htm", "6305")</f>
        <v>6305</v>
      </c>
      <c r="H252" s="1" t="str">
        <f>HYPERLINK("http://geochem.nrcan.gc.ca/cdogs/content/bdl/bdl210308_e.htm", "210308")</f>
        <v>210308</v>
      </c>
      <c r="I252" s="1" t="str">
        <f>HYPERLINK("http://geochem.nrcan.gc.ca/cdogs/content/prj/prj210029_e.htm", "210029")</f>
        <v>210029</v>
      </c>
      <c r="J252" s="1" t="str">
        <f>HYPERLINK("http://geochem.nrcan.gc.ca/cdogs/content/svy/svy210013_e.htm", "210013")</f>
        <v>210013</v>
      </c>
      <c r="L252" t="s">
        <v>336</v>
      </c>
      <c r="O252" t="s">
        <v>1037</v>
      </c>
      <c r="P252" t="s">
        <v>1038</v>
      </c>
      <c r="Q252" t="s">
        <v>1039</v>
      </c>
      <c r="R252" t="s">
        <v>1040</v>
      </c>
      <c r="T252" t="s">
        <v>25</v>
      </c>
    </row>
    <row r="253" spans="1:20" x14ac:dyDescent="0.25">
      <c r="A253">
        <v>65.707289799999998</v>
      </c>
      <c r="B253">
        <v>-112.2056448</v>
      </c>
      <c r="C253" s="1" t="str">
        <f>HYPERLINK("http://geochem.nrcan.gc.ca/cdogs/content/kwd/kwd020044_e.htm", "Till")</f>
        <v>Till</v>
      </c>
      <c r="D253" s="1" t="str">
        <f>HYPERLINK("http://geochem.nrcan.gc.ca/cdogs/content/kwd/kwd080048_e.htm", "HMC separation (Canamera/DIP)")</f>
        <v>HMC separation (Canamera/DIP)</v>
      </c>
      <c r="E253" s="1" t="str">
        <f>HYPERLINK("http://geochem.nrcan.gc.ca/cdogs/content/dgp/dgp00002_e.htm", "Total")</f>
        <v>Total</v>
      </c>
      <c r="F253" s="1" t="str">
        <f>HYPERLINK("http://geochem.nrcan.gc.ca/cdogs/content/agp/agp02239_e.htm", "Ol (KIDD) | NONE | BINMICRO")</f>
        <v>Ol (KIDD) | NONE | BINMICRO</v>
      </c>
      <c r="G253" s="1" t="str">
        <f>HYPERLINK("http://geochem.nrcan.gc.ca/cdogs/content/mth/mth06305_e.htm", "6305")</f>
        <v>6305</v>
      </c>
      <c r="H253" s="1" t="str">
        <f>HYPERLINK("http://geochem.nrcan.gc.ca/cdogs/content/bdl/bdl210308_e.htm", "210308")</f>
        <v>210308</v>
      </c>
      <c r="I253" s="1" t="str">
        <f>HYPERLINK("http://geochem.nrcan.gc.ca/cdogs/content/prj/prj210029_e.htm", "210029")</f>
        <v>210029</v>
      </c>
      <c r="J253" s="1" t="str">
        <f>HYPERLINK("http://geochem.nrcan.gc.ca/cdogs/content/svy/svy210013_e.htm", "210013")</f>
        <v>210013</v>
      </c>
      <c r="L253" t="s">
        <v>336</v>
      </c>
      <c r="O253" t="s">
        <v>1041</v>
      </c>
      <c r="P253" t="s">
        <v>1042</v>
      </c>
      <c r="Q253" t="s">
        <v>1043</v>
      </c>
      <c r="R253" t="s">
        <v>1044</v>
      </c>
      <c r="T253" t="s">
        <v>25</v>
      </c>
    </row>
    <row r="254" spans="1:20" x14ac:dyDescent="0.25">
      <c r="A254">
        <v>65.586925500000007</v>
      </c>
      <c r="B254">
        <v>-112.1119815</v>
      </c>
      <c r="C254" s="1" t="str">
        <f>HYPERLINK("http://geochem.nrcan.gc.ca/cdogs/content/kwd/kwd020044_e.htm", "Till")</f>
        <v>Till</v>
      </c>
      <c r="D254" s="1" t="str">
        <f>HYPERLINK("http://geochem.nrcan.gc.ca/cdogs/content/kwd/kwd080048_e.htm", "HMC separation (Canamera/DIP)")</f>
        <v>HMC separation (Canamera/DIP)</v>
      </c>
      <c r="E254" s="1" t="str">
        <f>HYPERLINK("http://geochem.nrcan.gc.ca/cdogs/content/dgp/dgp00002_e.htm", "Total")</f>
        <v>Total</v>
      </c>
      <c r="F254" s="1" t="str">
        <f>HYPERLINK("http://geochem.nrcan.gc.ca/cdogs/content/agp/agp02239_e.htm", "Ol (KIDD) | NONE | BINMICRO")</f>
        <v>Ol (KIDD) | NONE | BINMICRO</v>
      </c>
      <c r="G254" s="1" t="str">
        <f>HYPERLINK("http://geochem.nrcan.gc.ca/cdogs/content/mth/mth06305_e.htm", "6305")</f>
        <v>6305</v>
      </c>
      <c r="H254" s="1" t="str">
        <f>HYPERLINK("http://geochem.nrcan.gc.ca/cdogs/content/bdl/bdl210308_e.htm", "210308")</f>
        <v>210308</v>
      </c>
      <c r="I254" s="1" t="str">
        <f>HYPERLINK("http://geochem.nrcan.gc.ca/cdogs/content/prj/prj210029_e.htm", "210029")</f>
        <v>210029</v>
      </c>
      <c r="J254" s="1" t="str">
        <f>HYPERLINK("http://geochem.nrcan.gc.ca/cdogs/content/svy/svy210013_e.htm", "210013")</f>
        <v>210013</v>
      </c>
      <c r="L254" t="s">
        <v>336</v>
      </c>
      <c r="O254" t="s">
        <v>1045</v>
      </c>
      <c r="P254" t="s">
        <v>1046</v>
      </c>
      <c r="Q254" t="s">
        <v>1047</v>
      </c>
      <c r="R254" t="s">
        <v>1048</v>
      </c>
      <c r="T254" t="s">
        <v>25</v>
      </c>
    </row>
    <row r="255" spans="1:20" x14ac:dyDescent="0.25">
      <c r="A255">
        <v>65.6077564</v>
      </c>
      <c r="B255">
        <v>-112.3798905</v>
      </c>
      <c r="C255" s="1" t="str">
        <f>HYPERLINK("http://geochem.nrcan.gc.ca/cdogs/content/kwd/kwd020044_e.htm", "Till")</f>
        <v>Till</v>
      </c>
      <c r="D255" s="1" t="str">
        <f>HYPERLINK("http://geochem.nrcan.gc.ca/cdogs/content/kwd/kwd080048_e.htm", "HMC separation (Canamera/DIP)")</f>
        <v>HMC separation (Canamera/DIP)</v>
      </c>
      <c r="E255" s="1" t="str">
        <f>HYPERLINK("http://geochem.nrcan.gc.ca/cdogs/content/dgp/dgp00002_e.htm", "Total")</f>
        <v>Total</v>
      </c>
      <c r="F255" s="1" t="str">
        <f>HYPERLINK("http://geochem.nrcan.gc.ca/cdogs/content/agp/agp02239_e.htm", "Ol (KIDD) | NONE | BINMICRO")</f>
        <v>Ol (KIDD) | NONE | BINMICRO</v>
      </c>
      <c r="G255" s="1" t="str">
        <f>HYPERLINK("http://geochem.nrcan.gc.ca/cdogs/content/mth/mth06305_e.htm", "6305")</f>
        <v>6305</v>
      </c>
      <c r="H255" s="1" t="str">
        <f>HYPERLINK("http://geochem.nrcan.gc.ca/cdogs/content/bdl/bdl210308_e.htm", "210308")</f>
        <v>210308</v>
      </c>
      <c r="I255" s="1" t="str">
        <f>HYPERLINK("http://geochem.nrcan.gc.ca/cdogs/content/prj/prj210029_e.htm", "210029")</f>
        <v>210029</v>
      </c>
      <c r="J255" s="1" t="str">
        <f>HYPERLINK("http://geochem.nrcan.gc.ca/cdogs/content/svy/svy210013_e.htm", "210013")</f>
        <v>210013</v>
      </c>
      <c r="L255" t="s">
        <v>336</v>
      </c>
      <c r="O255" t="s">
        <v>1049</v>
      </c>
      <c r="P255" t="s">
        <v>1050</v>
      </c>
      <c r="Q255" t="s">
        <v>1051</v>
      </c>
      <c r="R255" t="s">
        <v>1052</v>
      </c>
      <c r="T255" t="s">
        <v>25</v>
      </c>
    </row>
    <row r="256" spans="1:20" x14ac:dyDescent="0.25">
      <c r="A256">
        <v>64.502108500000006</v>
      </c>
      <c r="B256">
        <v>-109.88181760000001</v>
      </c>
      <c r="C256" s="1" t="str">
        <f>HYPERLINK("http://geochem.nrcan.gc.ca/cdogs/content/kwd/kwd020044_e.htm", "Till")</f>
        <v>Till</v>
      </c>
      <c r="D256" s="1" t="str">
        <f>HYPERLINK("http://geochem.nrcan.gc.ca/cdogs/content/kwd/kwd080046_e.htm", "HMC separation (KIDD grouping)")</f>
        <v>HMC separation (KIDD grouping)</v>
      </c>
      <c r="E256" s="1" t="str">
        <f>HYPERLINK("http://geochem.nrcan.gc.ca/cdogs/content/dgp/dgp00002_e.htm", "Total")</f>
        <v>Total</v>
      </c>
      <c r="F256" s="1" t="str">
        <f>HYPERLINK("http://geochem.nrcan.gc.ca/cdogs/content/agp/agp02239_e.htm", "Ol (KIDD) | NONE | BINMICRO")</f>
        <v>Ol (KIDD) | NONE | BINMICRO</v>
      </c>
      <c r="G256" s="1" t="str">
        <f>HYPERLINK("http://geochem.nrcan.gc.ca/cdogs/content/mth/mth06305_e.htm", "6305")</f>
        <v>6305</v>
      </c>
      <c r="H256" s="1" t="str">
        <f>HYPERLINK("http://geochem.nrcan.gc.ca/cdogs/content/bdl/bdl210982_e.htm", "210982")</f>
        <v>210982</v>
      </c>
      <c r="I256" s="1" t="str">
        <f>HYPERLINK("http://geochem.nrcan.gc.ca/cdogs/content/prj/prj210001_e.htm", "210001")</f>
        <v>210001</v>
      </c>
      <c r="J256" s="1" t="str">
        <f>HYPERLINK("http://geochem.nrcan.gc.ca/cdogs/content/svy/svy210001_e.htm", "210001")</f>
        <v>210001</v>
      </c>
      <c r="L256" t="s">
        <v>336</v>
      </c>
      <c r="O256" t="s">
        <v>1053</v>
      </c>
      <c r="P256" t="s">
        <v>1054</v>
      </c>
      <c r="Q256" t="s">
        <v>1055</v>
      </c>
      <c r="R256" t="s">
        <v>1056</v>
      </c>
      <c r="T256" t="s">
        <v>25</v>
      </c>
    </row>
    <row r="257" spans="1:20" x14ac:dyDescent="0.25">
      <c r="A257">
        <v>64.533462099999994</v>
      </c>
      <c r="B257">
        <v>-109.7434095</v>
      </c>
      <c r="C257" s="1" t="str">
        <f>HYPERLINK("http://geochem.nrcan.gc.ca/cdogs/content/kwd/kwd020044_e.htm", "Till")</f>
        <v>Till</v>
      </c>
      <c r="D257" s="1" t="str">
        <f>HYPERLINK("http://geochem.nrcan.gc.ca/cdogs/content/kwd/kwd080046_e.htm", "HMC separation (KIDD grouping)")</f>
        <v>HMC separation (KIDD grouping)</v>
      </c>
      <c r="E257" s="1" t="str">
        <f>HYPERLINK("http://geochem.nrcan.gc.ca/cdogs/content/dgp/dgp00002_e.htm", "Total")</f>
        <v>Total</v>
      </c>
      <c r="F257" s="1" t="str">
        <f>HYPERLINK("http://geochem.nrcan.gc.ca/cdogs/content/agp/agp02239_e.htm", "Ol (KIDD) | NONE | BINMICRO")</f>
        <v>Ol (KIDD) | NONE | BINMICRO</v>
      </c>
      <c r="G257" s="1" t="str">
        <f>HYPERLINK("http://geochem.nrcan.gc.ca/cdogs/content/mth/mth06305_e.htm", "6305")</f>
        <v>6305</v>
      </c>
      <c r="H257" s="1" t="str">
        <f>HYPERLINK("http://geochem.nrcan.gc.ca/cdogs/content/bdl/bdl210982_e.htm", "210982")</f>
        <v>210982</v>
      </c>
      <c r="I257" s="1" t="str">
        <f>HYPERLINK("http://geochem.nrcan.gc.ca/cdogs/content/prj/prj210001_e.htm", "210001")</f>
        <v>210001</v>
      </c>
      <c r="J257" s="1" t="str">
        <f>HYPERLINK("http://geochem.nrcan.gc.ca/cdogs/content/svy/svy210001_e.htm", "210001")</f>
        <v>210001</v>
      </c>
      <c r="L257" t="s">
        <v>336</v>
      </c>
      <c r="O257" t="s">
        <v>1057</v>
      </c>
      <c r="P257" t="s">
        <v>1058</v>
      </c>
      <c r="Q257" t="s">
        <v>1059</v>
      </c>
      <c r="R257" t="s">
        <v>1060</v>
      </c>
      <c r="T257" t="s">
        <v>25</v>
      </c>
    </row>
    <row r="258" spans="1:20" x14ac:dyDescent="0.25">
      <c r="A258">
        <v>64.597418200000007</v>
      </c>
      <c r="B258">
        <v>-109.7268146</v>
      </c>
      <c r="C258" s="1" t="str">
        <f>HYPERLINK("http://geochem.nrcan.gc.ca/cdogs/content/kwd/kwd020044_e.htm", "Till")</f>
        <v>Till</v>
      </c>
      <c r="D258" s="1" t="str">
        <f>HYPERLINK("http://geochem.nrcan.gc.ca/cdogs/content/kwd/kwd080046_e.htm", "HMC separation (KIDD grouping)")</f>
        <v>HMC separation (KIDD grouping)</v>
      </c>
      <c r="E258" s="1" t="str">
        <f>HYPERLINK("http://geochem.nrcan.gc.ca/cdogs/content/dgp/dgp00002_e.htm", "Total")</f>
        <v>Total</v>
      </c>
      <c r="F258" s="1" t="str">
        <f>HYPERLINK("http://geochem.nrcan.gc.ca/cdogs/content/agp/agp02239_e.htm", "Ol (KIDD) | NONE | BINMICRO")</f>
        <v>Ol (KIDD) | NONE | BINMICRO</v>
      </c>
      <c r="G258" s="1" t="str">
        <f>HYPERLINK("http://geochem.nrcan.gc.ca/cdogs/content/mth/mth06305_e.htm", "6305")</f>
        <v>6305</v>
      </c>
      <c r="H258" s="1" t="str">
        <f>HYPERLINK("http://geochem.nrcan.gc.ca/cdogs/content/bdl/bdl210982_e.htm", "210982")</f>
        <v>210982</v>
      </c>
      <c r="I258" s="1" t="str">
        <f>HYPERLINK("http://geochem.nrcan.gc.ca/cdogs/content/prj/prj210001_e.htm", "210001")</f>
        <v>210001</v>
      </c>
      <c r="J258" s="1" t="str">
        <f>HYPERLINK("http://geochem.nrcan.gc.ca/cdogs/content/svy/svy210001_e.htm", "210001")</f>
        <v>210001</v>
      </c>
      <c r="L258" t="s">
        <v>336</v>
      </c>
      <c r="O258" t="s">
        <v>1061</v>
      </c>
      <c r="P258" t="s">
        <v>1062</v>
      </c>
      <c r="Q258" t="s">
        <v>1063</v>
      </c>
      <c r="R258" t="s">
        <v>1064</v>
      </c>
      <c r="T258" t="s">
        <v>25</v>
      </c>
    </row>
    <row r="259" spans="1:20" x14ac:dyDescent="0.25">
      <c r="A259">
        <v>64.642680299999995</v>
      </c>
      <c r="B259">
        <v>-109.87758580000001</v>
      </c>
      <c r="C259" s="1" t="str">
        <f>HYPERLINK("http://geochem.nrcan.gc.ca/cdogs/content/kwd/kwd020044_e.htm", "Till")</f>
        <v>Till</v>
      </c>
      <c r="D259" s="1" t="str">
        <f>HYPERLINK("http://geochem.nrcan.gc.ca/cdogs/content/kwd/kwd080046_e.htm", "HMC separation (KIDD grouping)")</f>
        <v>HMC separation (KIDD grouping)</v>
      </c>
      <c r="E259" s="1" t="str">
        <f>HYPERLINK("http://geochem.nrcan.gc.ca/cdogs/content/dgp/dgp00002_e.htm", "Total")</f>
        <v>Total</v>
      </c>
      <c r="F259" s="1" t="str">
        <f>HYPERLINK("http://geochem.nrcan.gc.ca/cdogs/content/agp/agp02239_e.htm", "Ol (KIDD) | NONE | BINMICRO")</f>
        <v>Ol (KIDD) | NONE | BINMICRO</v>
      </c>
      <c r="G259" s="1" t="str">
        <f>HYPERLINK("http://geochem.nrcan.gc.ca/cdogs/content/mth/mth06305_e.htm", "6305")</f>
        <v>6305</v>
      </c>
      <c r="H259" s="1" t="str">
        <f>HYPERLINK("http://geochem.nrcan.gc.ca/cdogs/content/bdl/bdl210982_e.htm", "210982")</f>
        <v>210982</v>
      </c>
      <c r="I259" s="1" t="str">
        <f>HYPERLINK("http://geochem.nrcan.gc.ca/cdogs/content/prj/prj210001_e.htm", "210001")</f>
        <v>210001</v>
      </c>
      <c r="J259" s="1" t="str">
        <f>HYPERLINK("http://geochem.nrcan.gc.ca/cdogs/content/svy/svy210001_e.htm", "210001")</f>
        <v>210001</v>
      </c>
      <c r="L259" t="s">
        <v>336</v>
      </c>
      <c r="O259" t="s">
        <v>1065</v>
      </c>
      <c r="P259" t="s">
        <v>1066</v>
      </c>
      <c r="Q259" t="s">
        <v>1067</v>
      </c>
      <c r="R259" t="s">
        <v>1068</v>
      </c>
      <c r="T259" t="s">
        <v>25</v>
      </c>
    </row>
    <row r="260" spans="1:20" x14ac:dyDescent="0.25">
      <c r="A260">
        <v>64.687424500000006</v>
      </c>
      <c r="B260">
        <v>-109.9607843</v>
      </c>
      <c r="C260" s="1" t="str">
        <f>HYPERLINK("http://geochem.nrcan.gc.ca/cdogs/content/kwd/kwd020044_e.htm", "Till")</f>
        <v>Till</v>
      </c>
      <c r="D260" s="1" t="str">
        <f>HYPERLINK("http://geochem.nrcan.gc.ca/cdogs/content/kwd/kwd080046_e.htm", "HMC separation (KIDD grouping)")</f>
        <v>HMC separation (KIDD grouping)</v>
      </c>
      <c r="E260" s="1" t="str">
        <f>HYPERLINK("http://geochem.nrcan.gc.ca/cdogs/content/dgp/dgp00002_e.htm", "Total")</f>
        <v>Total</v>
      </c>
      <c r="F260" s="1" t="str">
        <f>HYPERLINK("http://geochem.nrcan.gc.ca/cdogs/content/agp/agp02239_e.htm", "Ol (KIDD) | NONE | BINMICRO")</f>
        <v>Ol (KIDD) | NONE | BINMICRO</v>
      </c>
      <c r="G260" s="1" t="str">
        <f>HYPERLINK("http://geochem.nrcan.gc.ca/cdogs/content/mth/mth06305_e.htm", "6305")</f>
        <v>6305</v>
      </c>
      <c r="H260" s="1" t="str">
        <f>HYPERLINK("http://geochem.nrcan.gc.ca/cdogs/content/bdl/bdl210982_e.htm", "210982")</f>
        <v>210982</v>
      </c>
      <c r="I260" s="1" t="str">
        <f>HYPERLINK("http://geochem.nrcan.gc.ca/cdogs/content/prj/prj210001_e.htm", "210001")</f>
        <v>210001</v>
      </c>
      <c r="J260" s="1" t="str">
        <f>HYPERLINK("http://geochem.nrcan.gc.ca/cdogs/content/svy/svy210001_e.htm", "210001")</f>
        <v>210001</v>
      </c>
      <c r="L260" t="s">
        <v>336</v>
      </c>
      <c r="O260" t="s">
        <v>1069</v>
      </c>
      <c r="P260" t="s">
        <v>1070</v>
      </c>
      <c r="Q260" t="s">
        <v>1071</v>
      </c>
      <c r="R260" t="s">
        <v>1072</v>
      </c>
      <c r="T260" t="s">
        <v>25</v>
      </c>
    </row>
    <row r="261" spans="1:20" x14ac:dyDescent="0.25">
      <c r="A261">
        <v>64.777536100000006</v>
      </c>
      <c r="B261">
        <v>-109.7221184</v>
      </c>
      <c r="C261" s="1" t="str">
        <f>HYPERLINK("http://geochem.nrcan.gc.ca/cdogs/content/kwd/kwd020044_e.htm", "Till")</f>
        <v>Till</v>
      </c>
      <c r="D261" s="1" t="str">
        <f>HYPERLINK("http://geochem.nrcan.gc.ca/cdogs/content/kwd/kwd080046_e.htm", "HMC separation (KIDD grouping)")</f>
        <v>HMC separation (KIDD grouping)</v>
      </c>
      <c r="E261" s="1" t="str">
        <f>HYPERLINK("http://geochem.nrcan.gc.ca/cdogs/content/dgp/dgp00002_e.htm", "Total")</f>
        <v>Total</v>
      </c>
      <c r="F261" s="1" t="str">
        <f>HYPERLINK("http://geochem.nrcan.gc.ca/cdogs/content/agp/agp02239_e.htm", "Ol (KIDD) | NONE | BINMICRO")</f>
        <v>Ol (KIDD) | NONE | BINMICRO</v>
      </c>
      <c r="G261" s="1" t="str">
        <f>HYPERLINK("http://geochem.nrcan.gc.ca/cdogs/content/mth/mth06305_e.htm", "6305")</f>
        <v>6305</v>
      </c>
      <c r="H261" s="1" t="str">
        <f>HYPERLINK("http://geochem.nrcan.gc.ca/cdogs/content/bdl/bdl210982_e.htm", "210982")</f>
        <v>210982</v>
      </c>
      <c r="I261" s="1" t="str">
        <f>HYPERLINK("http://geochem.nrcan.gc.ca/cdogs/content/prj/prj210001_e.htm", "210001")</f>
        <v>210001</v>
      </c>
      <c r="J261" s="1" t="str">
        <f>HYPERLINK("http://geochem.nrcan.gc.ca/cdogs/content/svy/svy210001_e.htm", "210001")</f>
        <v>210001</v>
      </c>
      <c r="L261" t="s">
        <v>336</v>
      </c>
      <c r="O261" t="s">
        <v>1073</v>
      </c>
      <c r="P261" t="s">
        <v>1074</v>
      </c>
      <c r="Q261" t="s">
        <v>1075</v>
      </c>
      <c r="R261" t="s">
        <v>1076</v>
      </c>
      <c r="T261" t="s">
        <v>25</v>
      </c>
    </row>
    <row r="262" spans="1:20" x14ac:dyDescent="0.25">
      <c r="A262">
        <v>64.9740793</v>
      </c>
      <c r="B262">
        <v>-109.82585520000001</v>
      </c>
      <c r="C262" s="1" t="str">
        <f>HYPERLINK("http://geochem.nrcan.gc.ca/cdogs/content/kwd/kwd020044_e.htm", "Till")</f>
        <v>Till</v>
      </c>
      <c r="D262" s="1" t="str">
        <f>HYPERLINK("http://geochem.nrcan.gc.ca/cdogs/content/kwd/kwd080046_e.htm", "HMC separation (KIDD grouping)")</f>
        <v>HMC separation (KIDD grouping)</v>
      </c>
      <c r="E262" s="1" t="str">
        <f>HYPERLINK("http://geochem.nrcan.gc.ca/cdogs/content/dgp/dgp00002_e.htm", "Total")</f>
        <v>Total</v>
      </c>
      <c r="F262" s="1" t="str">
        <f>HYPERLINK("http://geochem.nrcan.gc.ca/cdogs/content/agp/agp02239_e.htm", "Ol (KIDD) | NONE | BINMICRO")</f>
        <v>Ol (KIDD) | NONE | BINMICRO</v>
      </c>
      <c r="G262" s="1" t="str">
        <f>HYPERLINK("http://geochem.nrcan.gc.ca/cdogs/content/mth/mth06305_e.htm", "6305")</f>
        <v>6305</v>
      </c>
      <c r="H262" s="1" t="str">
        <f>HYPERLINK("http://geochem.nrcan.gc.ca/cdogs/content/bdl/bdl210982_e.htm", "210982")</f>
        <v>210982</v>
      </c>
      <c r="I262" s="1" t="str">
        <f>HYPERLINK("http://geochem.nrcan.gc.ca/cdogs/content/prj/prj210001_e.htm", "210001")</f>
        <v>210001</v>
      </c>
      <c r="J262" s="1" t="str">
        <f>HYPERLINK("http://geochem.nrcan.gc.ca/cdogs/content/svy/svy210001_e.htm", "210001")</f>
        <v>210001</v>
      </c>
      <c r="L262" t="s">
        <v>336</v>
      </c>
      <c r="O262" t="s">
        <v>1077</v>
      </c>
      <c r="P262" t="s">
        <v>1078</v>
      </c>
      <c r="Q262" t="s">
        <v>1079</v>
      </c>
      <c r="R262" t="s">
        <v>1080</v>
      </c>
      <c r="T262" t="s">
        <v>25</v>
      </c>
    </row>
    <row r="263" spans="1:20" x14ac:dyDescent="0.25">
      <c r="A263">
        <v>64.924414499999997</v>
      </c>
      <c r="B263">
        <v>-109.56477409999999</v>
      </c>
      <c r="C263" s="1" t="str">
        <f>HYPERLINK("http://geochem.nrcan.gc.ca/cdogs/content/kwd/kwd020044_e.htm", "Till")</f>
        <v>Till</v>
      </c>
      <c r="D263" s="1" t="str">
        <f>HYPERLINK("http://geochem.nrcan.gc.ca/cdogs/content/kwd/kwd080046_e.htm", "HMC separation (KIDD grouping)")</f>
        <v>HMC separation (KIDD grouping)</v>
      </c>
      <c r="E263" s="1" t="str">
        <f>HYPERLINK("http://geochem.nrcan.gc.ca/cdogs/content/dgp/dgp00002_e.htm", "Total")</f>
        <v>Total</v>
      </c>
      <c r="F263" s="1" t="str">
        <f>HYPERLINK("http://geochem.nrcan.gc.ca/cdogs/content/agp/agp02239_e.htm", "Ol (KIDD) | NONE | BINMICRO")</f>
        <v>Ol (KIDD) | NONE | BINMICRO</v>
      </c>
      <c r="G263" s="1" t="str">
        <f>HYPERLINK("http://geochem.nrcan.gc.ca/cdogs/content/mth/mth06305_e.htm", "6305")</f>
        <v>6305</v>
      </c>
      <c r="H263" s="1" t="str">
        <f>HYPERLINK("http://geochem.nrcan.gc.ca/cdogs/content/bdl/bdl210982_e.htm", "210982")</f>
        <v>210982</v>
      </c>
      <c r="I263" s="1" t="str">
        <f>HYPERLINK("http://geochem.nrcan.gc.ca/cdogs/content/prj/prj210001_e.htm", "210001")</f>
        <v>210001</v>
      </c>
      <c r="J263" s="1" t="str">
        <f>HYPERLINK("http://geochem.nrcan.gc.ca/cdogs/content/svy/svy210001_e.htm", "210001")</f>
        <v>210001</v>
      </c>
      <c r="L263" t="s">
        <v>336</v>
      </c>
      <c r="O263" t="s">
        <v>1081</v>
      </c>
      <c r="P263" t="s">
        <v>1082</v>
      </c>
      <c r="Q263" t="s">
        <v>1083</v>
      </c>
      <c r="R263" t="s">
        <v>1084</v>
      </c>
      <c r="T263" t="s">
        <v>25</v>
      </c>
    </row>
    <row r="264" spans="1:20" x14ac:dyDescent="0.25">
      <c r="A264">
        <v>64.682369800000004</v>
      </c>
      <c r="B264">
        <v>-109.6924575</v>
      </c>
      <c r="C264" s="1" t="str">
        <f>HYPERLINK("http://geochem.nrcan.gc.ca/cdogs/content/kwd/kwd020044_e.htm", "Till")</f>
        <v>Till</v>
      </c>
      <c r="D264" s="1" t="str">
        <f>HYPERLINK("http://geochem.nrcan.gc.ca/cdogs/content/kwd/kwd080046_e.htm", "HMC separation (KIDD grouping)")</f>
        <v>HMC separation (KIDD grouping)</v>
      </c>
      <c r="E264" s="1" t="str">
        <f>HYPERLINK("http://geochem.nrcan.gc.ca/cdogs/content/dgp/dgp00002_e.htm", "Total")</f>
        <v>Total</v>
      </c>
      <c r="F264" s="1" t="str">
        <f>HYPERLINK("http://geochem.nrcan.gc.ca/cdogs/content/agp/agp02239_e.htm", "Ol (KIDD) | NONE | BINMICRO")</f>
        <v>Ol (KIDD) | NONE | BINMICRO</v>
      </c>
      <c r="G264" s="1" t="str">
        <f>HYPERLINK("http://geochem.nrcan.gc.ca/cdogs/content/mth/mth06305_e.htm", "6305")</f>
        <v>6305</v>
      </c>
      <c r="H264" s="1" t="str">
        <f>HYPERLINK("http://geochem.nrcan.gc.ca/cdogs/content/bdl/bdl210982_e.htm", "210982")</f>
        <v>210982</v>
      </c>
      <c r="I264" s="1" t="str">
        <f>HYPERLINK("http://geochem.nrcan.gc.ca/cdogs/content/prj/prj210001_e.htm", "210001")</f>
        <v>210001</v>
      </c>
      <c r="J264" s="1" t="str">
        <f>HYPERLINK("http://geochem.nrcan.gc.ca/cdogs/content/svy/svy210001_e.htm", "210001")</f>
        <v>210001</v>
      </c>
      <c r="L264" t="s">
        <v>336</v>
      </c>
      <c r="O264" t="s">
        <v>1085</v>
      </c>
      <c r="P264" t="s">
        <v>1086</v>
      </c>
      <c r="Q264" t="s">
        <v>1087</v>
      </c>
      <c r="R264" t="s">
        <v>1088</v>
      </c>
      <c r="T264" t="s">
        <v>25</v>
      </c>
    </row>
    <row r="265" spans="1:20" x14ac:dyDescent="0.25">
      <c r="A265">
        <v>64.707932200000002</v>
      </c>
      <c r="B265">
        <v>-109.5779489</v>
      </c>
      <c r="C265" s="1" t="str">
        <f>HYPERLINK("http://geochem.nrcan.gc.ca/cdogs/content/kwd/kwd020044_e.htm", "Till")</f>
        <v>Till</v>
      </c>
      <c r="D265" s="1" t="str">
        <f>HYPERLINK("http://geochem.nrcan.gc.ca/cdogs/content/kwd/kwd080046_e.htm", "HMC separation (KIDD grouping)")</f>
        <v>HMC separation (KIDD grouping)</v>
      </c>
      <c r="E265" s="1" t="str">
        <f>HYPERLINK("http://geochem.nrcan.gc.ca/cdogs/content/dgp/dgp00002_e.htm", "Total")</f>
        <v>Total</v>
      </c>
      <c r="F265" s="1" t="str">
        <f>HYPERLINK("http://geochem.nrcan.gc.ca/cdogs/content/agp/agp02239_e.htm", "Ol (KIDD) | NONE | BINMICRO")</f>
        <v>Ol (KIDD) | NONE | BINMICRO</v>
      </c>
      <c r="G265" s="1" t="str">
        <f>HYPERLINK("http://geochem.nrcan.gc.ca/cdogs/content/mth/mth06305_e.htm", "6305")</f>
        <v>6305</v>
      </c>
      <c r="H265" s="1" t="str">
        <f>HYPERLINK("http://geochem.nrcan.gc.ca/cdogs/content/bdl/bdl210982_e.htm", "210982")</f>
        <v>210982</v>
      </c>
      <c r="I265" s="1" t="str">
        <f>HYPERLINK("http://geochem.nrcan.gc.ca/cdogs/content/prj/prj210001_e.htm", "210001")</f>
        <v>210001</v>
      </c>
      <c r="J265" s="1" t="str">
        <f>HYPERLINK("http://geochem.nrcan.gc.ca/cdogs/content/svy/svy210001_e.htm", "210001")</f>
        <v>210001</v>
      </c>
      <c r="L265" t="s">
        <v>336</v>
      </c>
      <c r="O265" t="s">
        <v>1089</v>
      </c>
      <c r="P265" t="s">
        <v>1090</v>
      </c>
      <c r="Q265" t="s">
        <v>1091</v>
      </c>
      <c r="R265" t="s">
        <v>1092</v>
      </c>
      <c r="T265" t="s">
        <v>25</v>
      </c>
    </row>
    <row r="266" spans="1:20" x14ac:dyDescent="0.25">
      <c r="A266">
        <v>64.263522600000002</v>
      </c>
      <c r="B266">
        <v>-109.48510159999999</v>
      </c>
      <c r="C266" s="1" t="str">
        <f>HYPERLINK("http://geochem.nrcan.gc.ca/cdogs/content/kwd/kwd020044_e.htm", "Till")</f>
        <v>Till</v>
      </c>
      <c r="D266" s="1" t="str">
        <f>HYPERLINK("http://geochem.nrcan.gc.ca/cdogs/content/kwd/kwd080046_e.htm", "HMC separation (KIDD grouping)")</f>
        <v>HMC separation (KIDD grouping)</v>
      </c>
      <c r="E266" s="1" t="str">
        <f>HYPERLINK("http://geochem.nrcan.gc.ca/cdogs/content/dgp/dgp00002_e.htm", "Total")</f>
        <v>Total</v>
      </c>
      <c r="F266" s="1" t="str">
        <f>HYPERLINK("http://geochem.nrcan.gc.ca/cdogs/content/agp/agp02239_e.htm", "Ol (KIDD) | NONE | BINMICRO")</f>
        <v>Ol (KIDD) | NONE | BINMICRO</v>
      </c>
      <c r="G266" s="1" t="str">
        <f>HYPERLINK("http://geochem.nrcan.gc.ca/cdogs/content/mth/mth06305_e.htm", "6305")</f>
        <v>6305</v>
      </c>
      <c r="H266" s="1" t="str">
        <f>HYPERLINK("http://geochem.nrcan.gc.ca/cdogs/content/bdl/bdl210982_e.htm", "210982")</f>
        <v>210982</v>
      </c>
      <c r="I266" s="1" t="str">
        <f>HYPERLINK("http://geochem.nrcan.gc.ca/cdogs/content/prj/prj210001_e.htm", "210001")</f>
        <v>210001</v>
      </c>
      <c r="J266" s="1" t="str">
        <f>HYPERLINK("http://geochem.nrcan.gc.ca/cdogs/content/svy/svy210001_e.htm", "210001")</f>
        <v>210001</v>
      </c>
      <c r="L266" t="s">
        <v>336</v>
      </c>
      <c r="O266" t="s">
        <v>1093</v>
      </c>
      <c r="P266" t="s">
        <v>1094</v>
      </c>
      <c r="Q266" t="s">
        <v>1095</v>
      </c>
      <c r="R266" t="s">
        <v>1096</v>
      </c>
      <c r="T266" t="s">
        <v>25</v>
      </c>
    </row>
    <row r="267" spans="1:20" x14ac:dyDescent="0.25">
      <c r="A267">
        <v>64.391314199999997</v>
      </c>
      <c r="B267">
        <v>-109.7378626</v>
      </c>
      <c r="C267" s="1" t="str">
        <f>HYPERLINK("http://geochem.nrcan.gc.ca/cdogs/content/kwd/kwd020044_e.htm", "Till")</f>
        <v>Till</v>
      </c>
      <c r="D267" s="1" t="str">
        <f>HYPERLINK("http://geochem.nrcan.gc.ca/cdogs/content/kwd/kwd080046_e.htm", "HMC separation (KIDD grouping)")</f>
        <v>HMC separation (KIDD grouping)</v>
      </c>
      <c r="E267" s="1" t="str">
        <f>HYPERLINK("http://geochem.nrcan.gc.ca/cdogs/content/dgp/dgp00002_e.htm", "Total")</f>
        <v>Total</v>
      </c>
      <c r="F267" s="1" t="str">
        <f>HYPERLINK("http://geochem.nrcan.gc.ca/cdogs/content/agp/agp02239_e.htm", "Ol (KIDD) | NONE | BINMICRO")</f>
        <v>Ol (KIDD) | NONE | BINMICRO</v>
      </c>
      <c r="G267" s="1" t="str">
        <f>HYPERLINK("http://geochem.nrcan.gc.ca/cdogs/content/mth/mth06305_e.htm", "6305")</f>
        <v>6305</v>
      </c>
      <c r="H267" s="1" t="str">
        <f>HYPERLINK("http://geochem.nrcan.gc.ca/cdogs/content/bdl/bdl210982_e.htm", "210982")</f>
        <v>210982</v>
      </c>
      <c r="I267" s="1" t="str">
        <f>HYPERLINK("http://geochem.nrcan.gc.ca/cdogs/content/prj/prj210001_e.htm", "210001")</f>
        <v>210001</v>
      </c>
      <c r="J267" s="1" t="str">
        <f>HYPERLINK("http://geochem.nrcan.gc.ca/cdogs/content/svy/svy210001_e.htm", "210001")</f>
        <v>210001</v>
      </c>
      <c r="L267" t="s">
        <v>336</v>
      </c>
      <c r="O267" t="s">
        <v>1097</v>
      </c>
      <c r="P267" t="s">
        <v>1098</v>
      </c>
      <c r="Q267" t="s">
        <v>1099</v>
      </c>
      <c r="R267" t="s">
        <v>1100</v>
      </c>
      <c r="T267" t="s">
        <v>25</v>
      </c>
    </row>
    <row r="268" spans="1:20" x14ac:dyDescent="0.25">
      <c r="A268">
        <v>64.143014199999996</v>
      </c>
      <c r="B268">
        <v>-109.9114543</v>
      </c>
      <c r="C268" s="1" t="str">
        <f>HYPERLINK("http://geochem.nrcan.gc.ca/cdogs/content/kwd/kwd020044_e.htm", "Till")</f>
        <v>Till</v>
      </c>
      <c r="D268" s="1" t="str">
        <f>HYPERLINK("http://geochem.nrcan.gc.ca/cdogs/content/kwd/kwd080046_e.htm", "HMC separation (KIDD grouping)")</f>
        <v>HMC separation (KIDD grouping)</v>
      </c>
      <c r="E268" s="1" t="str">
        <f>HYPERLINK("http://geochem.nrcan.gc.ca/cdogs/content/dgp/dgp00002_e.htm", "Total")</f>
        <v>Total</v>
      </c>
      <c r="F268" s="1" t="str">
        <f>HYPERLINK("http://geochem.nrcan.gc.ca/cdogs/content/agp/agp02239_e.htm", "Ol (KIDD) | NONE | BINMICRO")</f>
        <v>Ol (KIDD) | NONE | BINMICRO</v>
      </c>
      <c r="G268" s="1" t="str">
        <f>HYPERLINK("http://geochem.nrcan.gc.ca/cdogs/content/mth/mth06305_e.htm", "6305")</f>
        <v>6305</v>
      </c>
      <c r="H268" s="1" t="str">
        <f>HYPERLINK("http://geochem.nrcan.gc.ca/cdogs/content/bdl/bdl210982_e.htm", "210982")</f>
        <v>210982</v>
      </c>
      <c r="I268" s="1" t="str">
        <f>HYPERLINK("http://geochem.nrcan.gc.ca/cdogs/content/prj/prj210001_e.htm", "210001")</f>
        <v>210001</v>
      </c>
      <c r="J268" s="1" t="str">
        <f>HYPERLINK("http://geochem.nrcan.gc.ca/cdogs/content/svy/svy210001_e.htm", "210001")</f>
        <v>210001</v>
      </c>
      <c r="L268" t="s">
        <v>336</v>
      </c>
      <c r="O268" t="s">
        <v>1101</v>
      </c>
      <c r="P268" t="s">
        <v>1102</v>
      </c>
      <c r="Q268" t="s">
        <v>1103</v>
      </c>
      <c r="R268" t="s">
        <v>1104</v>
      </c>
      <c r="T268" t="s">
        <v>25</v>
      </c>
    </row>
    <row r="269" spans="1:20" x14ac:dyDescent="0.25">
      <c r="A269">
        <v>64.106233500000002</v>
      </c>
      <c r="B269">
        <v>-109.75654919999999</v>
      </c>
      <c r="C269" s="1" t="str">
        <f>HYPERLINK("http://geochem.nrcan.gc.ca/cdogs/content/kwd/kwd020044_e.htm", "Till")</f>
        <v>Till</v>
      </c>
      <c r="D269" s="1" t="str">
        <f>HYPERLINK("http://geochem.nrcan.gc.ca/cdogs/content/kwd/kwd080046_e.htm", "HMC separation (KIDD grouping)")</f>
        <v>HMC separation (KIDD grouping)</v>
      </c>
      <c r="E269" s="1" t="str">
        <f>HYPERLINK("http://geochem.nrcan.gc.ca/cdogs/content/dgp/dgp00002_e.htm", "Total")</f>
        <v>Total</v>
      </c>
      <c r="F269" s="1" t="str">
        <f>HYPERLINK("http://geochem.nrcan.gc.ca/cdogs/content/agp/agp02239_e.htm", "Ol (KIDD) | NONE | BINMICRO")</f>
        <v>Ol (KIDD) | NONE | BINMICRO</v>
      </c>
      <c r="G269" s="1" t="str">
        <f>HYPERLINK("http://geochem.nrcan.gc.ca/cdogs/content/mth/mth06305_e.htm", "6305")</f>
        <v>6305</v>
      </c>
      <c r="H269" s="1" t="str">
        <f>HYPERLINK("http://geochem.nrcan.gc.ca/cdogs/content/bdl/bdl210982_e.htm", "210982")</f>
        <v>210982</v>
      </c>
      <c r="I269" s="1" t="str">
        <f>HYPERLINK("http://geochem.nrcan.gc.ca/cdogs/content/prj/prj210001_e.htm", "210001")</f>
        <v>210001</v>
      </c>
      <c r="J269" s="1" t="str">
        <f>HYPERLINK("http://geochem.nrcan.gc.ca/cdogs/content/svy/svy210001_e.htm", "210001")</f>
        <v>210001</v>
      </c>
      <c r="L269" t="s">
        <v>336</v>
      </c>
      <c r="O269" t="s">
        <v>1105</v>
      </c>
      <c r="P269" t="s">
        <v>1106</v>
      </c>
      <c r="Q269" t="s">
        <v>1107</v>
      </c>
      <c r="R269" t="s">
        <v>1108</v>
      </c>
      <c r="T269" t="s">
        <v>25</v>
      </c>
    </row>
    <row r="270" spans="1:20" x14ac:dyDescent="0.25">
      <c r="A270">
        <v>64.150997399999994</v>
      </c>
      <c r="B270">
        <v>-109.5125393</v>
      </c>
      <c r="C270" s="1" t="str">
        <f>HYPERLINK("http://geochem.nrcan.gc.ca/cdogs/content/kwd/kwd020044_e.htm", "Till")</f>
        <v>Till</v>
      </c>
      <c r="D270" s="1" t="str">
        <f>HYPERLINK("http://geochem.nrcan.gc.ca/cdogs/content/kwd/kwd080046_e.htm", "HMC separation (KIDD grouping)")</f>
        <v>HMC separation (KIDD grouping)</v>
      </c>
      <c r="E270" s="1" t="str">
        <f>HYPERLINK("http://geochem.nrcan.gc.ca/cdogs/content/dgp/dgp00002_e.htm", "Total")</f>
        <v>Total</v>
      </c>
      <c r="F270" s="1" t="str">
        <f>HYPERLINK("http://geochem.nrcan.gc.ca/cdogs/content/agp/agp02239_e.htm", "Ol (KIDD) | NONE | BINMICRO")</f>
        <v>Ol (KIDD) | NONE | BINMICRO</v>
      </c>
      <c r="G270" s="1" t="str">
        <f>HYPERLINK("http://geochem.nrcan.gc.ca/cdogs/content/mth/mth06305_e.htm", "6305")</f>
        <v>6305</v>
      </c>
      <c r="H270" s="1" t="str">
        <f>HYPERLINK("http://geochem.nrcan.gc.ca/cdogs/content/bdl/bdl210982_e.htm", "210982")</f>
        <v>210982</v>
      </c>
      <c r="I270" s="1" t="str">
        <f>HYPERLINK("http://geochem.nrcan.gc.ca/cdogs/content/prj/prj210001_e.htm", "210001")</f>
        <v>210001</v>
      </c>
      <c r="J270" s="1" t="str">
        <f>HYPERLINK("http://geochem.nrcan.gc.ca/cdogs/content/svy/svy210001_e.htm", "210001")</f>
        <v>210001</v>
      </c>
      <c r="L270" t="s">
        <v>336</v>
      </c>
      <c r="O270" t="s">
        <v>1109</v>
      </c>
      <c r="P270" t="s">
        <v>1110</v>
      </c>
      <c r="Q270" t="s">
        <v>1111</v>
      </c>
      <c r="R270" t="s">
        <v>1112</v>
      </c>
      <c r="T270" t="s">
        <v>25</v>
      </c>
    </row>
    <row r="271" spans="1:20" x14ac:dyDescent="0.25">
      <c r="A271">
        <v>64.161269599999997</v>
      </c>
      <c r="B271">
        <v>-108.56334680000001</v>
      </c>
      <c r="C271" s="1" t="str">
        <f>HYPERLINK("http://geochem.nrcan.gc.ca/cdogs/content/kwd/kwd020044_e.htm", "Till")</f>
        <v>Till</v>
      </c>
      <c r="D271" s="1" t="str">
        <f>HYPERLINK("http://geochem.nrcan.gc.ca/cdogs/content/kwd/kwd080046_e.htm", "HMC separation (KIDD grouping)")</f>
        <v>HMC separation (KIDD grouping)</v>
      </c>
      <c r="E271" s="1" t="str">
        <f>HYPERLINK("http://geochem.nrcan.gc.ca/cdogs/content/dgp/dgp00002_e.htm", "Total")</f>
        <v>Total</v>
      </c>
      <c r="F271" s="1" t="str">
        <f>HYPERLINK("http://geochem.nrcan.gc.ca/cdogs/content/agp/agp02239_e.htm", "Ol (KIDD) | NONE | BINMICRO")</f>
        <v>Ol (KIDD) | NONE | BINMICRO</v>
      </c>
      <c r="G271" s="1" t="str">
        <f>HYPERLINK("http://geochem.nrcan.gc.ca/cdogs/content/mth/mth06305_e.htm", "6305")</f>
        <v>6305</v>
      </c>
      <c r="H271" s="1" t="str">
        <f>HYPERLINK("http://geochem.nrcan.gc.ca/cdogs/content/bdl/bdl210982_e.htm", "210982")</f>
        <v>210982</v>
      </c>
      <c r="I271" s="1" t="str">
        <f>HYPERLINK("http://geochem.nrcan.gc.ca/cdogs/content/prj/prj210001_e.htm", "210001")</f>
        <v>210001</v>
      </c>
      <c r="J271" s="1" t="str">
        <f>HYPERLINK("http://geochem.nrcan.gc.ca/cdogs/content/svy/svy210001_e.htm", "210001")</f>
        <v>210001</v>
      </c>
      <c r="L271" t="s">
        <v>336</v>
      </c>
      <c r="O271" t="s">
        <v>1113</v>
      </c>
      <c r="P271" t="s">
        <v>1114</v>
      </c>
      <c r="Q271" t="s">
        <v>1115</v>
      </c>
      <c r="R271" t="s">
        <v>1116</v>
      </c>
      <c r="T271" t="s">
        <v>25</v>
      </c>
    </row>
    <row r="272" spans="1:20" x14ac:dyDescent="0.25">
      <c r="A272">
        <v>64.356345500000003</v>
      </c>
      <c r="B272">
        <v>-108.3211731</v>
      </c>
      <c r="C272" s="1" t="str">
        <f>HYPERLINK("http://geochem.nrcan.gc.ca/cdogs/content/kwd/kwd020044_e.htm", "Till")</f>
        <v>Till</v>
      </c>
      <c r="D272" s="1" t="str">
        <f>HYPERLINK("http://geochem.nrcan.gc.ca/cdogs/content/kwd/kwd080046_e.htm", "HMC separation (KIDD grouping)")</f>
        <v>HMC separation (KIDD grouping)</v>
      </c>
      <c r="E272" s="1" t="str">
        <f>HYPERLINK("http://geochem.nrcan.gc.ca/cdogs/content/dgp/dgp00002_e.htm", "Total")</f>
        <v>Total</v>
      </c>
      <c r="F272" s="1" t="str">
        <f>HYPERLINK("http://geochem.nrcan.gc.ca/cdogs/content/agp/agp02239_e.htm", "Ol (KIDD) | NONE | BINMICRO")</f>
        <v>Ol (KIDD) | NONE | BINMICRO</v>
      </c>
      <c r="G272" s="1" t="str">
        <f>HYPERLINK("http://geochem.nrcan.gc.ca/cdogs/content/mth/mth06305_e.htm", "6305")</f>
        <v>6305</v>
      </c>
      <c r="H272" s="1" t="str">
        <f>HYPERLINK("http://geochem.nrcan.gc.ca/cdogs/content/bdl/bdl210982_e.htm", "210982")</f>
        <v>210982</v>
      </c>
      <c r="I272" s="1" t="str">
        <f>HYPERLINK("http://geochem.nrcan.gc.ca/cdogs/content/prj/prj210001_e.htm", "210001")</f>
        <v>210001</v>
      </c>
      <c r="J272" s="1" t="str">
        <f>HYPERLINK("http://geochem.nrcan.gc.ca/cdogs/content/svy/svy210001_e.htm", "210001")</f>
        <v>210001</v>
      </c>
      <c r="L272" t="s">
        <v>336</v>
      </c>
      <c r="O272" t="s">
        <v>1117</v>
      </c>
      <c r="P272" t="s">
        <v>1118</v>
      </c>
      <c r="Q272" t="s">
        <v>1119</v>
      </c>
      <c r="R272" t="s">
        <v>1120</v>
      </c>
      <c r="T272" t="s">
        <v>25</v>
      </c>
    </row>
    <row r="273" spans="1:20" x14ac:dyDescent="0.25">
      <c r="A273">
        <v>64.552146699999994</v>
      </c>
      <c r="B273">
        <v>-109.479574</v>
      </c>
      <c r="C273" s="1" t="str">
        <f>HYPERLINK("http://geochem.nrcan.gc.ca/cdogs/content/kwd/kwd020044_e.htm", "Till")</f>
        <v>Till</v>
      </c>
      <c r="D273" s="1" t="str">
        <f>HYPERLINK("http://geochem.nrcan.gc.ca/cdogs/content/kwd/kwd080046_e.htm", "HMC separation (KIDD grouping)")</f>
        <v>HMC separation (KIDD grouping)</v>
      </c>
      <c r="E273" s="1" t="str">
        <f>HYPERLINK("http://geochem.nrcan.gc.ca/cdogs/content/dgp/dgp00002_e.htm", "Total")</f>
        <v>Total</v>
      </c>
      <c r="F273" s="1" t="str">
        <f>HYPERLINK("http://geochem.nrcan.gc.ca/cdogs/content/agp/agp02239_e.htm", "Ol (KIDD) | NONE | BINMICRO")</f>
        <v>Ol (KIDD) | NONE | BINMICRO</v>
      </c>
      <c r="G273" s="1" t="str">
        <f>HYPERLINK("http://geochem.nrcan.gc.ca/cdogs/content/mth/mth06305_e.htm", "6305")</f>
        <v>6305</v>
      </c>
      <c r="H273" s="1" t="str">
        <f>HYPERLINK("http://geochem.nrcan.gc.ca/cdogs/content/bdl/bdl210982_e.htm", "210982")</f>
        <v>210982</v>
      </c>
      <c r="I273" s="1" t="str">
        <f>HYPERLINK("http://geochem.nrcan.gc.ca/cdogs/content/prj/prj210001_e.htm", "210001")</f>
        <v>210001</v>
      </c>
      <c r="J273" s="1" t="str">
        <f>HYPERLINK("http://geochem.nrcan.gc.ca/cdogs/content/svy/svy210001_e.htm", "210001")</f>
        <v>210001</v>
      </c>
      <c r="L273" t="s">
        <v>336</v>
      </c>
      <c r="O273" t="s">
        <v>1121</v>
      </c>
      <c r="P273" t="s">
        <v>1122</v>
      </c>
      <c r="Q273" t="s">
        <v>1123</v>
      </c>
      <c r="R273" t="s">
        <v>1124</v>
      </c>
      <c r="T273" t="s">
        <v>25</v>
      </c>
    </row>
    <row r="274" spans="1:20" x14ac:dyDescent="0.25">
      <c r="A274">
        <v>64.6219258</v>
      </c>
      <c r="B274">
        <v>-109.14525639999999</v>
      </c>
      <c r="C274" s="1" t="str">
        <f>HYPERLINK("http://geochem.nrcan.gc.ca/cdogs/content/kwd/kwd020044_e.htm", "Till")</f>
        <v>Till</v>
      </c>
      <c r="D274" s="1" t="str">
        <f>HYPERLINK("http://geochem.nrcan.gc.ca/cdogs/content/kwd/kwd080046_e.htm", "HMC separation (KIDD grouping)")</f>
        <v>HMC separation (KIDD grouping)</v>
      </c>
      <c r="E274" s="1" t="str">
        <f>HYPERLINK("http://geochem.nrcan.gc.ca/cdogs/content/dgp/dgp00002_e.htm", "Total")</f>
        <v>Total</v>
      </c>
      <c r="F274" s="1" t="str">
        <f>HYPERLINK("http://geochem.nrcan.gc.ca/cdogs/content/agp/agp02239_e.htm", "Ol (KIDD) | NONE | BINMICRO")</f>
        <v>Ol (KIDD) | NONE | BINMICRO</v>
      </c>
      <c r="G274" s="1" t="str">
        <f>HYPERLINK("http://geochem.nrcan.gc.ca/cdogs/content/mth/mth06305_e.htm", "6305")</f>
        <v>6305</v>
      </c>
      <c r="H274" s="1" t="str">
        <f>HYPERLINK("http://geochem.nrcan.gc.ca/cdogs/content/bdl/bdl210982_e.htm", "210982")</f>
        <v>210982</v>
      </c>
      <c r="I274" s="1" t="str">
        <f>HYPERLINK("http://geochem.nrcan.gc.ca/cdogs/content/prj/prj210001_e.htm", "210001")</f>
        <v>210001</v>
      </c>
      <c r="J274" s="1" t="str">
        <f>HYPERLINK("http://geochem.nrcan.gc.ca/cdogs/content/svy/svy210001_e.htm", "210001")</f>
        <v>210001</v>
      </c>
      <c r="L274" t="s">
        <v>336</v>
      </c>
      <c r="O274" t="s">
        <v>1125</v>
      </c>
      <c r="P274" t="s">
        <v>1126</v>
      </c>
      <c r="Q274" t="s">
        <v>1127</v>
      </c>
      <c r="R274" t="s">
        <v>1128</v>
      </c>
      <c r="T274" t="s">
        <v>25</v>
      </c>
    </row>
    <row r="275" spans="1:20" x14ac:dyDescent="0.25">
      <c r="A275">
        <v>64.887986900000001</v>
      </c>
      <c r="B275">
        <v>-108.45828</v>
      </c>
      <c r="C275" s="1" t="str">
        <f>HYPERLINK("http://geochem.nrcan.gc.ca/cdogs/content/kwd/kwd020044_e.htm", "Till")</f>
        <v>Till</v>
      </c>
      <c r="D275" s="1" t="str">
        <f>HYPERLINK("http://geochem.nrcan.gc.ca/cdogs/content/kwd/kwd080046_e.htm", "HMC separation (KIDD grouping)")</f>
        <v>HMC separation (KIDD grouping)</v>
      </c>
      <c r="E275" s="1" t="str">
        <f>HYPERLINK("http://geochem.nrcan.gc.ca/cdogs/content/dgp/dgp00002_e.htm", "Total")</f>
        <v>Total</v>
      </c>
      <c r="F275" s="1" t="str">
        <f>HYPERLINK("http://geochem.nrcan.gc.ca/cdogs/content/agp/agp02239_e.htm", "Ol (KIDD) | NONE | BINMICRO")</f>
        <v>Ol (KIDD) | NONE | BINMICRO</v>
      </c>
      <c r="G275" s="1" t="str">
        <f>HYPERLINK("http://geochem.nrcan.gc.ca/cdogs/content/mth/mth06305_e.htm", "6305")</f>
        <v>6305</v>
      </c>
      <c r="H275" s="1" t="str">
        <f>HYPERLINK("http://geochem.nrcan.gc.ca/cdogs/content/bdl/bdl210982_e.htm", "210982")</f>
        <v>210982</v>
      </c>
      <c r="I275" s="1" t="str">
        <f>HYPERLINK("http://geochem.nrcan.gc.ca/cdogs/content/prj/prj210001_e.htm", "210001")</f>
        <v>210001</v>
      </c>
      <c r="J275" s="1" t="str">
        <f>HYPERLINK("http://geochem.nrcan.gc.ca/cdogs/content/svy/svy210001_e.htm", "210001")</f>
        <v>210001</v>
      </c>
      <c r="L275" t="s">
        <v>336</v>
      </c>
      <c r="O275" t="s">
        <v>1129</v>
      </c>
      <c r="P275" t="s">
        <v>1130</v>
      </c>
      <c r="Q275" t="s">
        <v>1131</v>
      </c>
      <c r="R275" t="s">
        <v>1132</v>
      </c>
      <c r="T275" t="s">
        <v>25</v>
      </c>
    </row>
    <row r="276" spans="1:20" x14ac:dyDescent="0.25">
      <c r="A276">
        <v>64.608925499999998</v>
      </c>
      <c r="B276">
        <v>-108.978812</v>
      </c>
      <c r="C276" s="1" t="str">
        <f>HYPERLINK("http://geochem.nrcan.gc.ca/cdogs/content/kwd/kwd020044_e.htm", "Till")</f>
        <v>Till</v>
      </c>
      <c r="D276" s="1" t="str">
        <f>HYPERLINK("http://geochem.nrcan.gc.ca/cdogs/content/kwd/kwd080046_e.htm", "HMC separation (KIDD grouping)")</f>
        <v>HMC separation (KIDD grouping)</v>
      </c>
      <c r="E276" s="1" t="str">
        <f>HYPERLINK("http://geochem.nrcan.gc.ca/cdogs/content/dgp/dgp00002_e.htm", "Total")</f>
        <v>Total</v>
      </c>
      <c r="F276" s="1" t="str">
        <f>HYPERLINK("http://geochem.nrcan.gc.ca/cdogs/content/agp/agp02239_e.htm", "Ol (KIDD) | NONE | BINMICRO")</f>
        <v>Ol (KIDD) | NONE | BINMICRO</v>
      </c>
      <c r="G276" s="1" t="str">
        <f>HYPERLINK("http://geochem.nrcan.gc.ca/cdogs/content/mth/mth06305_e.htm", "6305")</f>
        <v>6305</v>
      </c>
      <c r="H276" s="1" t="str">
        <f>HYPERLINK("http://geochem.nrcan.gc.ca/cdogs/content/bdl/bdl210982_e.htm", "210982")</f>
        <v>210982</v>
      </c>
      <c r="I276" s="1" t="str">
        <f>HYPERLINK("http://geochem.nrcan.gc.ca/cdogs/content/prj/prj210001_e.htm", "210001")</f>
        <v>210001</v>
      </c>
      <c r="J276" s="1" t="str">
        <f>HYPERLINK("http://geochem.nrcan.gc.ca/cdogs/content/svy/svy210001_e.htm", "210001")</f>
        <v>210001</v>
      </c>
      <c r="L276" t="s">
        <v>336</v>
      </c>
      <c r="O276" t="s">
        <v>1133</v>
      </c>
      <c r="P276" t="s">
        <v>1134</v>
      </c>
      <c r="Q276" t="s">
        <v>1135</v>
      </c>
      <c r="R276" t="s">
        <v>1136</v>
      </c>
      <c r="T276" t="s">
        <v>25</v>
      </c>
    </row>
    <row r="277" spans="1:20" x14ac:dyDescent="0.25">
      <c r="A277">
        <v>64.271797000000007</v>
      </c>
      <c r="B277">
        <v>-109.1715165</v>
      </c>
      <c r="C277" s="1" t="str">
        <f>HYPERLINK("http://geochem.nrcan.gc.ca/cdogs/content/kwd/kwd020044_e.htm", "Till")</f>
        <v>Till</v>
      </c>
      <c r="D277" s="1" t="str">
        <f>HYPERLINK("http://geochem.nrcan.gc.ca/cdogs/content/kwd/kwd080046_e.htm", "HMC separation (KIDD grouping)")</f>
        <v>HMC separation (KIDD grouping)</v>
      </c>
      <c r="E277" s="1" t="str">
        <f>HYPERLINK("http://geochem.nrcan.gc.ca/cdogs/content/dgp/dgp00002_e.htm", "Total")</f>
        <v>Total</v>
      </c>
      <c r="F277" s="1" t="str">
        <f>HYPERLINK("http://geochem.nrcan.gc.ca/cdogs/content/agp/agp02239_e.htm", "Ol (KIDD) | NONE | BINMICRO")</f>
        <v>Ol (KIDD) | NONE | BINMICRO</v>
      </c>
      <c r="G277" s="1" t="str">
        <f>HYPERLINK("http://geochem.nrcan.gc.ca/cdogs/content/mth/mth06305_e.htm", "6305")</f>
        <v>6305</v>
      </c>
      <c r="H277" s="1" t="str">
        <f>HYPERLINK("http://geochem.nrcan.gc.ca/cdogs/content/bdl/bdl210982_e.htm", "210982")</f>
        <v>210982</v>
      </c>
      <c r="I277" s="1" t="str">
        <f>HYPERLINK("http://geochem.nrcan.gc.ca/cdogs/content/prj/prj210001_e.htm", "210001")</f>
        <v>210001</v>
      </c>
      <c r="J277" s="1" t="str">
        <f>HYPERLINK("http://geochem.nrcan.gc.ca/cdogs/content/svy/svy210001_e.htm", "210001")</f>
        <v>210001</v>
      </c>
      <c r="L277" t="s">
        <v>336</v>
      </c>
      <c r="O277" t="s">
        <v>1137</v>
      </c>
      <c r="P277" t="s">
        <v>1138</v>
      </c>
      <c r="Q277" t="s">
        <v>1139</v>
      </c>
      <c r="R277" t="s">
        <v>1140</v>
      </c>
      <c r="T277" t="s">
        <v>25</v>
      </c>
    </row>
    <row r="278" spans="1:20" x14ac:dyDescent="0.25">
      <c r="A278">
        <v>64.676370199999994</v>
      </c>
      <c r="B278">
        <v>-108.4873295</v>
      </c>
      <c r="C278" s="1" t="str">
        <f>HYPERLINK("http://geochem.nrcan.gc.ca/cdogs/content/kwd/kwd020044_e.htm", "Till")</f>
        <v>Till</v>
      </c>
      <c r="D278" s="1" t="str">
        <f>HYPERLINK("http://geochem.nrcan.gc.ca/cdogs/content/kwd/kwd080046_e.htm", "HMC separation (KIDD grouping)")</f>
        <v>HMC separation (KIDD grouping)</v>
      </c>
      <c r="E278" s="1" t="str">
        <f>HYPERLINK("http://geochem.nrcan.gc.ca/cdogs/content/dgp/dgp00002_e.htm", "Total")</f>
        <v>Total</v>
      </c>
      <c r="F278" s="1" t="str">
        <f>HYPERLINK("http://geochem.nrcan.gc.ca/cdogs/content/agp/agp02239_e.htm", "Ol (KIDD) | NONE | BINMICRO")</f>
        <v>Ol (KIDD) | NONE | BINMICRO</v>
      </c>
      <c r="G278" s="1" t="str">
        <f>HYPERLINK("http://geochem.nrcan.gc.ca/cdogs/content/mth/mth06305_e.htm", "6305")</f>
        <v>6305</v>
      </c>
      <c r="H278" s="1" t="str">
        <f>HYPERLINK("http://geochem.nrcan.gc.ca/cdogs/content/bdl/bdl210982_e.htm", "210982")</f>
        <v>210982</v>
      </c>
      <c r="I278" s="1" t="str">
        <f>HYPERLINK("http://geochem.nrcan.gc.ca/cdogs/content/prj/prj210001_e.htm", "210001")</f>
        <v>210001</v>
      </c>
      <c r="J278" s="1" t="str">
        <f>HYPERLINK("http://geochem.nrcan.gc.ca/cdogs/content/svy/svy210001_e.htm", "210001")</f>
        <v>210001</v>
      </c>
      <c r="L278" t="s">
        <v>336</v>
      </c>
      <c r="O278" t="s">
        <v>1141</v>
      </c>
      <c r="P278" t="s">
        <v>1142</v>
      </c>
      <c r="Q278" t="s">
        <v>1143</v>
      </c>
      <c r="R278" t="s">
        <v>1144</v>
      </c>
      <c r="T278" t="s">
        <v>25</v>
      </c>
    </row>
    <row r="279" spans="1:20" x14ac:dyDescent="0.25">
      <c r="A279">
        <v>64.4646221</v>
      </c>
      <c r="B279">
        <v>-108.2975428</v>
      </c>
      <c r="C279" s="1" t="str">
        <f>HYPERLINK("http://geochem.nrcan.gc.ca/cdogs/content/kwd/kwd020044_e.htm", "Till")</f>
        <v>Till</v>
      </c>
      <c r="D279" s="1" t="str">
        <f>HYPERLINK("http://geochem.nrcan.gc.ca/cdogs/content/kwd/kwd080046_e.htm", "HMC separation (KIDD grouping)")</f>
        <v>HMC separation (KIDD grouping)</v>
      </c>
      <c r="E279" s="1" t="str">
        <f>HYPERLINK("http://geochem.nrcan.gc.ca/cdogs/content/dgp/dgp00002_e.htm", "Total")</f>
        <v>Total</v>
      </c>
      <c r="F279" s="1" t="str">
        <f>HYPERLINK("http://geochem.nrcan.gc.ca/cdogs/content/agp/agp02239_e.htm", "Ol (KIDD) | NONE | BINMICRO")</f>
        <v>Ol (KIDD) | NONE | BINMICRO</v>
      </c>
      <c r="G279" s="1" t="str">
        <f>HYPERLINK("http://geochem.nrcan.gc.ca/cdogs/content/mth/mth06305_e.htm", "6305")</f>
        <v>6305</v>
      </c>
      <c r="H279" s="1" t="str">
        <f>HYPERLINK("http://geochem.nrcan.gc.ca/cdogs/content/bdl/bdl210982_e.htm", "210982")</f>
        <v>210982</v>
      </c>
      <c r="I279" s="1" t="str">
        <f>HYPERLINK("http://geochem.nrcan.gc.ca/cdogs/content/prj/prj210001_e.htm", "210001")</f>
        <v>210001</v>
      </c>
      <c r="J279" s="1" t="str">
        <f>HYPERLINK("http://geochem.nrcan.gc.ca/cdogs/content/svy/svy210001_e.htm", "210001")</f>
        <v>210001</v>
      </c>
      <c r="L279" t="s">
        <v>336</v>
      </c>
      <c r="O279" t="s">
        <v>1145</v>
      </c>
      <c r="P279" t="s">
        <v>1146</v>
      </c>
      <c r="Q279" t="s">
        <v>1147</v>
      </c>
      <c r="R279" t="s">
        <v>1148</v>
      </c>
      <c r="T279" t="s">
        <v>25</v>
      </c>
    </row>
    <row r="280" spans="1:20" x14ac:dyDescent="0.25">
      <c r="A280">
        <v>64.038719700000001</v>
      </c>
      <c r="B280">
        <v>-109.1154997</v>
      </c>
      <c r="C280" s="1" t="str">
        <f>HYPERLINK("http://geochem.nrcan.gc.ca/cdogs/content/kwd/kwd020044_e.htm", "Till")</f>
        <v>Till</v>
      </c>
      <c r="D280" s="1" t="str">
        <f>HYPERLINK("http://geochem.nrcan.gc.ca/cdogs/content/kwd/kwd080046_e.htm", "HMC separation (KIDD grouping)")</f>
        <v>HMC separation (KIDD grouping)</v>
      </c>
      <c r="E280" s="1" t="str">
        <f>HYPERLINK("http://geochem.nrcan.gc.ca/cdogs/content/dgp/dgp00002_e.htm", "Total")</f>
        <v>Total</v>
      </c>
      <c r="F280" s="1" t="str">
        <f>HYPERLINK("http://geochem.nrcan.gc.ca/cdogs/content/agp/agp02239_e.htm", "Ol (KIDD) | NONE | BINMICRO")</f>
        <v>Ol (KIDD) | NONE | BINMICRO</v>
      </c>
      <c r="G280" s="1" t="str">
        <f>HYPERLINK("http://geochem.nrcan.gc.ca/cdogs/content/mth/mth06305_e.htm", "6305")</f>
        <v>6305</v>
      </c>
      <c r="H280" s="1" t="str">
        <f>HYPERLINK("http://geochem.nrcan.gc.ca/cdogs/content/bdl/bdl210982_e.htm", "210982")</f>
        <v>210982</v>
      </c>
      <c r="I280" s="1" t="str">
        <f>HYPERLINK("http://geochem.nrcan.gc.ca/cdogs/content/prj/prj210001_e.htm", "210001")</f>
        <v>210001</v>
      </c>
      <c r="J280" s="1" t="str">
        <f>HYPERLINK("http://geochem.nrcan.gc.ca/cdogs/content/svy/svy210001_e.htm", "210001")</f>
        <v>210001</v>
      </c>
      <c r="L280" t="s">
        <v>336</v>
      </c>
      <c r="O280" t="s">
        <v>1149</v>
      </c>
      <c r="P280" t="s">
        <v>1150</v>
      </c>
      <c r="Q280" t="s">
        <v>1151</v>
      </c>
      <c r="R280" t="s">
        <v>1152</v>
      </c>
      <c r="T280" t="s">
        <v>25</v>
      </c>
    </row>
    <row r="281" spans="1:20" x14ac:dyDescent="0.25">
      <c r="A281">
        <v>64.204257299999995</v>
      </c>
      <c r="B281">
        <v>-109.0440766</v>
      </c>
      <c r="C281" s="1" t="str">
        <f>HYPERLINK("http://geochem.nrcan.gc.ca/cdogs/content/kwd/kwd020044_e.htm", "Till")</f>
        <v>Till</v>
      </c>
      <c r="D281" s="1" t="str">
        <f>HYPERLINK("http://geochem.nrcan.gc.ca/cdogs/content/kwd/kwd080046_e.htm", "HMC separation (KIDD grouping)")</f>
        <v>HMC separation (KIDD grouping)</v>
      </c>
      <c r="E281" s="1" t="str">
        <f>HYPERLINK("http://geochem.nrcan.gc.ca/cdogs/content/dgp/dgp00002_e.htm", "Total")</f>
        <v>Total</v>
      </c>
      <c r="F281" s="1" t="str">
        <f>HYPERLINK("http://geochem.nrcan.gc.ca/cdogs/content/agp/agp02239_e.htm", "Ol (KIDD) | NONE | BINMICRO")</f>
        <v>Ol (KIDD) | NONE | BINMICRO</v>
      </c>
      <c r="G281" s="1" t="str">
        <f>HYPERLINK("http://geochem.nrcan.gc.ca/cdogs/content/mth/mth06305_e.htm", "6305")</f>
        <v>6305</v>
      </c>
      <c r="H281" s="1" t="str">
        <f>HYPERLINK("http://geochem.nrcan.gc.ca/cdogs/content/bdl/bdl210982_e.htm", "210982")</f>
        <v>210982</v>
      </c>
      <c r="I281" s="1" t="str">
        <f>HYPERLINK("http://geochem.nrcan.gc.ca/cdogs/content/prj/prj210001_e.htm", "210001")</f>
        <v>210001</v>
      </c>
      <c r="J281" s="1" t="str">
        <f>HYPERLINK("http://geochem.nrcan.gc.ca/cdogs/content/svy/svy210001_e.htm", "210001")</f>
        <v>210001</v>
      </c>
      <c r="L281" t="s">
        <v>336</v>
      </c>
      <c r="O281" t="s">
        <v>1153</v>
      </c>
      <c r="P281" t="s">
        <v>1154</v>
      </c>
      <c r="Q281" t="s">
        <v>1155</v>
      </c>
      <c r="R281" t="s">
        <v>1156</v>
      </c>
      <c r="T281" t="s">
        <v>25</v>
      </c>
    </row>
    <row r="282" spans="1:20" x14ac:dyDescent="0.25">
      <c r="A282">
        <v>64.345826599999995</v>
      </c>
      <c r="B282">
        <v>-108.7624807</v>
      </c>
      <c r="C282" s="1" t="str">
        <f>HYPERLINK("http://geochem.nrcan.gc.ca/cdogs/content/kwd/kwd020044_e.htm", "Till")</f>
        <v>Till</v>
      </c>
      <c r="D282" s="1" t="str">
        <f>HYPERLINK("http://geochem.nrcan.gc.ca/cdogs/content/kwd/kwd080046_e.htm", "HMC separation (KIDD grouping)")</f>
        <v>HMC separation (KIDD grouping)</v>
      </c>
      <c r="E282" s="1" t="str">
        <f>HYPERLINK("http://geochem.nrcan.gc.ca/cdogs/content/dgp/dgp00002_e.htm", "Total")</f>
        <v>Total</v>
      </c>
      <c r="F282" s="1" t="str">
        <f>HYPERLINK("http://geochem.nrcan.gc.ca/cdogs/content/agp/agp02239_e.htm", "Ol (KIDD) | NONE | BINMICRO")</f>
        <v>Ol (KIDD) | NONE | BINMICRO</v>
      </c>
      <c r="G282" s="1" t="str">
        <f>HYPERLINK("http://geochem.nrcan.gc.ca/cdogs/content/mth/mth06305_e.htm", "6305")</f>
        <v>6305</v>
      </c>
      <c r="H282" s="1" t="str">
        <f>HYPERLINK("http://geochem.nrcan.gc.ca/cdogs/content/bdl/bdl210982_e.htm", "210982")</f>
        <v>210982</v>
      </c>
      <c r="I282" s="1" t="str">
        <f>HYPERLINK("http://geochem.nrcan.gc.ca/cdogs/content/prj/prj210001_e.htm", "210001")</f>
        <v>210001</v>
      </c>
      <c r="J282" s="1" t="str">
        <f>HYPERLINK("http://geochem.nrcan.gc.ca/cdogs/content/svy/svy210001_e.htm", "210001")</f>
        <v>210001</v>
      </c>
      <c r="L282" t="s">
        <v>336</v>
      </c>
      <c r="O282" t="s">
        <v>1157</v>
      </c>
      <c r="P282" t="s">
        <v>1158</v>
      </c>
      <c r="Q282" t="s">
        <v>1159</v>
      </c>
      <c r="R282" t="s">
        <v>1160</v>
      </c>
      <c r="T282" t="s">
        <v>25</v>
      </c>
    </row>
    <row r="283" spans="1:20" x14ac:dyDescent="0.25">
      <c r="A283">
        <v>64.448292100000003</v>
      </c>
      <c r="B283">
        <v>-108.6780316</v>
      </c>
      <c r="C283" s="1" t="str">
        <f>HYPERLINK("http://geochem.nrcan.gc.ca/cdogs/content/kwd/kwd020044_e.htm", "Till")</f>
        <v>Till</v>
      </c>
      <c r="D283" s="1" t="str">
        <f>HYPERLINK("http://geochem.nrcan.gc.ca/cdogs/content/kwd/kwd080046_e.htm", "HMC separation (KIDD grouping)")</f>
        <v>HMC separation (KIDD grouping)</v>
      </c>
      <c r="E283" s="1" t="str">
        <f>HYPERLINK("http://geochem.nrcan.gc.ca/cdogs/content/dgp/dgp00002_e.htm", "Total")</f>
        <v>Total</v>
      </c>
      <c r="F283" s="1" t="str">
        <f>HYPERLINK("http://geochem.nrcan.gc.ca/cdogs/content/agp/agp02239_e.htm", "Ol (KIDD) | NONE | BINMICRO")</f>
        <v>Ol (KIDD) | NONE | BINMICRO</v>
      </c>
      <c r="G283" s="1" t="str">
        <f>HYPERLINK("http://geochem.nrcan.gc.ca/cdogs/content/mth/mth06305_e.htm", "6305")</f>
        <v>6305</v>
      </c>
      <c r="H283" s="1" t="str">
        <f>HYPERLINK("http://geochem.nrcan.gc.ca/cdogs/content/bdl/bdl210982_e.htm", "210982")</f>
        <v>210982</v>
      </c>
      <c r="I283" s="1" t="str">
        <f>HYPERLINK("http://geochem.nrcan.gc.ca/cdogs/content/prj/prj210001_e.htm", "210001")</f>
        <v>210001</v>
      </c>
      <c r="J283" s="1" t="str">
        <f>HYPERLINK("http://geochem.nrcan.gc.ca/cdogs/content/svy/svy210001_e.htm", "210001")</f>
        <v>210001</v>
      </c>
      <c r="L283" t="s">
        <v>336</v>
      </c>
      <c r="O283" t="s">
        <v>1161</v>
      </c>
      <c r="P283" t="s">
        <v>1162</v>
      </c>
      <c r="Q283" t="s">
        <v>1163</v>
      </c>
      <c r="R283" t="s">
        <v>1164</v>
      </c>
      <c r="T283" t="s">
        <v>25</v>
      </c>
    </row>
    <row r="284" spans="1:20" x14ac:dyDescent="0.25">
      <c r="A284">
        <v>64.793106499999993</v>
      </c>
      <c r="B284">
        <v>-109.5438918</v>
      </c>
      <c r="C284" s="1" t="str">
        <f>HYPERLINK("http://geochem.nrcan.gc.ca/cdogs/content/kwd/kwd020044_e.htm", "Till")</f>
        <v>Till</v>
      </c>
      <c r="D284" s="1" t="str">
        <f>HYPERLINK("http://geochem.nrcan.gc.ca/cdogs/content/kwd/kwd080046_e.htm", "HMC separation (KIDD grouping)")</f>
        <v>HMC separation (KIDD grouping)</v>
      </c>
      <c r="E284" s="1" t="str">
        <f>HYPERLINK("http://geochem.nrcan.gc.ca/cdogs/content/dgp/dgp00002_e.htm", "Total")</f>
        <v>Total</v>
      </c>
      <c r="F284" s="1" t="str">
        <f>HYPERLINK("http://geochem.nrcan.gc.ca/cdogs/content/agp/agp02239_e.htm", "Ol (KIDD) | NONE | BINMICRO")</f>
        <v>Ol (KIDD) | NONE | BINMICRO</v>
      </c>
      <c r="G284" s="1" t="str">
        <f>HYPERLINK("http://geochem.nrcan.gc.ca/cdogs/content/mth/mth06305_e.htm", "6305")</f>
        <v>6305</v>
      </c>
      <c r="H284" s="1" t="str">
        <f>HYPERLINK("http://geochem.nrcan.gc.ca/cdogs/content/bdl/bdl210982_e.htm", "210982")</f>
        <v>210982</v>
      </c>
      <c r="I284" s="1" t="str">
        <f>HYPERLINK("http://geochem.nrcan.gc.ca/cdogs/content/prj/prj210001_e.htm", "210001")</f>
        <v>210001</v>
      </c>
      <c r="J284" s="1" t="str">
        <f>HYPERLINK("http://geochem.nrcan.gc.ca/cdogs/content/svy/svy210001_e.htm", "210001")</f>
        <v>210001</v>
      </c>
      <c r="L284" t="s">
        <v>336</v>
      </c>
      <c r="O284" t="s">
        <v>1165</v>
      </c>
      <c r="P284" t="s">
        <v>1166</v>
      </c>
      <c r="Q284" t="s">
        <v>1167</v>
      </c>
      <c r="R284" t="s">
        <v>1168</v>
      </c>
      <c r="T284" t="s">
        <v>25</v>
      </c>
    </row>
    <row r="285" spans="1:20" x14ac:dyDescent="0.25">
      <c r="A285">
        <v>64.402321799999996</v>
      </c>
      <c r="B285">
        <v>-109.534594</v>
      </c>
      <c r="C285" s="1" t="str">
        <f>HYPERLINK("http://geochem.nrcan.gc.ca/cdogs/content/kwd/kwd020044_e.htm", "Till")</f>
        <v>Till</v>
      </c>
      <c r="D285" s="1" t="str">
        <f>HYPERLINK("http://geochem.nrcan.gc.ca/cdogs/content/kwd/kwd080046_e.htm", "HMC separation (KIDD grouping)")</f>
        <v>HMC separation (KIDD grouping)</v>
      </c>
      <c r="E285" s="1" t="str">
        <f>HYPERLINK("http://geochem.nrcan.gc.ca/cdogs/content/dgp/dgp00002_e.htm", "Total")</f>
        <v>Total</v>
      </c>
      <c r="F285" s="1" t="str">
        <f>HYPERLINK("http://geochem.nrcan.gc.ca/cdogs/content/agp/agp02239_e.htm", "Ol (KIDD) | NONE | BINMICRO")</f>
        <v>Ol (KIDD) | NONE | BINMICRO</v>
      </c>
      <c r="G285" s="1" t="str">
        <f>HYPERLINK("http://geochem.nrcan.gc.ca/cdogs/content/mth/mth06305_e.htm", "6305")</f>
        <v>6305</v>
      </c>
      <c r="H285" s="1" t="str">
        <f>HYPERLINK("http://geochem.nrcan.gc.ca/cdogs/content/bdl/bdl210982_e.htm", "210982")</f>
        <v>210982</v>
      </c>
      <c r="I285" s="1" t="str">
        <f>HYPERLINK("http://geochem.nrcan.gc.ca/cdogs/content/prj/prj210001_e.htm", "210001")</f>
        <v>210001</v>
      </c>
      <c r="J285" s="1" t="str">
        <f>HYPERLINK("http://geochem.nrcan.gc.ca/cdogs/content/svy/svy210001_e.htm", "210001")</f>
        <v>210001</v>
      </c>
      <c r="L285" t="s">
        <v>336</v>
      </c>
      <c r="O285" t="s">
        <v>1169</v>
      </c>
      <c r="P285" t="s">
        <v>1170</v>
      </c>
      <c r="Q285" t="s">
        <v>1171</v>
      </c>
      <c r="R285" t="s">
        <v>1172</v>
      </c>
      <c r="T285" t="s">
        <v>25</v>
      </c>
    </row>
    <row r="286" spans="1:20" x14ac:dyDescent="0.25">
      <c r="A286">
        <v>64.280309599999995</v>
      </c>
      <c r="B286">
        <v>-109.7202568</v>
      </c>
      <c r="C286" s="1" t="str">
        <f>HYPERLINK("http://geochem.nrcan.gc.ca/cdogs/content/kwd/kwd020044_e.htm", "Till")</f>
        <v>Till</v>
      </c>
      <c r="D286" s="1" t="str">
        <f>HYPERLINK("http://geochem.nrcan.gc.ca/cdogs/content/kwd/kwd080046_e.htm", "HMC separation (KIDD grouping)")</f>
        <v>HMC separation (KIDD grouping)</v>
      </c>
      <c r="E286" s="1" t="str">
        <f>HYPERLINK("http://geochem.nrcan.gc.ca/cdogs/content/dgp/dgp00002_e.htm", "Total")</f>
        <v>Total</v>
      </c>
      <c r="F286" s="1" t="str">
        <f>HYPERLINK("http://geochem.nrcan.gc.ca/cdogs/content/agp/agp02239_e.htm", "Ol (KIDD) | NONE | BINMICRO")</f>
        <v>Ol (KIDD) | NONE | BINMICRO</v>
      </c>
      <c r="G286" s="1" t="str">
        <f>HYPERLINK("http://geochem.nrcan.gc.ca/cdogs/content/mth/mth06305_e.htm", "6305")</f>
        <v>6305</v>
      </c>
      <c r="H286" s="1" t="str">
        <f>HYPERLINK("http://geochem.nrcan.gc.ca/cdogs/content/bdl/bdl210982_e.htm", "210982")</f>
        <v>210982</v>
      </c>
      <c r="I286" s="1" t="str">
        <f>HYPERLINK("http://geochem.nrcan.gc.ca/cdogs/content/prj/prj210001_e.htm", "210001")</f>
        <v>210001</v>
      </c>
      <c r="J286" s="1" t="str">
        <f>HYPERLINK("http://geochem.nrcan.gc.ca/cdogs/content/svy/svy210001_e.htm", "210001")</f>
        <v>210001</v>
      </c>
      <c r="L286" t="s">
        <v>336</v>
      </c>
      <c r="O286" t="s">
        <v>1173</v>
      </c>
      <c r="P286" t="s">
        <v>1174</v>
      </c>
      <c r="Q286" t="s">
        <v>1175</v>
      </c>
      <c r="R286" t="s">
        <v>1176</v>
      </c>
      <c r="T286" t="s">
        <v>25</v>
      </c>
    </row>
    <row r="287" spans="1:20" x14ac:dyDescent="0.25">
      <c r="A287">
        <v>64.863999500000006</v>
      </c>
      <c r="B287">
        <v>-109.3433489</v>
      </c>
      <c r="C287" s="1" t="str">
        <f>HYPERLINK("http://geochem.nrcan.gc.ca/cdogs/content/kwd/kwd020044_e.htm", "Till")</f>
        <v>Till</v>
      </c>
      <c r="D287" s="1" t="str">
        <f>HYPERLINK("http://geochem.nrcan.gc.ca/cdogs/content/kwd/kwd080046_e.htm", "HMC separation (KIDD grouping)")</f>
        <v>HMC separation (KIDD grouping)</v>
      </c>
      <c r="E287" s="1" t="str">
        <f>HYPERLINK("http://geochem.nrcan.gc.ca/cdogs/content/dgp/dgp00002_e.htm", "Total")</f>
        <v>Total</v>
      </c>
      <c r="F287" s="1" t="str">
        <f>HYPERLINK("http://geochem.nrcan.gc.ca/cdogs/content/agp/agp02239_e.htm", "Ol (KIDD) | NONE | BINMICRO")</f>
        <v>Ol (KIDD) | NONE | BINMICRO</v>
      </c>
      <c r="G287" s="1" t="str">
        <f>HYPERLINK("http://geochem.nrcan.gc.ca/cdogs/content/mth/mth06305_e.htm", "6305")</f>
        <v>6305</v>
      </c>
      <c r="H287" s="1" t="str">
        <f>HYPERLINK("http://geochem.nrcan.gc.ca/cdogs/content/bdl/bdl210982_e.htm", "210982")</f>
        <v>210982</v>
      </c>
      <c r="I287" s="1" t="str">
        <f>HYPERLINK("http://geochem.nrcan.gc.ca/cdogs/content/prj/prj210001_e.htm", "210001")</f>
        <v>210001</v>
      </c>
      <c r="J287" s="1" t="str">
        <f>HYPERLINK("http://geochem.nrcan.gc.ca/cdogs/content/svy/svy210001_e.htm", "210001")</f>
        <v>210001</v>
      </c>
      <c r="L287" t="s">
        <v>336</v>
      </c>
      <c r="O287" t="s">
        <v>1177</v>
      </c>
      <c r="P287" t="s">
        <v>1178</v>
      </c>
      <c r="Q287" t="s">
        <v>1179</v>
      </c>
      <c r="R287" t="s">
        <v>1180</v>
      </c>
      <c r="T287" t="s">
        <v>25</v>
      </c>
    </row>
    <row r="288" spans="1:20" x14ac:dyDescent="0.25">
      <c r="A288">
        <v>64.9626296</v>
      </c>
      <c r="B288">
        <v>-109.2300242</v>
      </c>
      <c r="C288" s="1" t="str">
        <f>HYPERLINK("http://geochem.nrcan.gc.ca/cdogs/content/kwd/kwd020044_e.htm", "Till")</f>
        <v>Till</v>
      </c>
      <c r="D288" s="1" t="str">
        <f>HYPERLINK("http://geochem.nrcan.gc.ca/cdogs/content/kwd/kwd080046_e.htm", "HMC separation (KIDD grouping)")</f>
        <v>HMC separation (KIDD grouping)</v>
      </c>
      <c r="E288" s="1" t="str">
        <f>HYPERLINK("http://geochem.nrcan.gc.ca/cdogs/content/dgp/dgp00002_e.htm", "Total")</f>
        <v>Total</v>
      </c>
      <c r="F288" s="1" t="str">
        <f>HYPERLINK("http://geochem.nrcan.gc.ca/cdogs/content/agp/agp02239_e.htm", "Ol (KIDD) | NONE | BINMICRO")</f>
        <v>Ol (KIDD) | NONE | BINMICRO</v>
      </c>
      <c r="G288" s="1" t="str">
        <f>HYPERLINK("http://geochem.nrcan.gc.ca/cdogs/content/mth/mth06305_e.htm", "6305")</f>
        <v>6305</v>
      </c>
      <c r="H288" s="1" t="str">
        <f>HYPERLINK("http://geochem.nrcan.gc.ca/cdogs/content/bdl/bdl210982_e.htm", "210982")</f>
        <v>210982</v>
      </c>
      <c r="I288" s="1" t="str">
        <f>HYPERLINK("http://geochem.nrcan.gc.ca/cdogs/content/prj/prj210001_e.htm", "210001")</f>
        <v>210001</v>
      </c>
      <c r="J288" s="1" t="str">
        <f>HYPERLINK("http://geochem.nrcan.gc.ca/cdogs/content/svy/svy210001_e.htm", "210001")</f>
        <v>210001</v>
      </c>
      <c r="L288" t="s">
        <v>336</v>
      </c>
      <c r="O288" t="s">
        <v>1181</v>
      </c>
      <c r="P288" t="s">
        <v>1182</v>
      </c>
      <c r="Q288" t="s">
        <v>1183</v>
      </c>
      <c r="R288" t="s">
        <v>1184</v>
      </c>
      <c r="T288" t="s">
        <v>25</v>
      </c>
    </row>
    <row r="289" spans="1:20" x14ac:dyDescent="0.25">
      <c r="A289">
        <v>64.065072400000005</v>
      </c>
      <c r="B289">
        <v>-108.1015419</v>
      </c>
      <c r="C289" s="1" t="str">
        <f>HYPERLINK("http://geochem.nrcan.gc.ca/cdogs/content/kwd/kwd020044_e.htm", "Till")</f>
        <v>Till</v>
      </c>
      <c r="D289" s="1" t="str">
        <f>HYPERLINK("http://geochem.nrcan.gc.ca/cdogs/content/kwd/kwd080046_e.htm", "HMC separation (KIDD grouping)")</f>
        <v>HMC separation (KIDD grouping)</v>
      </c>
      <c r="E289" s="1" t="str">
        <f>HYPERLINK("http://geochem.nrcan.gc.ca/cdogs/content/dgp/dgp00002_e.htm", "Total")</f>
        <v>Total</v>
      </c>
      <c r="F289" s="1" t="str">
        <f>HYPERLINK("http://geochem.nrcan.gc.ca/cdogs/content/agp/agp02239_e.htm", "Ol (KIDD) | NONE | BINMICRO")</f>
        <v>Ol (KIDD) | NONE | BINMICRO</v>
      </c>
      <c r="G289" s="1" t="str">
        <f>HYPERLINK("http://geochem.nrcan.gc.ca/cdogs/content/mth/mth06305_e.htm", "6305")</f>
        <v>6305</v>
      </c>
      <c r="H289" s="1" t="str">
        <f>HYPERLINK("http://geochem.nrcan.gc.ca/cdogs/content/bdl/bdl210982_e.htm", "210982")</f>
        <v>210982</v>
      </c>
      <c r="I289" s="1" t="str">
        <f>HYPERLINK("http://geochem.nrcan.gc.ca/cdogs/content/prj/prj210001_e.htm", "210001")</f>
        <v>210001</v>
      </c>
      <c r="J289" s="1" t="str">
        <f>HYPERLINK("http://geochem.nrcan.gc.ca/cdogs/content/svy/svy210001_e.htm", "210001")</f>
        <v>210001</v>
      </c>
      <c r="L289" t="s">
        <v>336</v>
      </c>
      <c r="O289" t="s">
        <v>1185</v>
      </c>
      <c r="P289" t="s">
        <v>1186</v>
      </c>
      <c r="Q289" t="s">
        <v>1187</v>
      </c>
      <c r="R289" t="s">
        <v>1188</v>
      </c>
      <c r="T289" t="s">
        <v>25</v>
      </c>
    </row>
    <row r="290" spans="1:20" x14ac:dyDescent="0.25">
      <c r="A290">
        <v>64.252189000000001</v>
      </c>
      <c r="B290">
        <v>-108.1109713</v>
      </c>
      <c r="C290" s="1" t="str">
        <f>HYPERLINK("http://geochem.nrcan.gc.ca/cdogs/content/kwd/kwd020044_e.htm", "Till")</f>
        <v>Till</v>
      </c>
      <c r="D290" s="1" t="str">
        <f>HYPERLINK("http://geochem.nrcan.gc.ca/cdogs/content/kwd/kwd080046_e.htm", "HMC separation (KIDD grouping)")</f>
        <v>HMC separation (KIDD grouping)</v>
      </c>
      <c r="E290" s="1" t="str">
        <f>HYPERLINK("http://geochem.nrcan.gc.ca/cdogs/content/dgp/dgp00002_e.htm", "Total")</f>
        <v>Total</v>
      </c>
      <c r="F290" s="1" t="str">
        <f>HYPERLINK("http://geochem.nrcan.gc.ca/cdogs/content/agp/agp02239_e.htm", "Ol (KIDD) | NONE | BINMICRO")</f>
        <v>Ol (KIDD) | NONE | BINMICRO</v>
      </c>
      <c r="G290" s="1" t="str">
        <f>HYPERLINK("http://geochem.nrcan.gc.ca/cdogs/content/mth/mth06305_e.htm", "6305")</f>
        <v>6305</v>
      </c>
      <c r="H290" s="1" t="str">
        <f>HYPERLINK("http://geochem.nrcan.gc.ca/cdogs/content/bdl/bdl210982_e.htm", "210982")</f>
        <v>210982</v>
      </c>
      <c r="I290" s="1" t="str">
        <f>HYPERLINK("http://geochem.nrcan.gc.ca/cdogs/content/prj/prj210001_e.htm", "210001")</f>
        <v>210001</v>
      </c>
      <c r="J290" s="1" t="str">
        <f>HYPERLINK("http://geochem.nrcan.gc.ca/cdogs/content/svy/svy210001_e.htm", "210001")</f>
        <v>210001</v>
      </c>
      <c r="L290" t="s">
        <v>336</v>
      </c>
      <c r="O290" t="s">
        <v>1189</v>
      </c>
      <c r="P290" t="s">
        <v>1190</v>
      </c>
      <c r="Q290" t="s">
        <v>1191</v>
      </c>
      <c r="R290" t="s">
        <v>1192</v>
      </c>
      <c r="T290" t="s">
        <v>25</v>
      </c>
    </row>
    <row r="291" spans="1:20" x14ac:dyDescent="0.25">
      <c r="A291">
        <v>64.415641800000003</v>
      </c>
      <c r="B291">
        <v>-108.57223310000001</v>
      </c>
      <c r="C291" s="1" t="str">
        <f>HYPERLINK("http://geochem.nrcan.gc.ca/cdogs/content/kwd/kwd020044_e.htm", "Till")</f>
        <v>Till</v>
      </c>
      <c r="D291" s="1" t="str">
        <f>HYPERLINK("http://geochem.nrcan.gc.ca/cdogs/content/kwd/kwd080046_e.htm", "HMC separation (KIDD grouping)")</f>
        <v>HMC separation (KIDD grouping)</v>
      </c>
      <c r="E291" s="1" t="str">
        <f>HYPERLINK("http://geochem.nrcan.gc.ca/cdogs/content/dgp/dgp00002_e.htm", "Total")</f>
        <v>Total</v>
      </c>
      <c r="F291" s="1" t="str">
        <f>HYPERLINK("http://geochem.nrcan.gc.ca/cdogs/content/agp/agp02239_e.htm", "Ol (KIDD) | NONE | BINMICRO")</f>
        <v>Ol (KIDD) | NONE | BINMICRO</v>
      </c>
      <c r="G291" s="1" t="str">
        <f>HYPERLINK("http://geochem.nrcan.gc.ca/cdogs/content/mth/mth06305_e.htm", "6305")</f>
        <v>6305</v>
      </c>
      <c r="H291" s="1" t="str">
        <f>HYPERLINK("http://geochem.nrcan.gc.ca/cdogs/content/bdl/bdl210982_e.htm", "210982")</f>
        <v>210982</v>
      </c>
      <c r="I291" s="1" t="str">
        <f>HYPERLINK("http://geochem.nrcan.gc.ca/cdogs/content/prj/prj210001_e.htm", "210001")</f>
        <v>210001</v>
      </c>
      <c r="J291" s="1" t="str">
        <f>HYPERLINK("http://geochem.nrcan.gc.ca/cdogs/content/svy/svy210001_e.htm", "210001")</f>
        <v>210001</v>
      </c>
      <c r="L291" t="s">
        <v>336</v>
      </c>
      <c r="O291" t="s">
        <v>1193</v>
      </c>
      <c r="P291" t="s">
        <v>1194</v>
      </c>
      <c r="Q291" t="s">
        <v>1195</v>
      </c>
      <c r="R291" t="s">
        <v>1196</v>
      </c>
      <c r="T291" t="s">
        <v>25</v>
      </c>
    </row>
    <row r="292" spans="1:20" x14ac:dyDescent="0.25">
      <c r="A292">
        <v>64.8396951</v>
      </c>
      <c r="B292">
        <v>-109.18218760000001</v>
      </c>
      <c r="C292" s="1" t="str">
        <f>HYPERLINK("http://geochem.nrcan.gc.ca/cdogs/content/kwd/kwd020044_e.htm", "Till")</f>
        <v>Till</v>
      </c>
      <c r="D292" s="1" t="str">
        <f>HYPERLINK("http://geochem.nrcan.gc.ca/cdogs/content/kwd/kwd080046_e.htm", "HMC separation (KIDD grouping)")</f>
        <v>HMC separation (KIDD grouping)</v>
      </c>
      <c r="E292" s="1" t="str">
        <f>HYPERLINK("http://geochem.nrcan.gc.ca/cdogs/content/dgp/dgp00002_e.htm", "Total")</f>
        <v>Total</v>
      </c>
      <c r="F292" s="1" t="str">
        <f>HYPERLINK("http://geochem.nrcan.gc.ca/cdogs/content/agp/agp02239_e.htm", "Ol (KIDD) | NONE | BINMICRO")</f>
        <v>Ol (KIDD) | NONE | BINMICRO</v>
      </c>
      <c r="G292" s="1" t="str">
        <f>HYPERLINK("http://geochem.nrcan.gc.ca/cdogs/content/mth/mth06305_e.htm", "6305")</f>
        <v>6305</v>
      </c>
      <c r="H292" s="1" t="str">
        <f>HYPERLINK("http://geochem.nrcan.gc.ca/cdogs/content/bdl/bdl210982_e.htm", "210982")</f>
        <v>210982</v>
      </c>
      <c r="I292" s="1" t="str">
        <f>HYPERLINK("http://geochem.nrcan.gc.ca/cdogs/content/prj/prj210001_e.htm", "210001")</f>
        <v>210001</v>
      </c>
      <c r="J292" s="1" t="str">
        <f>HYPERLINK("http://geochem.nrcan.gc.ca/cdogs/content/svy/svy210001_e.htm", "210001")</f>
        <v>210001</v>
      </c>
      <c r="L292" t="s">
        <v>336</v>
      </c>
      <c r="O292" t="s">
        <v>1197</v>
      </c>
      <c r="P292" t="s">
        <v>1198</v>
      </c>
      <c r="Q292" t="s">
        <v>1199</v>
      </c>
      <c r="R292" t="s">
        <v>1200</v>
      </c>
      <c r="T292" t="s">
        <v>25</v>
      </c>
    </row>
    <row r="293" spans="1:20" x14ac:dyDescent="0.25">
      <c r="A293">
        <v>64.765640899999994</v>
      </c>
      <c r="B293">
        <v>-109.2985364</v>
      </c>
      <c r="C293" s="1" t="str">
        <f>HYPERLINK("http://geochem.nrcan.gc.ca/cdogs/content/kwd/kwd020044_e.htm", "Till")</f>
        <v>Till</v>
      </c>
      <c r="D293" s="1" t="str">
        <f>HYPERLINK("http://geochem.nrcan.gc.ca/cdogs/content/kwd/kwd080046_e.htm", "HMC separation (KIDD grouping)")</f>
        <v>HMC separation (KIDD grouping)</v>
      </c>
      <c r="E293" s="1" t="str">
        <f>HYPERLINK("http://geochem.nrcan.gc.ca/cdogs/content/dgp/dgp00002_e.htm", "Total")</f>
        <v>Total</v>
      </c>
      <c r="F293" s="1" t="str">
        <f>HYPERLINK("http://geochem.nrcan.gc.ca/cdogs/content/agp/agp02239_e.htm", "Ol (KIDD) | NONE | BINMICRO")</f>
        <v>Ol (KIDD) | NONE | BINMICRO</v>
      </c>
      <c r="G293" s="1" t="str">
        <f>HYPERLINK("http://geochem.nrcan.gc.ca/cdogs/content/mth/mth06305_e.htm", "6305")</f>
        <v>6305</v>
      </c>
      <c r="H293" s="1" t="str">
        <f>HYPERLINK("http://geochem.nrcan.gc.ca/cdogs/content/bdl/bdl210982_e.htm", "210982")</f>
        <v>210982</v>
      </c>
      <c r="I293" s="1" t="str">
        <f>HYPERLINK("http://geochem.nrcan.gc.ca/cdogs/content/prj/prj210001_e.htm", "210001")</f>
        <v>210001</v>
      </c>
      <c r="J293" s="1" t="str">
        <f>HYPERLINK("http://geochem.nrcan.gc.ca/cdogs/content/svy/svy210001_e.htm", "210001")</f>
        <v>210001</v>
      </c>
      <c r="L293" t="s">
        <v>336</v>
      </c>
      <c r="O293" t="s">
        <v>1201</v>
      </c>
      <c r="P293" t="s">
        <v>1202</v>
      </c>
      <c r="Q293" t="s">
        <v>1203</v>
      </c>
      <c r="R293" t="s">
        <v>1204</v>
      </c>
      <c r="T293" t="s">
        <v>25</v>
      </c>
    </row>
    <row r="294" spans="1:20" x14ac:dyDescent="0.25">
      <c r="A294">
        <v>64.842645099999999</v>
      </c>
      <c r="B294">
        <v>-108.5453382</v>
      </c>
      <c r="C294" s="1" t="str">
        <f>HYPERLINK("http://geochem.nrcan.gc.ca/cdogs/content/kwd/kwd020044_e.htm", "Till")</f>
        <v>Till</v>
      </c>
      <c r="D294" s="1" t="str">
        <f>HYPERLINK("http://geochem.nrcan.gc.ca/cdogs/content/kwd/kwd080046_e.htm", "HMC separation (KIDD grouping)")</f>
        <v>HMC separation (KIDD grouping)</v>
      </c>
      <c r="E294" s="1" t="str">
        <f>HYPERLINK("http://geochem.nrcan.gc.ca/cdogs/content/dgp/dgp00002_e.htm", "Total")</f>
        <v>Total</v>
      </c>
      <c r="F294" s="1" t="str">
        <f>HYPERLINK("http://geochem.nrcan.gc.ca/cdogs/content/agp/agp02239_e.htm", "Ol (KIDD) | NONE | BINMICRO")</f>
        <v>Ol (KIDD) | NONE | BINMICRO</v>
      </c>
      <c r="G294" s="1" t="str">
        <f>HYPERLINK("http://geochem.nrcan.gc.ca/cdogs/content/mth/mth06305_e.htm", "6305")</f>
        <v>6305</v>
      </c>
      <c r="H294" s="1" t="str">
        <f>HYPERLINK("http://geochem.nrcan.gc.ca/cdogs/content/bdl/bdl210982_e.htm", "210982")</f>
        <v>210982</v>
      </c>
      <c r="I294" s="1" t="str">
        <f>HYPERLINK("http://geochem.nrcan.gc.ca/cdogs/content/prj/prj210001_e.htm", "210001")</f>
        <v>210001</v>
      </c>
      <c r="J294" s="1" t="str">
        <f>HYPERLINK("http://geochem.nrcan.gc.ca/cdogs/content/svy/svy210001_e.htm", "210001")</f>
        <v>210001</v>
      </c>
      <c r="L294" t="s">
        <v>336</v>
      </c>
      <c r="O294" t="s">
        <v>1205</v>
      </c>
      <c r="P294" t="s">
        <v>1206</v>
      </c>
      <c r="Q294" t="s">
        <v>1207</v>
      </c>
      <c r="R294" t="s">
        <v>1208</v>
      </c>
      <c r="T294" t="s">
        <v>25</v>
      </c>
    </row>
    <row r="295" spans="1:20" x14ac:dyDescent="0.25">
      <c r="A295">
        <v>64.930532299999996</v>
      </c>
      <c r="B295">
        <v>-108.2072632</v>
      </c>
      <c r="C295" s="1" t="str">
        <f>HYPERLINK("http://geochem.nrcan.gc.ca/cdogs/content/kwd/kwd020044_e.htm", "Till")</f>
        <v>Till</v>
      </c>
      <c r="D295" s="1" t="str">
        <f>HYPERLINK("http://geochem.nrcan.gc.ca/cdogs/content/kwd/kwd080046_e.htm", "HMC separation (KIDD grouping)")</f>
        <v>HMC separation (KIDD grouping)</v>
      </c>
      <c r="E295" s="1" t="str">
        <f>HYPERLINK("http://geochem.nrcan.gc.ca/cdogs/content/dgp/dgp00002_e.htm", "Total")</f>
        <v>Total</v>
      </c>
      <c r="F295" s="1" t="str">
        <f>HYPERLINK("http://geochem.nrcan.gc.ca/cdogs/content/agp/agp02239_e.htm", "Ol (KIDD) | NONE | BINMICRO")</f>
        <v>Ol (KIDD) | NONE | BINMICRO</v>
      </c>
      <c r="G295" s="1" t="str">
        <f>HYPERLINK("http://geochem.nrcan.gc.ca/cdogs/content/mth/mth06305_e.htm", "6305")</f>
        <v>6305</v>
      </c>
      <c r="H295" s="1" t="str">
        <f>HYPERLINK("http://geochem.nrcan.gc.ca/cdogs/content/bdl/bdl210982_e.htm", "210982")</f>
        <v>210982</v>
      </c>
      <c r="I295" s="1" t="str">
        <f>HYPERLINK("http://geochem.nrcan.gc.ca/cdogs/content/prj/prj210001_e.htm", "210001")</f>
        <v>210001</v>
      </c>
      <c r="J295" s="1" t="str">
        <f>HYPERLINK("http://geochem.nrcan.gc.ca/cdogs/content/svy/svy210001_e.htm", "210001")</f>
        <v>210001</v>
      </c>
      <c r="L295" t="s">
        <v>336</v>
      </c>
      <c r="O295" t="s">
        <v>1209</v>
      </c>
      <c r="P295" t="s">
        <v>1210</v>
      </c>
      <c r="Q295" t="s">
        <v>1211</v>
      </c>
      <c r="R295" t="s">
        <v>1212</v>
      </c>
      <c r="T295" t="s">
        <v>25</v>
      </c>
    </row>
    <row r="296" spans="1:20" x14ac:dyDescent="0.25">
      <c r="A296">
        <v>64.795881699999995</v>
      </c>
      <c r="B296">
        <v>-108.1566772</v>
      </c>
      <c r="C296" s="1" t="str">
        <f>HYPERLINK("http://geochem.nrcan.gc.ca/cdogs/content/kwd/kwd020044_e.htm", "Till")</f>
        <v>Till</v>
      </c>
      <c r="D296" s="1" t="str">
        <f>HYPERLINK("http://geochem.nrcan.gc.ca/cdogs/content/kwd/kwd080046_e.htm", "HMC separation (KIDD grouping)")</f>
        <v>HMC separation (KIDD grouping)</v>
      </c>
      <c r="E296" s="1" t="str">
        <f>HYPERLINK("http://geochem.nrcan.gc.ca/cdogs/content/dgp/dgp00002_e.htm", "Total")</f>
        <v>Total</v>
      </c>
      <c r="F296" s="1" t="str">
        <f>HYPERLINK("http://geochem.nrcan.gc.ca/cdogs/content/agp/agp02239_e.htm", "Ol (KIDD) | NONE | BINMICRO")</f>
        <v>Ol (KIDD) | NONE | BINMICRO</v>
      </c>
      <c r="G296" s="1" t="str">
        <f>HYPERLINK("http://geochem.nrcan.gc.ca/cdogs/content/mth/mth06305_e.htm", "6305")</f>
        <v>6305</v>
      </c>
      <c r="H296" s="1" t="str">
        <f>HYPERLINK("http://geochem.nrcan.gc.ca/cdogs/content/bdl/bdl210982_e.htm", "210982")</f>
        <v>210982</v>
      </c>
      <c r="I296" s="1" t="str">
        <f>HYPERLINK("http://geochem.nrcan.gc.ca/cdogs/content/prj/prj210001_e.htm", "210001")</f>
        <v>210001</v>
      </c>
      <c r="J296" s="1" t="str">
        <f>HYPERLINK("http://geochem.nrcan.gc.ca/cdogs/content/svy/svy210001_e.htm", "210001")</f>
        <v>210001</v>
      </c>
      <c r="L296" t="s">
        <v>336</v>
      </c>
      <c r="O296" t="s">
        <v>1213</v>
      </c>
      <c r="P296" t="s">
        <v>1214</v>
      </c>
      <c r="Q296" t="s">
        <v>1215</v>
      </c>
      <c r="R296" t="s">
        <v>1216</v>
      </c>
      <c r="T296" t="s">
        <v>25</v>
      </c>
    </row>
    <row r="297" spans="1:20" x14ac:dyDescent="0.25">
      <c r="A297">
        <v>64.716163300000005</v>
      </c>
      <c r="B297">
        <v>-108.9572714</v>
      </c>
      <c r="C297" s="1" t="str">
        <f>HYPERLINK("http://geochem.nrcan.gc.ca/cdogs/content/kwd/kwd020044_e.htm", "Till")</f>
        <v>Till</v>
      </c>
      <c r="D297" s="1" t="str">
        <f>HYPERLINK("http://geochem.nrcan.gc.ca/cdogs/content/kwd/kwd080046_e.htm", "HMC separation (KIDD grouping)")</f>
        <v>HMC separation (KIDD grouping)</v>
      </c>
      <c r="E297" s="1" t="str">
        <f>HYPERLINK("http://geochem.nrcan.gc.ca/cdogs/content/dgp/dgp00002_e.htm", "Total")</f>
        <v>Total</v>
      </c>
      <c r="F297" s="1" t="str">
        <f>HYPERLINK("http://geochem.nrcan.gc.ca/cdogs/content/agp/agp02239_e.htm", "Ol (KIDD) | NONE | BINMICRO")</f>
        <v>Ol (KIDD) | NONE | BINMICRO</v>
      </c>
      <c r="G297" s="1" t="str">
        <f>HYPERLINK("http://geochem.nrcan.gc.ca/cdogs/content/mth/mth06305_e.htm", "6305")</f>
        <v>6305</v>
      </c>
      <c r="H297" s="1" t="str">
        <f>HYPERLINK("http://geochem.nrcan.gc.ca/cdogs/content/bdl/bdl210982_e.htm", "210982")</f>
        <v>210982</v>
      </c>
      <c r="I297" s="1" t="str">
        <f>HYPERLINK("http://geochem.nrcan.gc.ca/cdogs/content/prj/prj210001_e.htm", "210001")</f>
        <v>210001</v>
      </c>
      <c r="J297" s="1" t="str">
        <f>HYPERLINK("http://geochem.nrcan.gc.ca/cdogs/content/svy/svy210001_e.htm", "210001")</f>
        <v>210001</v>
      </c>
      <c r="L297" t="s">
        <v>336</v>
      </c>
      <c r="O297" t="s">
        <v>1217</v>
      </c>
      <c r="P297" t="s">
        <v>1218</v>
      </c>
      <c r="Q297" t="s">
        <v>1219</v>
      </c>
      <c r="R297" t="s">
        <v>1220</v>
      </c>
      <c r="T297" t="s">
        <v>25</v>
      </c>
    </row>
    <row r="298" spans="1:20" x14ac:dyDescent="0.25">
      <c r="A298">
        <v>64.830945099999994</v>
      </c>
      <c r="B298">
        <v>-108.692605</v>
      </c>
      <c r="C298" s="1" t="str">
        <f>HYPERLINK("http://geochem.nrcan.gc.ca/cdogs/content/kwd/kwd020044_e.htm", "Till")</f>
        <v>Till</v>
      </c>
      <c r="D298" s="1" t="str">
        <f>HYPERLINK("http://geochem.nrcan.gc.ca/cdogs/content/kwd/kwd080046_e.htm", "HMC separation (KIDD grouping)")</f>
        <v>HMC separation (KIDD grouping)</v>
      </c>
      <c r="E298" s="1" t="str">
        <f>HYPERLINK("http://geochem.nrcan.gc.ca/cdogs/content/dgp/dgp00002_e.htm", "Total")</f>
        <v>Total</v>
      </c>
      <c r="F298" s="1" t="str">
        <f>HYPERLINK("http://geochem.nrcan.gc.ca/cdogs/content/agp/agp02239_e.htm", "Ol (KIDD) | NONE | BINMICRO")</f>
        <v>Ol (KIDD) | NONE | BINMICRO</v>
      </c>
      <c r="G298" s="1" t="str">
        <f>HYPERLINK("http://geochem.nrcan.gc.ca/cdogs/content/mth/mth06305_e.htm", "6305")</f>
        <v>6305</v>
      </c>
      <c r="H298" s="1" t="str">
        <f>HYPERLINK("http://geochem.nrcan.gc.ca/cdogs/content/bdl/bdl210982_e.htm", "210982")</f>
        <v>210982</v>
      </c>
      <c r="I298" s="1" t="str">
        <f>HYPERLINK("http://geochem.nrcan.gc.ca/cdogs/content/prj/prj210001_e.htm", "210001")</f>
        <v>210001</v>
      </c>
      <c r="J298" s="1" t="str">
        <f>HYPERLINK("http://geochem.nrcan.gc.ca/cdogs/content/svy/svy210001_e.htm", "210001")</f>
        <v>210001</v>
      </c>
      <c r="L298" t="s">
        <v>336</v>
      </c>
      <c r="O298" t="s">
        <v>1221</v>
      </c>
      <c r="P298" t="s">
        <v>1222</v>
      </c>
      <c r="Q298" t="s">
        <v>1223</v>
      </c>
      <c r="R298" t="s">
        <v>1224</v>
      </c>
      <c r="T298" t="s">
        <v>25</v>
      </c>
    </row>
    <row r="299" spans="1:20" x14ac:dyDescent="0.25">
      <c r="A299">
        <v>64.751068000000004</v>
      </c>
      <c r="B299">
        <v>-108.5809434</v>
      </c>
      <c r="C299" s="1" t="str">
        <f>HYPERLINK("http://geochem.nrcan.gc.ca/cdogs/content/kwd/kwd020044_e.htm", "Till")</f>
        <v>Till</v>
      </c>
      <c r="D299" s="1" t="str">
        <f>HYPERLINK("http://geochem.nrcan.gc.ca/cdogs/content/kwd/kwd080046_e.htm", "HMC separation (KIDD grouping)")</f>
        <v>HMC separation (KIDD grouping)</v>
      </c>
      <c r="E299" s="1" t="str">
        <f>HYPERLINK("http://geochem.nrcan.gc.ca/cdogs/content/dgp/dgp00002_e.htm", "Total")</f>
        <v>Total</v>
      </c>
      <c r="F299" s="1" t="str">
        <f>HYPERLINK("http://geochem.nrcan.gc.ca/cdogs/content/agp/agp02239_e.htm", "Ol (KIDD) | NONE | BINMICRO")</f>
        <v>Ol (KIDD) | NONE | BINMICRO</v>
      </c>
      <c r="G299" s="1" t="str">
        <f>HYPERLINK("http://geochem.nrcan.gc.ca/cdogs/content/mth/mth06305_e.htm", "6305")</f>
        <v>6305</v>
      </c>
      <c r="H299" s="1" t="str">
        <f>HYPERLINK("http://geochem.nrcan.gc.ca/cdogs/content/bdl/bdl210982_e.htm", "210982")</f>
        <v>210982</v>
      </c>
      <c r="I299" s="1" t="str">
        <f>HYPERLINK("http://geochem.nrcan.gc.ca/cdogs/content/prj/prj210001_e.htm", "210001")</f>
        <v>210001</v>
      </c>
      <c r="J299" s="1" t="str">
        <f>HYPERLINK("http://geochem.nrcan.gc.ca/cdogs/content/svy/svy210001_e.htm", "210001")</f>
        <v>210001</v>
      </c>
      <c r="L299" t="s">
        <v>336</v>
      </c>
      <c r="O299" t="s">
        <v>1225</v>
      </c>
      <c r="P299" t="s">
        <v>1226</v>
      </c>
      <c r="Q299" t="s">
        <v>1227</v>
      </c>
      <c r="R299" t="s">
        <v>1228</v>
      </c>
      <c r="T299" t="s">
        <v>25</v>
      </c>
    </row>
    <row r="300" spans="1:20" x14ac:dyDescent="0.25">
      <c r="A300">
        <v>64.510218600000002</v>
      </c>
      <c r="B300">
        <v>-109.03948870000001</v>
      </c>
      <c r="C300" s="1" t="str">
        <f>HYPERLINK("http://geochem.nrcan.gc.ca/cdogs/content/kwd/kwd020044_e.htm", "Till")</f>
        <v>Till</v>
      </c>
      <c r="D300" s="1" t="str">
        <f>HYPERLINK("http://geochem.nrcan.gc.ca/cdogs/content/kwd/kwd080046_e.htm", "HMC separation (KIDD grouping)")</f>
        <v>HMC separation (KIDD grouping)</v>
      </c>
      <c r="E300" s="1" t="str">
        <f>HYPERLINK("http://geochem.nrcan.gc.ca/cdogs/content/dgp/dgp00002_e.htm", "Total")</f>
        <v>Total</v>
      </c>
      <c r="F300" s="1" t="str">
        <f>HYPERLINK("http://geochem.nrcan.gc.ca/cdogs/content/agp/agp02239_e.htm", "Ol (KIDD) | NONE | BINMICRO")</f>
        <v>Ol (KIDD) | NONE | BINMICRO</v>
      </c>
      <c r="G300" s="1" t="str">
        <f>HYPERLINK("http://geochem.nrcan.gc.ca/cdogs/content/mth/mth06305_e.htm", "6305")</f>
        <v>6305</v>
      </c>
      <c r="H300" s="1" t="str">
        <f>HYPERLINK("http://geochem.nrcan.gc.ca/cdogs/content/bdl/bdl210982_e.htm", "210982")</f>
        <v>210982</v>
      </c>
      <c r="I300" s="1" t="str">
        <f>HYPERLINK("http://geochem.nrcan.gc.ca/cdogs/content/prj/prj210001_e.htm", "210001")</f>
        <v>210001</v>
      </c>
      <c r="J300" s="1" t="str">
        <f>HYPERLINK("http://geochem.nrcan.gc.ca/cdogs/content/svy/svy210001_e.htm", "210001")</f>
        <v>210001</v>
      </c>
      <c r="L300" t="s">
        <v>336</v>
      </c>
      <c r="O300" t="s">
        <v>1229</v>
      </c>
      <c r="P300" t="s">
        <v>1230</v>
      </c>
      <c r="Q300" t="s">
        <v>1231</v>
      </c>
      <c r="R300" t="s">
        <v>1232</v>
      </c>
      <c r="T300" t="s">
        <v>25</v>
      </c>
    </row>
    <row r="301" spans="1:20" x14ac:dyDescent="0.25">
      <c r="A301">
        <v>64.432255799999993</v>
      </c>
      <c r="B301">
        <v>-109.2750592</v>
      </c>
      <c r="C301" s="1" t="str">
        <f>HYPERLINK("http://geochem.nrcan.gc.ca/cdogs/content/kwd/kwd020044_e.htm", "Till")</f>
        <v>Till</v>
      </c>
      <c r="D301" s="1" t="str">
        <f>HYPERLINK("http://geochem.nrcan.gc.ca/cdogs/content/kwd/kwd080046_e.htm", "HMC separation (KIDD grouping)")</f>
        <v>HMC separation (KIDD grouping)</v>
      </c>
      <c r="E301" s="1" t="str">
        <f>HYPERLINK("http://geochem.nrcan.gc.ca/cdogs/content/dgp/dgp00002_e.htm", "Total")</f>
        <v>Total</v>
      </c>
      <c r="F301" s="1" t="str">
        <f>HYPERLINK("http://geochem.nrcan.gc.ca/cdogs/content/agp/agp02239_e.htm", "Ol (KIDD) | NONE | BINMICRO")</f>
        <v>Ol (KIDD) | NONE | BINMICRO</v>
      </c>
      <c r="G301" s="1" t="str">
        <f>HYPERLINK("http://geochem.nrcan.gc.ca/cdogs/content/mth/mth06305_e.htm", "6305")</f>
        <v>6305</v>
      </c>
      <c r="H301" s="1" t="str">
        <f>HYPERLINK("http://geochem.nrcan.gc.ca/cdogs/content/bdl/bdl210982_e.htm", "210982")</f>
        <v>210982</v>
      </c>
      <c r="I301" s="1" t="str">
        <f>HYPERLINK("http://geochem.nrcan.gc.ca/cdogs/content/prj/prj210001_e.htm", "210001")</f>
        <v>210001</v>
      </c>
      <c r="J301" s="1" t="str">
        <f>HYPERLINK("http://geochem.nrcan.gc.ca/cdogs/content/svy/svy210001_e.htm", "210001")</f>
        <v>210001</v>
      </c>
      <c r="L301" t="s">
        <v>336</v>
      </c>
      <c r="O301" t="s">
        <v>1233</v>
      </c>
      <c r="P301" t="s">
        <v>1234</v>
      </c>
      <c r="Q301" t="s">
        <v>1235</v>
      </c>
      <c r="R301" t="s">
        <v>1236</v>
      </c>
      <c r="T301" t="s">
        <v>25</v>
      </c>
    </row>
    <row r="302" spans="1:20" x14ac:dyDescent="0.25">
      <c r="A302">
        <v>64.351084700000001</v>
      </c>
      <c r="B302">
        <v>-109.1850812</v>
      </c>
      <c r="C302" s="1" t="str">
        <f>HYPERLINK("http://geochem.nrcan.gc.ca/cdogs/content/kwd/kwd020044_e.htm", "Till")</f>
        <v>Till</v>
      </c>
      <c r="D302" s="1" t="str">
        <f>HYPERLINK("http://geochem.nrcan.gc.ca/cdogs/content/kwd/kwd080046_e.htm", "HMC separation (KIDD grouping)")</f>
        <v>HMC separation (KIDD grouping)</v>
      </c>
      <c r="E302" s="1" t="str">
        <f>HYPERLINK("http://geochem.nrcan.gc.ca/cdogs/content/dgp/dgp00002_e.htm", "Total")</f>
        <v>Total</v>
      </c>
      <c r="F302" s="1" t="str">
        <f>HYPERLINK("http://geochem.nrcan.gc.ca/cdogs/content/agp/agp02239_e.htm", "Ol (KIDD) | NONE | BINMICRO")</f>
        <v>Ol (KIDD) | NONE | BINMICRO</v>
      </c>
      <c r="G302" s="1" t="str">
        <f>HYPERLINK("http://geochem.nrcan.gc.ca/cdogs/content/mth/mth06305_e.htm", "6305")</f>
        <v>6305</v>
      </c>
      <c r="H302" s="1" t="str">
        <f>HYPERLINK("http://geochem.nrcan.gc.ca/cdogs/content/bdl/bdl210982_e.htm", "210982")</f>
        <v>210982</v>
      </c>
      <c r="I302" s="1" t="str">
        <f>HYPERLINK("http://geochem.nrcan.gc.ca/cdogs/content/prj/prj210001_e.htm", "210001")</f>
        <v>210001</v>
      </c>
      <c r="J302" s="1" t="str">
        <f>HYPERLINK("http://geochem.nrcan.gc.ca/cdogs/content/svy/svy210001_e.htm", "210001")</f>
        <v>210001</v>
      </c>
      <c r="L302" t="s">
        <v>336</v>
      </c>
      <c r="O302" t="s">
        <v>1237</v>
      </c>
      <c r="P302" t="s">
        <v>1238</v>
      </c>
      <c r="Q302" t="s">
        <v>1239</v>
      </c>
      <c r="R302" t="s">
        <v>1240</v>
      </c>
      <c r="T302" t="s">
        <v>25</v>
      </c>
    </row>
    <row r="303" spans="1:20" x14ac:dyDescent="0.25">
      <c r="A303">
        <v>64.698163300000004</v>
      </c>
      <c r="B303">
        <v>-108.1396531</v>
      </c>
      <c r="C303" s="1" t="str">
        <f>HYPERLINK("http://geochem.nrcan.gc.ca/cdogs/content/kwd/kwd020044_e.htm", "Till")</f>
        <v>Till</v>
      </c>
      <c r="D303" s="1" t="str">
        <f>HYPERLINK("http://geochem.nrcan.gc.ca/cdogs/content/kwd/kwd080046_e.htm", "HMC separation (KIDD grouping)")</f>
        <v>HMC separation (KIDD grouping)</v>
      </c>
      <c r="E303" s="1" t="str">
        <f>HYPERLINK("http://geochem.nrcan.gc.ca/cdogs/content/dgp/dgp00002_e.htm", "Total")</f>
        <v>Total</v>
      </c>
      <c r="F303" s="1" t="str">
        <f>HYPERLINK("http://geochem.nrcan.gc.ca/cdogs/content/agp/agp02239_e.htm", "Ol (KIDD) | NONE | BINMICRO")</f>
        <v>Ol (KIDD) | NONE | BINMICRO</v>
      </c>
      <c r="G303" s="1" t="str">
        <f>HYPERLINK("http://geochem.nrcan.gc.ca/cdogs/content/mth/mth06305_e.htm", "6305")</f>
        <v>6305</v>
      </c>
      <c r="H303" s="1" t="str">
        <f>HYPERLINK("http://geochem.nrcan.gc.ca/cdogs/content/bdl/bdl210982_e.htm", "210982")</f>
        <v>210982</v>
      </c>
      <c r="I303" s="1" t="str">
        <f>HYPERLINK("http://geochem.nrcan.gc.ca/cdogs/content/prj/prj210001_e.htm", "210001")</f>
        <v>210001</v>
      </c>
      <c r="J303" s="1" t="str">
        <f>HYPERLINK("http://geochem.nrcan.gc.ca/cdogs/content/svy/svy210001_e.htm", "210001")</f>
        <v>210001</v>
      </c>
      <c r="L303" t="s">
        <v>336</v>
      </c>
      <c r="O303" t="s">
        <v>1241</v>
      </c>
      <c r="P303" t="s">
        <v>1242</v>
      </c>
      <c r="Q303" t="s">
        <v>1243</v>
      </c>
      <c r="R303" t="s">
        <v>1244</v>
      </c>
      <c r="T303" t="s">
        <v>25</v>
      </c>
    </row>
    <row r="304" spans="1:20" x14ac:dyDescent="0.25">
      <c r="A304">
        <v>64.5821155</v>
      </c>
      <c r="B304">
        <v>-108.15625420000001</v>
      </c>
      <c r="C304" s="1" t="str">
        <f>HYPERLINK("http://geochem.nrcan.gc.ca/cdogs/content/kwd/kwd020044_e.htm", "Till")</f>
        <v>Till</v>
      </c>
      <c r="D304" s="1" t="str">
        <f>HYPERLINK("http://geochem.nrcan.gc.ca/cdogs/content/kwd/kwd080046_e.htm", "HMC separation (KIDD grouping)")</f>
        <v>HMC separation (KIDD grouping)</v>
      </c>
      <c r="E304" s="1" t="str">
        <f>HYPERLINK("http://geochem.nrcan.gc.ca/cdogs/content/dgp/dgp00002_e.htm", "Total")</f>
        <v>Total</v>
      </c>
      <c r="F304" s="1" t="str">
        <f>HYPERLINK("http://geochem.nrcan.gc.ca/cdogs/content/agp/agp02239_e.htm", "Ol (KIDD) | NONE | BINMICRO")</f>
        <v>Ol (KIDD) | NONE | BINMICRO</v>
      </c>
      <c r="G304" s="1" t="str">
        <f>HYPERLINK("http://geochem.nrcan.gc.ca/cdogs/content/mth/mth06305_e.htm", "6305")</f>
        <v>6305</v>
      </c>
      <c r="H304" s="1" t="str">
        <f>HYPERLINK("http://geochem.nrcan.gc.ca/cdogs/content/bdl/bdl210982_e.htm", "210982")</f>
        <v>210982</v>
      </c>
      <c r="I304" s="1" t="str">
        <f>HYPERLINK("http://geochem.nrcan.gc.ca/cdogs/content/prj/prj210001_e.htm", "210001")</f>
        <v>210001</v>
      </c>
      <c r="J304" s="1" t="str">
        <f>HYPERLINK("http://geochem.nrcan.gc.ca/cdogs/content/svy/svy210001_e.htm", "210001")</f>
        <v>210001</v>
      </c>
      <c r="L304" t="s">
        <v>336</v>
      </c>
      <c r="O304" t="s">
        <v>1245</v>
      </c>
      <c r="P304" t="s">
        <v>1246</v>
      </c>
      <c r="Q304" t="s">
        <v>1247</v>
      </c>
      <c r="R304" t="s">
        <v>1248</v>
      </c>
      <c r="T304" t="s">
        <v>25</v>
      </c>
    </row>
    <row r="305" spans="1:20" x14ac:dyDescent="0.25">
      <c r="A305">
        <v>64.034894300000005</v>
      </c>
      <c r="B305">
        <v>-109.020844</v>
      </c>
      <c r="C305" s="1" t="str">
        <f>HYPERLINK("http://geochem.nrcan.gc.ca/cdogs/content/kwd/kwd020044_e.htm", "Till")</f>
        <v>Till</v>
      </c>
      <c r="D305" s="1" t="str">
        <f>HYPERLINK("http://geochem.nrcan.gc.ca/cdogs/content/kwd/kwd080046_e.htm", "HMC separation (KIDD grouping)")</f>
        <v>HMC separation (KIDD grouping)</v>
      </c>
      <c r="E305" s="1" t="str">
        <f>HYPERLINK("http://geochem.nrcan.gc.ca/cdogs/content/dgp/dgp00002_e.htm", "Total")</f>
        <v>Total</v>
      </c>
      <c r="F305" s="1" t="str">
        <f>HYPERLINK("http://geochem.nrcan.gc.ca/cdogs/content/agp/agp02239_e.htm", "Ol (KIDD) | NONE | BINMICRO")</f>
        <v>Ol (KIDD) | NONE | BINMICRO</v>
      </c>
      <c r="G305" s="1" t="str">
        <f>HYPERLINK("http://geochem.nrcan.gc.ca/cdogs/content/mth/mth06305_e.htm", "6305")</f>
        <v>6305</v>
      </c>
      <c r="H305" s="1" t="str">
        <f>HYPERLINK("http://geochem.nrcan.gc.ca/cdogs/content/bdl/bdl210982_e.htm", "210982")</f>
        <v>210982</v>
      </c>
      <c r="I305" s="1" t="str">
        <f>HYPERLINK("http://geochem.nrcan.gc.ca/cdogs/content/prj/prj210001_e.htm", "210001")</f>
        <v>210001</v>
      </c>
      <c r="J305" s="1" t="str">
        <f>HYPERLINK("http://geochem.nrcan.gc.ca/cdogs/content/svy/svy210001_e.htm", "210001")</f>
        <v>210001</v>
      </c>
      <c r="L305" t="s">
        <v>336</v>
      </c>
      <c r="O305" t="s">
        <v>1249</v>
      </c>
      <c r="P305" t="s">
        <v>1250</v>
      </c>
      <c r="Q305" t="s">
        <v>1251</v>
      </c>
      <c r="R305" t="s">
        <v>1252</v>
      </c>
      <c r="T305" t="s">
        <v>25</v>
      </c>
    </row>
    <row r="306" spans="1:20" x14ac:dyDescent="0.25">
      <c r="A306">
        <v>64.186428000000006</v>
      </c>
      <c r="B306">
        <v>-108.80598929999999</v>
      </c>
      <c r="C306" s="1" t="str">
        <f>HYPERLINK("http://geochem.nrcan.gc.ca/cdogs/content/kwd/kwd020044_e.htm", "Till")</f>
        <v>Till</v>
      </c>
      <c r="D306" s="1" t="str">
        <f>HYPERLINK("http://geochem.nrcan.gc.ca/cdogs/content/kwd/kwd080046_e.htm", "HMC separation (KIDD grouping)")</f>
        <v>HMC separation (KIDD grouping)</v>
      </c>
      <c r="E306" s="1" t="str">
        <f>HYPERLINK("http://geochem.nrcan.gc.ca/cdogs/content/dgp/dgp00002_e.htm", "Total")</f>
        <v>Total</v>
      </c>
      <c r="F306" s="1" t="str">
        <f>HYPERLINK("http://geochem.nrcan.gc.ca/cdogs/content/agp/agp02239_e.htm", "Ol (KIDD) | NONE | BINMICRO")</f>
        <v>Ol (KIDD) | NONE | BINMICRO</v>
      </c>
      <c r="G306" s="1" t="str">
        <f>HYPERLINK("http://geochem.nrcan.gc.ca/cdogs/content/mth/mth06305_e.htm", "6305")</f>
        <v>6305</v>
      </c>
      <c r="H306" s="1" t="str">
        <f>HYPERLINK("http://geochem.nrcan.gc.ca/cdogs/content/bdl/bdl210982_e.htm", "210982")</f>
        <v>210982</v>
      </c>
      <c r="I306" s="1" t="str">
        <f>HYPERLINK("http://geochem.nrcan.gc.ca/cdogs/content/prj/prj210001_e.htm", "210001")</f>
        <v>210001</v>
      </c>
      <c r="J306" s="1" t="str">
        <f>HYPERLINK("http://geochem.nrcan.gc.ca/cdogs/content/svy/svy210001_e.htm", "210001")</f>
        <v>210001</v>
      </c>
      <c r="L306" t="s">
        <v>336</v>
      </c>
      <c r="O306" t="s">
        <v>1253</v>
      </c>
      <c r="P306" t="s">
        <v>1254</v>
      </c>
      <c r="Q306" t="s">
        <v>1255</v>
      </c>
      <c r="R306" t="s">
        <v>1256</v>
      </c>
      <c r="T306" t="s">
        <v>25</v>
      </c>
    </row>
    <row r="307" spans="1:20" x14ac:dyDescent="0.25">
      <c r="A307">
        <v>64.318048300000001</v>
      </c>
      <c r="B307">
        <v>-108.88693000000001</v>
      </c>
      <c r="C307" s="1" t="str">
        <f>HYPERLINK("http://geochem.nrcan.gc.ca/cdogs/content/kwd/kwd020044_e.htm", "Till")</f>
        <v>Till</v>
      </c>
      <c r="D307" s="1" t="str">
        <f>HYPERLINK("http://geochem.nrcan.gc.ca/cdogs/content/kwd/kwd080046_e.htm", "HMC separation (KIDD grouping)")</f>
        <v>HMC separation (KIDD grouping)</v>
      </c>
      <c r="E307" s="1" t="str">
        <f>HYPERLINK("http://geochem.nrcan.gc.ca/cdogs/content/dgp/dgp00002_e.htm", "Total")</f>
        <v>Total</v>
      </c>
      <c r="F307" s="1" t="str">
        <f>HYPERLINK("http://geochem.nrcan.gc.ca/cdogs/content/agp/agp02239_e.htm", "Ol (KIDD) | NONE | BINMICRO")</f>
        <v>Ol (KIDD) | NONE | BINMICRO</v>
      </c>
      <c r="G307" s="1" t="str">
        <f>HYPERLINK("http://geochem.nrcan.gc.ca/cdogs/content/mth/mth06305_e.htm", "6305")</f>
        <v>6305</v>
      </c>
      <c r="H307" s="1" t="str">
        <f>HYPERLINK("http://geochem.nrcan.gc.ca/cdogs/content/bdl/bdl210982_e.htm", "210982")</f>
        <v>210982</v>
      </c>
      <c r="I307" s="1" t="str">
        <f>HYPERLINK("http://geochem.nrcan.gc.ca/cdogs/content/prj/prj210001_e.htm", "210001")</f>
        <v>210001</v>
      </c>
      <c r="J307" s="1" t="str">
        <f>HYPERLINK("http://geochem.nrcan.gc.ca/cdogs/content/svy/svy210001_e.htm", "210001")</f>
        <v>210001</v>
      </c>
      <c r="L307" t="s">
        <v>336</v>
      </c>
      <c r="O307" t="s">
        <v>1257</v>
      </c>
      <c r="P307" t="s">
        <v>1258</v>
      </c>
      <c r="Q307" t="s">
        <v>1259</v>
      </c>
      <c r="R307" t="s">
        <v>1260</v>
      </c>
      <c r="T307" t="s">
        <v>25</v>
      </c>
    </row>
    <row r="308" spans="1:20" x14ac:dyDescent="0.25">
      <c r="A308">
        <v>64.314281500000007</v>
      </c>
      <c r="B308">
        <v>-108.86922149999999</v>
      </c>
      <c r="C308" s="1" t="str">
        <f>HYPERLINK("http://geochem.nrcan.gc.ca/cdogs/content/kwd/kwd020044_e.htm", "Till")</f>
        <v>Till</v>
      </c>
      <c r="D308" s="1" t="str">
        <f>HYPERLINK("http://geochem.nrcan.gc.ca/cdogs/content/kwd/kwd080046_e.htm", "HMC separation (KIDD grouping)")</f>
        <v>HMC separation (KIDD grouping)</v>
      </c>
      <c r="E308" s="1" t="str">
        <f>HYPERLINK("http://geochem.nrcan.gc.ca/cdogs/content/dgp/dgp00002_e.htm", "Total")</f>
        <v>Total</v>
      </c>
      <c r="F308" s="1" t="str">
        <f>HYPERLINK("http://geochem.nrcan.gc.ca/cdogs/content/agp/agp02239_e.htm", "Ol (KIDD) | NONE | BINMICRO")</f>
        <v>Ol (KIDD) | NONE | BINMICRO</v>
      </c>
      <c r="G308" s="1" t="str">
        <f>HYPERLINK("http://geochem.nrcan.gc.ca/cdogs/content/mth/mth06305_e.htm", "6305")</f>
        <v>6305</v>
      </c>
      <c r="H308" s="1" t="str">
        <f>HYPERLINK("http://geochem.nrcan.gc.ca/cdogs/content/bdl/bdl210982_e.htm", "210982")</f>
        <v>210982</v>
      </c>
      <c r="I308" s="1" t="str">
        <f>HYPERLINK("http://geochem.nrcan.gc.ca/cdogs/content/prj/prj210001_e.htm", "210001")</f>
        <v>210001</v>
      </c>
      <c r="J308" s="1" t="str">
        <f>HYPERLINK("http://geochem.nrcan.gc.ca/cdogs/content/svy/svy210001_e.htm", "210001")</f>
        <v>210001</v>
      </c>
      <c r="L308" t="s">
        <v>336</v>
      </c>
      <c r="O308" t="s">
        <v>1261</v>
      </c>
      <c r="P308" t="s">
        <v>1262</v>
      </c>
      <c r="Q308" t="s">
        <v>1263</v>
      </c>
      <c r="R308" t="s">
        <v>1264</v>
      </c>
      <c r="T308" t="s">
        <v>25</v>
      </c>
    </row>
    <row r="309" spans="1:20" x14ac:dyDescent="0.25">
      <c r="A309">
        <v>64.193328100000002</v>
      </c>
      <c r="B309">
        <v>-109.31748589999999</v>
      </c>
      <c r="C309" s="1" t="str">
        <f>HYPERLINK("http://geochem.nrcan.gc.ca/cdogs/content/kwd/kwd020044_e.htm", "Till")</f>
        <v>Till</v>
      </c>
      <c r="D309" s="1" t="str">
        <f>HYPERLINK("http://geochem.nrcan.gc.ca/cdogs/content/kwd/kwd080046_e.htm", "HMC separation (KIDD grouping)")</f>
        <v>HMC separation (KIDD grouping)</v>
      </c>
      <c r="E309" s="1" t="str">
        <f>HYPERLINK("http://geochem.nrcan.gc.ca/cdogs/content/dgp/dgp00002_e.htm", "Total")</f>
        <v>Total</v>
      </c>
      <c r="F309" s="1" t="str">
        <f>HYPERLINK("http://geochem.nrcan.gc.ca/cdogs/content/agp/agp02239_e.htm", "Ol (KIDD) | NONE | BINMICRO")</f>
        <v>Ol (KIDD) | NONE | BINMICRO</v>
      </c>
      <c r="G309" s="1" t="str">
        <f>HYPERLINK("http://geochem.nrcan.gc.ca/cdogs/content/mth/mth06305_e.htm", "6305")</f>
        <v>6305</v>
      </c>
      <c r="H309" s="1" t="str">
        <f>HYPERLINK("http://geochem.nrcan.gc.ca/cdogs/content/bdl/bdl210982_e.htm", "210982")</f>
        <v>210982</v>
      </c>
      <c r="I309" s="1" t="str">
        <f>HYPERLINK("http://geochem.nrcan.gc.ca/cdogs/content/prj/prj210001_e.htm", "210001")</f>
        <v>210001</v>
      </c>
      <c r="J309" s="1" t="str">
        <f>HYPERLINK("http://geochem.nrcan.gc.ca/cdogs/content/svy/svy210001_e.htm", "210001")</f>
        <v>210001</v>
      </c>
      <c r="L309" t="s">
        <v>336</v>
      </c>
      <c r="O309" t="s">
        <v>1265</v>
      </c>
      <c r="P309" t="s">
        <v>1266</v>
      </c>
      <c r="Q309" t="s">
        <v>1267</v>
      </c>
      <c r="R309" t="s">
        <v>1268</v>
      </c>
      <c r="T309" t="s">
        <v>25</v>
      </c>
    </row>
    <row r="310" spans="1:20" x14ac:dyDescent="0.25">
      <c r="A310">
        <v>64.0688052</v>
      </c>
      <c r="B310">
        <v>-109.34851569999999</v>
      </c>
      <c r="C310" s="1" t="str">
        <f>HYPERLINK("http://geochem.nrcan.gc.ca/cdogs/content/kwd/kwd020044_e.htm", "Till")</f>
        <v>Till</v>
      </c>
      <c r="D310" s="1" t="str">
        <f>HYPERLINK("http://geochem.nrcan.gc.ca/cdogs/content/kwd/kwd080046_e.htm", "HMC separation (KIDD grouping)")</f>
        <v>HMC separation (KIDD grouping)</v>
      </c>
      <c r="E310" s="1" t="str">
        <f>HYPERLINK("http://geochem.nrcan.gc.ca/cdogs/content/dgp/dgp00002_e.htm", "Total")</f>
        <v>Total</v>
      </c>
      <c r="F310" s="1" t="str">
        <f>HYPERLINK("http://geochem.nrcan.gc.ca/cdogs/content/agp/agp02239_e.htm", "Ol (KIDD) | NONE | BINMICRO")</f>
        <v>Ol (KIDD) | NONE | BINMICRO</v>
      </c>
      <c r="G310" s="1" t="str">
        <f>HYPERLINK("http://geochem.nrcan.gc.ca/cdogs/content/mth/mth06305_e.htm", "6305")</f>
        <v>6305</v>
      </c>
      <c r="H310" s="1" t="str">
        <f>HYPERLINK("http://geochem.nrcan.gc.ca/cdogs/content/bdl/bdl210982_e.htm", "210982")</f>
        <v>210982</v>
      </c>
      <c r="I310" s="1" t="str">
        <f>HYPERLINK("http://geochem.nrcan.gc.ca/cdogs/content/prj/prj210001_e.htm", "210001")</f>
        <v>210001</v>
      </c>
      <c r="J310" s="1" t="str">
        <f>HYPERLINK("http://geochem.nrcan.gc.ca/cdogs/content/svy/svy210001_e.htm", "210001")</f>
        <v>210001</v>
      </c>
      <c r="L310" t="s">
        <v>336</v>
      </c>
      <c r="O310" t="s">
        <v>1269</v>
      </c>
      <c r="P310" t="s">
        <v>1270</v>
      </c>
      <c r="Q310" t="s">
        <v>1271</v>
      </c>
      <c r="R310" t="s">
        <v>1272</v>
      </c>
      <c r="T310" t="s">
        <v>25</v>
      </c>
    </row>
    <row r="311" spans="1:20" x14ac:dyDescent="0.25">
      <c r="A311">
        <v>64.421893299999994</v>
      </c>
      <c r="B311">
        <v>-108.8927699</v>
      </c>
      <c r="C311" s="1" t="str">
        <f>HYPERLINK("http://geochem.nrcan.gc.ca/cdogs/content/kwd/kwd020044_e.htm", "Till")</f>
        <v>Till</v>
      </c>
      <c r="D311" s="1" t="str">
        <f>HYPERLINK("http://geochem.nrcan.gc.ca/cdogs/content/kwd/kwd080046_e.htm", "HMC separation (KIDD grouping)")</f>
        <v>HMC separation (KIDD grouping)</v>
      </c>
      <c r="E311" s="1" t="str">
        <f>HYPERLINK("http://geochem.nrcan.gc.ca/cdogs/content/dgp/dgp00002_e.htm", "Total")</f>
        <v>Total</v>
      </c>
      <c r="F311" s="1" t="str">
        <f>HYPERLINK("http://geochem.nrcan.gc.ca/cdogs/content/agp/agp02239_e.htm", "Ol (KIDD) | NONE | BINMICRO")</f>
        <v>Ol (KIDD) | NONE | BINMICRO</v>
      </c>
      <c r="G311" s="1" t="str">
        <f>HYPERLINK("http://geochem.nrcan.gc.ca/cdogs/content/mth/mth06305_e.htm", "6305")</f>
        <v>6305</v>
      </c>
      <c r="H311" s="1" t="str">
        <f>HYPERLINK("http://geochem.nrcan.gc.ca/cdogs/content/bdl/bdl210982_e.htm", "210982")</f>
        <v>210982</v>
      </c>
      <c r="I311" s="1" t="str">
        <f>HYPERLINK("http://geochem.nrcan.gc.ca/cdogs/content/prj/prj210001_e.htm", "210001")</f>
        <v>210001</v>
      </c>
      <c r="J311" s="1" t="str">
        <f>HYPERLINK("http://geochem.nrcan.gc.ca/cdogs/content/svy/svy210001_e.htm", "210001")</f>
        <v>210001</v>
      </c>
      <c r="L311" t="s">
        <v>336</v>
      </c>
      <c r="O311" t="s">
        <v>1273</v>
      </c>
      <c r="P311" t="s">
        <v>1274</v>
      </c>
      <c r="Q311" t="s">
        <v>1275</v>
      </c>
      <c r="R311" t="s">
        <v>1276</v>
      </c>
      <c r="T311" t="s">
        <v>25</v>
      </c>
    </row>
    <row r="312" spans="1:20" x14ac:dyDescent="0.25">
      <c r="A312">
        <v>64.595807300000004</v>
      </c>
      <c r="B312">
        <v>-108.6874694</v>
      </c>
      <c r="C312" s="1" t="str">
        <f>HYPERLINK("http://geochem.nrcan.gc.ca/cdogs/content/kwd/kwd020073_e.htm", "Esker")</f>
        <v>Esker</v>
      </c>
      <c r="D312" s="1" t="str">
        <f>HYPERLINK("http://geochem.nrcan.gc.ca/cdogs/content/kwd/kwd080046_e.htm", "HMC separation (KIDD grouping)")</f>
        <v>HMC separation (KIDD grouping)</v>
      </c>
      <c r="E312" s="1" t="str">
        <f>HYPERLINK("http://geochem.nrcan.gc.ca/cdogs/content/dgp/dgp00002_e.htm", "Total")</f>
        <v>Total</v>
      </c>
      <c r="F312" s="1" t="str">
        <f>HYPERLINK("http://geochem.nrcan.gc.ca/cdogs/content/agp/agp02239_e.htm", "Ol (KIDD) | NONE | BINMICRO")</f>
        <v>Ol (KIDD) | NONE | BINMICRO</v>
      </c>
      <c r="G312" s="1" t="str">
        <f>HYPERLINK("http://geochem.nrcan.gc.ca/cdogs/content/mth/mth06305_e.htm", "6305")</f>
        <v>6305</v>
      </c>
      <c r="H312" s="1" t="str">
        <f>HYPERLINK("http://geochem.nrcan.gc.ca/cdogs/content/bdl/bdl210982_e.htm", "210982")</f>
        <v>210982</v>
      </c>
      <c r="I312" s="1" t="str">
        <f>HYPERLINK("http://geochem.nrcan.gc.ca/cdogs/content/prj/prj210001_e.htm", "210001")</f>
        <v>210001</v>
      </c>
      <c r="J312" s="1" t="str">
        <f>HYPERLINK("http://geochem.nrcan.gc.ca/cdogs/content/svy/svy210001_e.htm", "210001")</f>
        <v>210001</v>
      </c>
      <c r="L312" t="s">
        <v>336</v>
      </c>
      <c r="O312" t="s">
        <v>1277</v>
      </c>
      <c r="P312" t="s">
        <v>1278</v>
      </c>
      <c r="Q312" t="s">
        <v>1279</v>
      </c>
      <c r="R312" t="s">
        <v>1280</v>
      </c>
      <c r="T312" t="s">
        <v>25</v>
      </c>
    </row>
    <row r="313" spans="1:20" x14ac:dyDescent="0.25">
      <c r="A313">
        <v>64.479456900000002</v>
      </c>
      <c r="B313">
        <v>-108.7298978</v>
      </c>
      <c r="C313" s="1" t="str">
        <f>HYPERLINK("http://geochem.nrcan.gc.ca/cdogs/content/kwd/kwd020044_e.htm", "Till")</f>
        <v>Till</v>
      </c>
      <c r="D313" s="1" t="str">
        <f>HYPERLINK("http://geochem.nrcan.gc.ca/cdogs/content/kwd/kwd080046_e.htm", "HMC separation (KIDD grouping)")</f>
        <v>HMC separation (KIDD grouping)</v>
      </c>
      <c r="E313" s="1" t="str">
        <f>HYPERLINK("http://geochem.nrcan.gc.ca/cdogs/content/dgp/dgp00002_e.htm", "Total")</f>
        <v>Total</v>
      </c>
      <c r="F313" s="1" t="str">
        <f>HYPERLINK("http://geochem.nrcan.gc.ca/cdogs/content/agp/agp02239_e.htm", "Ol (KIDD) | NONE | BINMICRO")</f>
        <v>Ol (KIDD) | NONE | BINMICRO</v>
      </c>
      <c r="G313" s="1" t="str">
        <f>HYPERLINK("http://geochem.nrcan.gc.ca/cdogs/content/mth/mth06305_e.htm", "6305")</f>
        <v>6305</v>
      </c>
      <c r="H313" s="1" t="str">
        <f>HYPERLINK("http://geochem.nrcan.gc.ca/cdogs/content/bdl/bdl210982_e.htm", "210982")</f>
        <v>210982</v>
      </c>
      <c r="I313" s="1" t="str">
        <f>HYPERLINK("http://geochem.nrcan.gc.ca/cdogs/content/prj/prj210001_e.htm", "210001")</f>
        <v>210001</v>
      </c>
      <c r="J313" s="1" t="str">
        <f>HYPERLINK("http://geochem.nrcan.gc.ca/cdogs/content/svy/svy210001_e.htm", "210001")</f>
        <v>210001</v>
      </c>
      <c r="L313" t="s">
        <v>336</v>
      </c>
      <c r="O313" t="s">
        <v>1281</v>
      </c>
      <c r="P313" t="s">
        <v>1282</v>
      </c>
      <c r="Q313" t="s">
        <v>1283</v>
      </c>
      <c r="R313" t="s">
        <v>1284</v>
      </c>
      <c r="T313" t="s">
        <v>25</v>
      </c>
    </row>
    <row r="314" spans="1:20" x14ac:dyDescent="0.25">
      <c r="A314">
        <v>64.098563799999994</v>
      </c>
      <c r="B314">
        <v>-108.60459640000001</v>
      </c>
      <c r="C314" s="1" t="str">
        <f>HYPERLINK("http://geochem.nrcan.gc.ca/cdogs/content/kwd/kwd020044_e.htm", "Till")</f>
        <v>Till</v>
      </c>
      <c r="D314" s="1" t="str">
        <f>HYPERLINK("http://geochem.nrcan.gc.ca/cdogs/content/kwd/kwd080046_e.htm", "HMC separation (KIDD grouping)")</f>
        <v>HMC separation (KIDD grouping)</v>
      </c>
      <c r="E314" s="1" t="str">
        <f>HYPERLINK("http://geochem.nrcan.gc.ca/cdogs/content/dgp/dgp00002_e.htm", "Total")</f>
        <v>Total</v>
      </c>
      <c r="F314" s="1" t="str">
        <f>HYPERLINK("http://geochem.nrcan.gc.ca/cdogs/content/agp/agp02239_e.htm", "Ol (KIDD) | NONE | BINMICRO")</f>
        <v>Ol (KIDD) | NONE | BINMICRO</v>
      </c>
      <c r="G314" s="1" t="str">
        <f>HYPERLINK("http://geochem.nrcan.gc.ca/cdogs/content/mth/mth06305_e.htm", "6305")</f>
        <v>6305</v>
      </c>
      <c r="H314" s="1" t="str">
        <f>HYPERLINK("http://geochem.nrcan.gc.ca/cdogs/content/bdl/bdl210982_e.htm", "210982")</f>
        <v>210982</v>
      </c>
      <c r="I314" s="1" t="str">
        <f>HYPERLINK("http://geochem.nrcan.gc.ca/cdogs/content/prj/prj210001_e.htm", "210001")</f>
        <v>210001</v>
      </c>
      <c r="J314" s="1" t="str">
        <f>HYPERLINK("http://geochem.nrcan.gc.ca/cdogs/content/svy/svy210001_e.htm", "210001")</f>
        <v>210001</v>
      </c>
      <c r="L314" t="s">
        <v>336</v>
      </c>
      <c r="O314" t="s">
        <v>1285</v>
      </c>
      <c r="P314" t="s">
        <v>1286</v>
      </c>
      <c r="Q314" t="s">
        <v>1287</v>
      </c>
      <c r="R314" t="s">
        <v>1288</v>
      </c>
      <c r="T314" t="s">
        <v>25</v>
      </c>
    </row>
    <row r="315" spans="1:20" x14ac:dyDescent="0.25">
      <c r="A315">
        <v>64.200336800000002</v>
      </c>
      <c r="B315">
        <v>-108.5238964</v>
      </c>
      <c r="C315" s="1" t="str">
        <f>HYPERLINK("http://geochem.nrcan.gc.ca/cdogs/content/kwd/kwd020044_e.htm", "Till")</f>
        <v>Till</v>
      </c>
      <c r="D315" s="1" t="str">
        <f>HYPERLINK("http://geochem.nrcan.gc.ca/cdogs/content/kwd/kwd080046_e.htm", "HMC separation (KIDD grouping)")</f>
        <v>HMC separation (KIDD grouping)</v>
      </c>
      <c r="E315" s="1" t="str">
        <f>HYPERLINK("http://geochem.nrcan.gc.ca/cdogs/content/dgp/dgp00002_e.htm", "Total")</f>
        <v>Total</v>
      </c>
      <c r="F315" s="1" t="str">
        <f>HYPERLINK("http://geochem.nrcan.gc.ca/cdogs/content/agp/agp02239_e.htm", "Ol (KIDD) | NONE | BINMICRO")</f>
        <v>Ol (KIDD) | NONE | BINMICRO</v>
      </c>
      <c r="G315" s="1" t="str">
        <f>HYPERLINK("http://geochem.nrcan.gc.ca/cdogs/content/mth/mth06305_e.htm", "6305")</f>
        <v>6305</v>
      </c>
      <c r="H315" s="1" t="str">
        <f>HYPERLINK("http://geochem.nrcan.gc.ca/cdogs/content/bdl/bdl210982_e.htm", "210982")</f>
        <v>210982</v>
      </c>
      <c r="I315" s="1" t="str">
        <f>HYPERLINK("http://geochem.nrcan.gc.ca/cdogs/content/prj/prj210001_e.htm", "210001")</f>
        <v>210001</v>
      </c>
      <c r="J315" s="1" t="str">
        <f>HYPERLINK("http://geochem.nrcan.gc.ca/cdogs/content/svy/svy210001_e.htm", "210001")</f>
        <v>210001</v>
      </c>
      <c r="L315" t="s">
        <v>336</v>
      </c>
      <c r="O315" t="s">
        <v>1289</v>
      </c>
      <c r="P315" t="s">
        <v>1290</v>
      </c>
      <c r="Q315" t="s">
        <v>1291</v>
      </c>
      <c r="R315" t="s">
        <v>1292</v>
      </c>
      <c r="T315" t="s">
        <v>25</v>
      </c>
    </row>
    <row r="316" spans="1:20" x14ac:dyDescent="0.25">
      <c r="A316">
        <v>64.277498399999999</v>
      </c>
      <c r="B316">
        <v>-108.3599427</v>
      </c>
      <c r="C316" s="1" t="str">
        <f>HYPERLINK("http://geochem.nrcan.gc.ca/cdogs/content/kwd/kwd020044_e.htm", "Till")</f>
        <v>Till</v>
      </c>
      <c r="D316" s="1" t="str">
        <f>HYPERLINK("http://geochem.nrcan.gc.ca/cdogs/content/kwd/kwd080046_e.htm", "HMC separation (KIDD grouping)")</f>
        <v>HMC separation (KIDD grouping)</v>
      </c>
      <c r="E316" s="1" t="str">
        <f>HYPERLINK("http://geochem.nrcan.gc.ca/cdogs/content/dgp/dgp00002_e.htm", "Total")</f>
        <v>Total</v>
      </c>
      <c r="F316" s="1" t="str">
        <f>HYPERLINK("http://geochem.nrcan.gc.ca/cdogs/content/agp/agp02239_e.htm", "Ol (KIDD) | NONE | BINMICRO")</f>
        <v>Ol (KIDD) | NONE | BINMICRO</v>
      </c>
      <c r="G316" s="1" t="str">
        <f>HYPERLINK("http://geochem.nrcan.gc.ca/cdogs/content/mth/mth06305_e.htm", "6305")</f>
        <v>6305</v>
      </c>
      <c r="H316" s="1" t="str">
        <f>HYPERLINK("http://geochem.nrcan.gc.ca/cdogs/content/bdl/bdl210982_e.htm", "210982")</f>
        <v>210982</v>
      </c>
      <c r="I316" s="1" t="str">
        <f>HYPERLINK("http://geochem.nrcan.gc.ca/cdogs/content/prj/prj210001_e.htm", "210001")</f>
        <v>210001</v>
      </c>
      <c r="J316" s="1" t="str">
        <f>HYPERLINK("http://geochem.nrcan.gc.ca/cdogs/content/svy/svy210001_e.htm", "210001")</f>
        <v>210001</v>
      </c>
      <c r="L316" t="s">
        <v>336</v>
      </c>
      <c r="O316" t="s">
        <v>1293</v>
      </c>
      <c r="P316" t="s">
        <v>1294</v>
      </c>
      <c r="Q316" t="s">
        <v>1295</v>
      </c>
      <c r="R316" t="s">
        <v>1296</v>
      </c>
      <c r="T316" t="s">
        <v>25</v>
      </c>
    </row>
    <row r="317" spans="1:20" x14ac:dyDescent="0.25">
      <c r="A317">
        <v>64.513447600000006</v>
      </c>
      <c r="B317">
        <v>-112.8060578</v>
      </c>
      <c r="C317" s="1" t="str">
        <f>HYPERLINK("http://geochem.nrcan.gc.ca/cdogs/content/kwd/kwd020044_e.htm", "Till")</f>
        <v>Till</v>
      </c>
      <c r="D317" s="1" t="str">
        <f>HYPERLINK("http://geochem.nrcan.gc.ca/cdogs/content/kwd/kwd080046_e.htm", "HMC separation (KIDD grouping)")</f>
        <v>HMC separation (KIDD grouping)</v>
      </c>
      <c r="E317" s="1" t="str">
        <f>HYPERLINK("http://geochem.nrcan.gc.ca/cdogs/content/dgp/dgp00002_e.htm", "Total")</f>
        <v>Total</v>
      </c>
      <c r="F317" s="1" t="str">
        <f>HYPERLINK("http://geochem.nrcan.gc.ca/cdogs/content/agp/agp02239_e.htm", "Ol (KIDD) | NONE | BINMICRO")</f>
        <v>Ol (KIDD) | NONE | BINMICRO</v>
      </c>
      <c r="G317" s="1" t="str">
        <f>HYPERLINK("http://geochem.nrcan.gc.ca/cdogs/content/mth/mth06305_e.htm", "6305")</f>
        <v>6305</v>
      </c>
      <c r="H317" s="1" t="str">
        <f>HYPERLINK("http://geochem.nrcan.gc.ca/cdogs/content/bdl/bdl210984_e.htm", "210984")</f>
        <v>210984</v>
      </c>
      <c r="I317" s="1" t="str">
        <f>HYPERLINK("http://geochem.nrcan.gc.ca/cdogs/content/prj/prj210001_e.htm", "210001")</f>
        <v>210001</v>
      </c>
      <c r="J317" s="1" t="str">
        <f>HYPERLINK("http://geochem.nrcan.gc.ca/cdogs/content/svy/svy210007_e.htm", "210007")</f>
        <v>210007</v>
      </c>
      <c r="L317" t="s">
        <v>336</v>
      </c>
      <c r="O317" t="s">
        <v>1297</v>
      </c>
      <c r="P317" t="s">
        <v>1298</v>
      </c>
      <c r="Q317" t="s">
        <v>1299</v>
      </c>
      <c r="R317" t="s">
        <v>1300</v>
      </c>
      <c r="T317" t="s">
        <v>25</v>
      </c>
    </row>
    <row r="318" spans="1:20" x14ac:dyDescent="0.25">
      <c r="A318">
        <v>64.625411400000004</v>
      </c>
      <c r="B318">
        <v>-112.4175063</v>
      </c>
      <c r="C318" s="1" t="str">
        <f>HYPERLINK("http://geochem.nrcan.gc.ca/cdogs/content/kwd/kwd020044_e.htm", "Till")</f>
        <v>Till</v>
      </c>
      <c r="D318" s="1" t="str">
        <f>HYPERLINK("http://geochem.nrcan.gc.ca/cdogs/content/kwd/kwd080046_e.htm", "HMC separation (KIDD grouping)")</f>
        <v>HMC separation (KIDD grouping)</v>
      </c>
      <c r="E318" s="1" t="str">
        <f>HYPERLINK("http://geochem.nrcan.gc.ca/cdogs/content/dgp/dgp00002_e.htm", "Total")</f>
        <v>Total</v>
      </c>
      <c r="F318" s="1" t="str">
        <f>HYPERLINK("http://geochem.nrcan.gc.ca/cdogs/content/agp/agp02239_e.htm", "Ol (KIDD) | NONE | BINMICRO")</f>
        <v>Ol (KIDD) | NONE | BINMICRO</v>
      </c>
      <c r="G318" s="1" t="str">
        <f>HYPERLINK("http://geochem.nrcan.gc.ca/cdogs/content/mth/mth06305_e.htm", "6305")</f>
        <v>6305</v>
      </c>
      <c r="H318" s="1" t="str">
        <f>HYPERLINK("http://geochem.nrcan.gc.ca/cdogs/content/bdl/bdl210984_e.htm", "210984")</f>
        <v>210984</v>
      </c>
      <c r="I318" s="1" t="str">
        <f>HYPERLINK("http://geochem.nrcan.gc.ca/cdogs/content/prj/prj210001_e.htm", "210001")</f>
        <v>210001</v>
      </c>
      <c r="J318" s="1" t="str">
        <f>HYPERLINK("http://geochem.nrcan.gc.ca/cdogs/content/svy/svy210007_e.htm", "210007")</f>
        <v>210007</v>
      </c>
      <c r="L318" t="s">
        <v>336</v>
      </c>
      <c r="O318" t="s">
        <v>1301</v>
      </c>
      <c r="P318" t="s">
        <v>1302</v>
      </c>
      <c r="Q318" t="s">
        <v>1303</v>
      </c>
      <c r="R318" t="s">
        <v>1304</v>
      </c>
      <c r="T318" t="s">
        <v>25</v>
      </c>
    </row>
    <row r="319" spans="1:20" x14ac:dyDescent="0.25">
      <c r="A319">
        <v>64.708514800000003</v>
      </c>
      <c r="B319">
        <v>-112.0647996</v>
      </c>
      <c r="C319" s="1" t="str">
        <f>HYPERLINK("http://geochem.nrcan.gc.ca/cdogs/content/kwd/kwd020044_e.htm", "Till")</f>
        <v>Till</v>
      </c>
      <c r="D319" s="1" t="str">
        <f>HYPERLINK("http://geochem.nrcan.gc.ca/cdogs/content/kwd/kwd080046_e.htm", "HMC separation (KIDD grouping)")</f>
        <v>HMC separation (KIDD grouping)</v>
      </c>
      <c r="E319" s="1" t="str">
        <f>HYPERLINK("http://geochem.nrcan.gc.ca/cdogs/content/dgp/dgp00002_e.htm", "Total")</f>
        <v>Total</v>
      </c>
      <c r="F319" s="1" t="str">
        <f>HYPERLINK("http://geochem.nrcan.gc.ca/cdogs/content/agp/agp02239_e.htm", "Ol (KIDD) | NONE | BINMICRO")</f>
        <v>Ol (KIDD) | NONE | BINMICRO</v>
      </c>
      <c r="G319" s="1" t="str">
        <f>HYPERLINK("http://geochem.nrcan.gc.ca/cdogs/content/mth/mth06305_e.htm", "6305")</f>
        <v>6305</v>
      </c>
      <c r="H319" s="1" t="str">
        <f>HYPERLINK("http://geochem.nrcan.gc.ca/cdogs/content/bdl/bdl210984_e.htm", "210984")</f>
        <v>210984</v>
      </c>
      <c r="I319" s="1" t="str">
        <f>HYPERLINK("http://geochem.nrcan.gc.ca/cdogs/content/prj/prj210001_e.htm", "210001")</f>
        <v>210001</v>
      </c>
      <c r="J319" s="1" t="str">
        <f>HYPERLINK("http://geochem.nrcan.gc.ca/cdogs/content/svy/svy210007_e.htm", "210007")</f>
        <v>210007</v>
      </c>
      <c r="L319" t="s">
        <v>336</v>
      </c>
      <c r="O319" t="s">
        <v>1305</v>
      </c>
      <c r="P319" t="s">
        <v>1306</v>
      </c>
      <c r="Q319" t="s">
        <v>1307</v>
      </c>
      <c r="R319" t="s">
        <v>1308</v>
      </c>
      <c r="T319" t="s">
        <v>25</v>
      </c>
    </row>
    <row r="320" spans="1:20" x14ac:dyDescent="0.25">
      <c r="A320">
        <v>64.537560900000003</v>
      </c>
      <c r="B320">
        <v>-112.05002349999999</v>
      </c>
      <c r="C320" s="1" t="str">
        <f>HYPERLINK("http://geochem.nrcan.gc.ca/cdogs/content/kwd/kwd020044_e.htm", "Till")</f>
        <v>Till</v>
      </c>
      <c r="D320" s="1" t="str">
        <f>HYPERLINK("http://geochem.nrcan.gc.ca/cdogs/content/kwd/kwd080046_e.htm", "HMC separation (KIDD grouping)")</f>
        <v>HMC separation (KIDD grouping)</v>
      </c>
      <c r="E320" s="1" t="str">
        <f>HYPERLINK("http://geochem.nrcan.gc.ca/cdogs/content/dgp/dgp00002_e.htm", "Total")</f>
        <v>Total</v>
      </c>
      <c r="F320" s="1" t="str">
        <f>HYPERLINK("http://geochem.nrcan.gc.ca/cdogs/content/agp/agp02239_e.htm", "Ol (KIDD) | NONE | BINMICRO")</f>
        <v>Ol (KIDD) | NONE | BINMICRO</v>
      </c>
      <c r="G320" s="1" t="str">
        <f>HYPERLINK("http://geochem.nrcan.gc.ca/cdogs/content/mth/mth06305_e.htm", "6305")</f>
        <v>6305</v>
      </c>
      <c r="H320" s="1" t="str">
        <f>HYPERLINK("http://geochem.nrcan.gc.ca/cdogs/content/bdl/bdl210984_e.htm", "210984")</f>
        <v>210984</v>
      </c>
      <c r="I320" s="1" t="str">
        <f>HYPERLINK("http://geochem.nrcan.gc.ca/cdogs/content/prj/prj210001_e.htm", "210001")</f>
        <v>210001</v>
      </c>
      <c r="J320" s="1" t="str">
        <f>HYPERLINK("http://geochem.nrcan.gc.ca/cdogs/content/svy/svy210007_e.htm", "210007")</f>
        <v>210007</v>
      </c>
      <c r="L320" t="s">
        <v>336</v>
      </c>
      <c r="O320" t="s">
        <v>1309</v>
      </c>
      <c r="P320" t="s">
        <v>1310</v>
      </c>
      <c r="Q320" t="s">
        <v>1311</v>
      </c>
      <c r="R320" t="s">
        <v>1312</v>
      </c>
      <c r="T320" t="s">
        <v>25</v>
      </c>
    </row>
    <row r="321" spans="1:20" x14ac:dyDescent="0.25">
      <c r="A321">
        <v>64.604332999999997</v>
      </c>
      <c r="B321">
        <v>-112.899714</v>
      </c>
      <c r="C321" s="1" t="str">
        <f>HYPERLINK("http://geochem.nrcan.gc.ca/cdogs/content/kwd/kwd020044_e.htm", "Till")</f>
        <v>Till</v>
      </c>
      <c r="D321" s="1" t="str">
        <f>HYPERLINK("http://geochem.nrcan.gc.ca/cdogs/content/kwd/kwd080046_e.htm", "HMC separation (KIDD grouping)")</f>
        <v>HMC separation (KIDD grouping)</v>
      </c>
      <c r="E321" s="1" t="str">
        <f>HYPERLINK("http://geochem.nrcan.gc.ca/cdogs/content/dgp/dgp00002_e.htm", "Total")</f>
        <v>Total</v>
      </c>
      <c r="F321" s="1" t="str">
        <f>HYPERLINK("http://geochem.nrcan.gc.ca/cdogs/content/agp/agp02239_e.htm", "Ol (KIDD) | NONE | BINMICRO")</f>
        <v>Ol (KIDD) | NONE | BINMICRO</v>
      </c>
      <c r="G321" s="1" t="str">
        <f>HYPERLINK("http://geochem.nrcan.gc.ca/cdogs/content/mth/mth06305_e.htm", "6305")</f>
        <v>6305</v>
      </c>
      <c r="H321" s="1" t="str">
        <f>HYPERLINK("http://geochem.nrcan.gc.ca/cdogs/content/bdl/bdl210984_e.htm", "210984")</f>
        <v>210984</v>
      </c>
      <c r="I321" s="1" t="str">
        <f>HYPERLINK("http://geochem.nrcan.gc.ca/cdogs/content/prj/prj210001_e.htm", "210001")</f>
        <v>210001</v>
      </c>
      <c r="J321" s="1" t="str">
        <f>HYPERLINK("http://geochem.nrcan.gc.ca/cdogs/content/svy/svy210007_e.htm", "210007")</f>
        <v>210007</v>
      </c>
      <c r="L321" t="s">
        <v>336</v>
      </c>
      <c r="O321" t="s">
        <v>1313</v>
      </c>
      <c r="P321" t="s">
        <v>1314</v>
      </c>
      <c r="Q321" t="s">
        <v>1315</v>
      </c>
      <c r="R321" t="s">
        <v>1316</v>
      </c>
      <c r="T321" t="s">
        <v>25</v>
      </c>
    </row>
    <row r="322" spans="1:20" x14ac:dyDescent="0.25">
      <c r="A322">
        <v>64.708667300000002</v>
      </c>
      <c r="B322">
        <v>-112.7465304</v>
      </c>
      <c r="C322" s="1" t="str">
        <f>HYPERLINK("http://geochem.nrcan.gc.ca/cdogs/content/kwd/kwd020044_e.htm", "Till")</f>
        <v>Till</v>
      </c>
      <c r="D322" s="1" t="str">
        <f>HYPERLINK("http://geochem.nrcan.gc.ca/cdogs/content/kwd/kwd080046_e.htm", "HMC separation (KIDD grouping)")</f>
        <v>HMC separation (KIDD grouping)</v>
      </c>
      <c r="E322" s="1" t="str">
        <f>HYPERLINK("http://geochem.nrcan.gc.ca/cdogs/content/dgp/dgp00002_e.htm", "Total")</f>
        <v>Total</v>
      </c>
      <c r="F322" s="1" t="str">
        <f>HYPERLINK("http://geochem.nrcan.gc.ca/cdogs/content/agp/agp02239_e.htm", "Ol (KIDD) | NONE | BINMICRO")</f>
        <v>Ol (KIDD) | NONE | BINMICRO</v>
      </c>
      <c r="G322" s="1" t="str">
        <f>HYPERLINK("http://geochem.nrcan.gc.ca/cdogs/content/mth/mth06305_e.htm", "6305")</f>
        <v>6305</v>
      </c>
      <c r="H322" s="1" t="str">
        <f>HYPERLINK("http://geochem.nrcan.gc.ca/cdogs/content/bdl/bdl210984_e.htm", "210984")</f>
        <v>210984</v>
      </c>
      <c r="I322" s="1" t="str">
        <f>HYPERLINK("http://geochem.nrcan.gc.ca/cdogs/content/prj/prj210001_e.htm", "210001")</f>
        <v>210001</v>
      </c>
      <c r="J322" s="1" t="str">
        <f>HYPERLINK("http://geochem.nrcan.gc.ca/cdogs/content/svy/svy210007_e.htm", "210007")</f>
        <v>210007</v>
      </c>
      <c r="L322" t="s">
        <v>336</v>
      </c>
      <c r="O322" t="s">
        <v>1317</v>
      </c>
      <c r="P322" t="s">
        <v>1318</v>
      </c>
      <c r="Q322" t="s">
        <v>1319</v>
      </c>
      <c r="R322" t="s">
        <v>1320</v>
      </c>
      <c r="T322" t="s">
        <v>25</v>
      </c>
    </row>
    <row r="323" spans="1:20" x14ac:dyDescent="0.25">
      <c r="A323">
        <v>64.594296999999997</v>
      </c>
      <c r="B323">
        <v>-112.5882465</v>
      </c>
      <c r="C323" s="1" t="str">
        <f>HYPERLINK("http://geochem.nrcan.gc.ca/cdogs/content/kwd/kwd020044_e.htm", "Till")</f>
        <v>Till</v>
      </c>
      <c r="D323" s="1" t="str">
        <f>HYPERLINK("http://geochem.nrcan.gc.ca/cdogs/content/kwd/kwd080046_e.htm", "HMC separation (KIDD grouping)")</f>
        <v>HMC separation (KIDD grouping)</v>
      </c>
      <c r="E323" s="1" t="str">
        <f>HYPERLINK("http://geochem.nrcan.gc.ca/cdogs/content/dgp/dgp00002_e.htm", "Total")</f>
        <v>Total</v>
      </c>
      <c r="F323" s="1" t="str">
        <f>HYPERLINK("http://geochem.nrcan.gc.ca/cdogs/content/agp/agp02239_e.htm", "Ol (KIDD) | NONE | BINMICRO")</f>
        <v>Ol (KIDD) | NONE | BINMICRO</v>
      </c>
      <c r="G323" s="1" t="str">
        <f>HYPERLINK("http://geochem.nrcan.gc.ca/cdogs/content/mth/mth06305_e.htm", "6305")</f>
        <v>6305</v>
      </c>
      <c r="H323" s="1" t="str">
        <f>HYPERLINK("http://geochem.nrcan.gc.ca/cdogs/content/bdl/bdl210984_e.htm", "210984")</f>
        <v>210984</v>
      </c>
      <c r="I323" s="1" t="str">
        <f>HYPERLINK("http://geochem.nrcan.gc.ca/cdogs/content/prj/prj210001_e.htm", "210001")</f>
        <v>210001</v>
      </c>
      <c r="J323" s="1" t="str">
        <f>HYPERLINK("http://geochem.nrcan.gc.ca/cdogs/content/svy/svy210007_e.htm", "210007")</f>
        <v>210007</v>
      </c>
      <c r="L323" t="s">
        <v>336</v>
      </c>
      <c r="O323" t="s">
        <v>1321</v>
      </c>
      <c r="P323" t="s">
        <v>1322</v>
      </c>
      <c r="Q323" t="s">
        <v>1323</v>
      </c>
      <c r="R323" t="s">
        <v>1324</v>
      </c>
      <c r="T323" t="s">
        <v>25</v>
      </c>
    </row>
    <row r="324" spans="1:20" x14ac:dyDescent="0.25">
      <c r="A324">
        <v>64.828267299999993</v>
      </c>
      <c r="B324">
        <v>-112.40194579999999</v>
      </c>
      <c r="C324" s="1" t="str">
        <f>HYPERLINK("http://geochem.nrcan.gc.ca/cdogs/content/kwd/kwd020044_e.htm", "Till")</f>
        <v>Till</v>
      </c>
      <c r="D324" s="1" t="str">
        <f>HYPERLINK("http://geochem.nrcan.gc.ca/cdogs/content/kwd/kwd080046_e.htm", "HMC separation (KIDD grouping)")</f>
        <v>HMC separation (KIDD grouping)</v>
      </c>
      <c r="E324" s="1" t="str">
        <f>HYPERLINK("http://geochem.nrcan.gc.ca/cdogs/content/dgp/dgp00002_e.htm", "Total")</f>
        <v>Total</v>
      </c>
      <c r="F324" s="1" t="str">
        <f>HYPERLINK("http://geochem.nrcan.gc.ca/cdogs/content/agp/agp02239_e.htm", "Ol (KIDD) | NONE | BINMICRO")</f>
        <v>Ol (KIDD) | NONE | BINMICRO</v>
      </c>
      <c r="G324" s="1" t="str">
        <f>HYPERLINK("http://geochem.nrcan.gc.ca/cdogs/content/mth/mth06305_e.htm", "6305")</f>
        <v>6305</v>
      </c>
      <c r="H324" s="1" t="str">
        <f>HYPERLINK("http://geochem.nrcan.gc.ca/cdogs/content/bdl/bdl210984_e.htm", "210984")</f>
        <v>210984</v>
      </c>
      <c r="I324" s="1" t="str">
        <f>HYPERLINK("http://geochem.nrcan.gc.ca/cdogs/content/prj/prj210001_e.htm", "210001")</f>
        <v>210001</v>
      </c>
      <c r="J324" s="1" t="str">
        <f>HYPERLINK("http://geochem.nrcan.gc.ca/cdogs/content/svy/svy210007_e.htm", "210007")</f>
        <v>210007</v>
      </c>
      <c r="L324" t="s">
        <v>336</v>
      </c>
      <c r="O324" t="s">
        <v>1325</v>
      </c>
      <c r="P324" t="s">
        <v>1326</v>
      </c>
      <c r="Q324" t="s">
        <v>1327</v>
      </c>
      <c r="R324" t="s">
        <v>1328</v>
      </c>
      <c r="T324" t="s">
        <v>25</v>
      </c>
    </row>
    <row r="325" spans="1:20" x14ac:dyDescent="0.25">
      <c r="A325">
        <v>64.9587176</v>
      </c>
      <c r="B325">
        <v>-112.2230895</v>
      </c>
      <c r="C325" s="1" t="str">
        <f>HYPERLINK("http://geochem.nrcan.gc.ca/cdogs/content/kwd/kwd020044_e.htm", "Till")</f>
        <v>Till</v>
      </c>
      <c r="D325" s="1" t="str">
        <f>HYPERLINK("http://geochem.nrcan.gc.ca/cdogs/content/kwd/kwd080046_e.htm", "HMC separation (KIDD grouping)")</f>
        <v>HMC separation (KIDD grouping)</v>
      </c>
      <c r="E325" s="1" t="str">
        <f>HYPERLINK("http://geochem.nrcan.gc.ca/cdogs/content/dgp/dgp00002_e.htm", "Total")</f>
        <v>Total</v>
      </c>
      <c r="F325" s="1" t="str">
        <f>HYPERLINK("http://geochem.nrcan.gc.ca/cdogs/content/agp/agp02239_e.htm", "Ol (KIDD) | NONE | BINMICRO")</f>
        <v>Ol (KIDD) | NONE | BINMICRO</v>
      </c>
      <c r="G325" s="1" t="str">
        <f>HYPERLINK("http://geochem.nrcan.gc.ca/cdogs/content/mth/mth06305_e.htm", "6305")</f>
        <v>6305</v>
      </c>
      <c r="H325" s="1" t="str">
        <f>HYPERLINK("http://geochem.nrcan.gc.ca/cdogs/content/bdl/bdl210984_e.htm", "210984")</f>
        <v>210984</v>
      </c>
      <c r="I325" s="1" t="str">
        <f>HYPERLINK("http://geochem.nrcan.gc.ca/cdogs/content/prj/prj210001_e.htm", "210001")</f>
        <v>210001</v>
      </c>
      <c r="J325" s="1" t="str">
        <f>HYPERLINK("http://geochem.nrcan.gc.ca/cdogs/content/svy/svy210007_e.htm", "210007")</f>
        <v>210007</v>
      </c>
      <c r="L325" t="s">
        <v>336</v>
      </c>
      <c r="O325" t="s">
        <v>1329</v>
      </c>
      <c r="P325" t="s">
        <v>1330</v>
      </c>
      <c r="Q325" t="s">
        <v>1331</v>
      </c>
      <c r="R325" t="s">
        <v>1332</v>
      </c>
      <c r="T325" t="s">
        <v>25</v>
      </c>
    </row>
    <row r="326" spans="1:20" x14ac:dyDescent="0.25">
      <c r="A326">
        <v>64.877877699999999</v>
      </c>
      <c r="B326">
        <v>-112.21428179999999</v>
      </c>
      <c r="C326" s="1" t="str">
        <f>HYPERLINK("http://geochem.nrcan.gc.ca/cdogs/content/kwd/kwd020044_e.htm", "Till")</f>
        <v>Till</v>
      </c>
      <c r="D326" s="1" t="str">
        <f>HYPERLINK("http://geochem.nrcan.gc.ca/cdogs/content/kwd/kwd080046_e.htm", "HMC separation (KIDD grouping)")</f>
        <v>HMC separation (KIDD grouping)</v>
      </c>
      <c r="E326" s="1" t="str">
        <f>HYPERLINK("http://geochem.nrcan.gc.ca/cdogs/content/dgp/dgp00002_e.htm", "Total")</f>
        <v>Total</v>
      </c>
      <c r="F326" s="1" t="str">
        <f>HYPERLINK("http://geochem.nrcan.gc.ca/cdogs/content/agp/agp02239_e.htm", "Ol (KIDD) | NONE | BINMICRO")</f>
        <v>Ol (KIDD) | NONE | BINMICRO</v>
      </c>
      <c r="G326" s="1" t="str">
        <f>HYPERLINK("http://geochem.nrcan.gc.ca/cdogs/content/mth/mth06305_e.htm", "6305")</f>
        <v>6305</v>
      </c>
      <c r="H326" s="1" t="str">
        <f>HYPERLINK("http://geochem.nrcan.gc.ca/cdogs/content/bdl/bdl210984_e.htm", "210984")</f>
        <v>210984</v>
      </c>
      <c r="I326" s="1" t="str">
        <f>HYPERLINK("http://geochem.nrcan.gc.ca/cdogs/content/prj/prj210001_e.htm", "210001")</f>
        <v>210001</v>
      </c>
      <c r="J326" s="1" t="str">
        <f>HYPERLINK("http://geochem.nrcan.gc.ca/cdogs/content/svy/svy210007_e.htm", "210007")</f>
        <v>210007</v>
      </c>
      <c r="L326" t="s">
        <v>336</v>
      </c>
      <c r="O326" t="s">
        <v>1333</v>
      </c>
      <c r="P326" t="s">
        <v>1334</v>
      </c>
      <c r="Q326" t="s">
        <v>1335</v>
      </c>
      <c r="R326" t="s">
        <v>1336</v>
      </c>
      <c r="T326" t="s">
        <v>25</v>
      </c>
    </row>
    <row r="327" spans="1:20" x14ac:dyDescent="0.25">
      <c r="A327">
        <v>64.783719399999995</v>
      </c>
      <c r="B327">
        <v>-112.5777844</v>
      </c>
      <c r="C327" s="1" t="str">
        <f>HYPERLINK("http://geochem.nrcan.gc.ca/cdogs/content/kwd/kwd020044_e.htm", "Till")</f>
        <v>Till</v>
      </c>
      <c r="D327" s="1" t="str">
        <f>HYPERLINK("http://geochem.nrcan.gc.ca/cdogs/content/kwd/kwd080046_e.htm", "HMC separation (KIDD grouping)")</f>
        <v>HMC separation (KIDD grouping)</v>
      </c>
      <c r="E327" s="1" t="str">
        <f>HYPERLINK("http://geochem.nrcan.gc.ca/cdogs/content/dgp/dgp00002_e.htm", "Total")</f>
        <v>Total</v>
      </c>
      <c r="F327" s="1" t="str">
        <f>HYPERLINK("http://geochem.nrcan.gc.ca/cdogs/content/agp/agp02239_e.htm", "Ol (KIDD) | NONE | BINMICRO")</f>
        <v>Ol (KIDD) | NONE | BINMICRO</v>
      </c>
      <c r="G327" s="1" t="str">
        <f>HYPERLINK("http://geochem.nrcan.gc.ca/cdogs/content/mth/mth06305_e.htm", "6305")</f>
        <v>6305</v>
      </c>
      <c r="H327" s="1" t="str">
        <f>HYPERLINK("http://geochem.nrcan.gc.ca/cdogs/content/bdl/bdl210984_e.htm", "210984")</f>
        <v>210984</v>
      </c>
      <c r="I327" s="1" t="str">
        <f>HYPERLINK("http://geochem.nrcan.gc.ca/cdogs/content/prj/prj210001_e.htm", "210001")</f>
        <v>210001</v>
      </c>
      <c r="J327" s="1" t="str">
        <f>HYPERLINK("http://geochem.nrcan.gc.ca/cdogs/content/svy/svy210007_e.htm", "210007")</f>
        <v>210007</v>
      </c>
      <c r="L327" t="s">
        <v>336</v>
      </c>
      <c r="O327" t="s">
        <v>1337</v>
      </c>
      <c r="P327" t="s">
        <v>1338</v>
      </c>
      <c r="Q327" t="s">
        <v>1339</v>
      </c>
      <c r="R327" t="s">
        <v>1340</v>
      </c>
      <c r="T327" t="s">
        <v>25</v>
      </c>
    </row>
    <row r="328" spans="1:20" x14ac:dyDescent="0.25">
      <c r="A328">
        <v>64.948928800000004</v>
      </c>
      <c r="B328">
        <v>-112.56552619999999</v>
      </c>
      <c r="C328" s="1" t="str">
        <f>HYPERLINK("http://geochem.nrcan.gc.ca/cdogs/content/kwd/kwd020044_e.htm", "Till")</f>
        <v>Till</v>
      </c>
      <c r="D328" s="1" t="str">
        <f>HYPERLINK("http://geochem.nrcan.gc.ca/cdogs/content/kwd/kwd080046_e.htm", "HMC separation (KIDD grouping)")</f>
        <v>HMC separation (KIDD grouping)</v>
      </c>
      <c r="E328" s="1" t="str">
        <f>HYPERLINK("http://geochem.nrcan.gc.ca/cdogs/content/dgp/dgp00002_e.htm", "Total")</f>
        <v>Total</v>
      </c>
      <c r="F328" s="1" t="str">
        <f>HYPERLINK("http://geochem.nrcan.gc.ca/cdogs/content/agp/agp02239_e.htm", "Ol (KIDD) | NONE | BINMICRO")</f>
        <v>Ol (KIDD) | NONE | BINMICRO</v>
      </c>
      <c r="G328" s="1" t="str">
        <f>HYPERLINK("http://geochem.nrcan.gc.ca/cdogs/content/mth/mth06305_e.htm", "6305")</f>
        <v>6305</v>
      </c>
      <c r="H328" s="1" t="str">
        <f>HYPERLINK("http://geochem.nrcan.gc.ca/cdogs/content/bdl/bdl210984_e.htm", "210984")</f>
        <v>210984</v>
      </c>
      <c r="I328" s="1" t="str">
        <f>HYPERLINK("http://geochem.nrcan.gc.ca/cdogs/content/prj/prj210001_e.htm", "210001")</f>
        <v>210001</v>
      </c>
      <c r="J328" s="1" t="str">
        <f>HYPERLINK("http://geochem.nrcan.gc.ca/cdogs/content/svy/svy210007_e.htm", "210007")</f>
        <v>210007</v>
      </c>
      <c r="L328" t="s">
        <v>336</v>
      </c>
      <c r="O328" t="s">
        <v>1341</v>
      </c>
      <c r="P328" t="s">
        <v>1342</v>
      </c>
      <c r="Q328" t="s">
        <v>1343</v>
      </c>
      <c r="R328" t="s">
        <v>1344</v>
      </c>
      <c r="T328" t="s">
        <v>25</v>
      </c>
    </row>
    <row r="329" spans="1:20" x14ac:dyDescent="0.25">
      <c r="A329">
        <v>64.892183399999993</v>
      </c>
      <c r="B329">
        <v>-112.89288310000001</v>
      </c>
      <c r="C329" s="1" t="str">
        <f>HYPERLINK("http://geochem.nrcan.gc.ca/cdogs/content/kwd/kwd020044_e.htm", "Till")</f>
        <v>Till</v>
      </c>
      <c r="D329" s="1" t="str">
        <f>HYPERLINK("http://geochem.nrcan.gc.ca/cdogs/content/kwd/kwd080046_e.htm", "HMC separation (KIDD grouping)")</f>
        <v>HMC separation (KIDD grouping)</v>
      </c>
      <c r="E329" s="1" t="str">
        <f>HYPERLINK("http://geochem.nrcan.gc.ca/cdogs/content/dgp/dgp00002_e.htm", "Total")</f>
        <v>Total</v>
      </c>
      <c r="F329" s="1" t="str">
        <f>HYPERLINK("http://geochem.nrcan.gc.ca/cdogs/content/agp/agp02239_e.htm", "Ol (KIDD) | NONE | BINMICRO")</f>
        <v>Ol (KIDD) | NONE | BINMICRO</v>
      </c>
      <c r="G329" s="1" t="str">
        <f>HYPERLINK("http://geochem.nrcan.gc.ca/cdogs/content/mth/mth06305_e.htm", "6305")</f>
        <v>6305</v>
      </c>
      <c r="H329" s="1" t="str">
        <f>HYPERLINK("http://geochem.nrcan.gc.ca/cdogs/content/bdl/bdl210984_e.htm", "210984")</f>
        <v>210984</v>
      </c>
      <c r="I329" s="1" t="str">
        <f>HYPERLINK("http://geochem.nrcan.gc.ca/cdogs/content/prj/prj210001_e.htm", "210001")</f>
        <v>210001</v>
      </c>
      <c r="J329" s="1" t="str">
        <f>HYPERLINK("http://geochem.nrcan.gc.ca/cdogs/content/svy/svy210007_e.htm", "210007")</f>
        <v>210007</v>
      </c>
      <c r="L329" t="s">
        <v>336</v>
      </c>
      <c r="O329" t="s">
        <v>1345</v>
      </c>
      <c r="P329" t="s">
        <v>1346</v>
      </c>
      <c r="Q329" t="s">
        <v>1347</v>
      </c>
      <c r="R329" t="s">
        <v>1348</v>
      </c>
      <c r="T329" t="s">
        <v>25</v>
      </c>
    </row>
    <row r="330" spans="1:20" x14ac:dyDescent="0.25">
      <c r="A330">
        <v>64.462999300000007</v>
      </c>
      <c r="B330">
        <v>-112.2656516</v>
      </c>
      <c r="C330" s="1" t="str">
        <f>HYPERLINK("http://geochem.nrcan.gc.ca/cdogs/content/kwd/kwd020044_e.htm", "Till")</f>
        <v>Till</v>
      </c>
      <c r="D330" s="1" t="str">
        <f>HYPERLINK("http://geochem.nrcan.gc.ca/cdogs/content/kwd/kwd080046_e.htm", "HMC separation (KIDD grouping)")</f>
        <v>HMC separation (KIDD grouping)</v>
      </c>
      <c r="E330" s="1" t="str">
        <f>HYPERLINK("http://geochem.nrcan.gc.ca/cdogs/content/dgp/dgp00002_e.htm", "Total")</f>
        <v>Total</v>
      </c>
      <c r="F330" s="1" t="str">
        <f>HYPERLINK("http://geochem.nrcan.gc.ca/cdogs/content/agp/agp02239_e.htm", "Ol (KIDD) | NONE | BINMICRO")</f>
        <v>Ol (KIDD) | NONE | BINMICRO</v>
      </c>
      <c r="G330" s="1" t="str">
        <f>HYPERLINK("http://geochem.nrcan.gc.ca/cdogs/content/mth/mth06305_e.htm", "6305")</f>
        <v>6305</v>
      </c>
      <c r="H330" s="1" t="str">
        <f>HYPERLINK("http://geochem.nrcan.gc.ca/cdogs/content/bdl/bdl210984_e.htm", "210984")</f>
        <v>210984</v>
      </c>
      <c r="I330" s="1" t="str">
        <f>HYPERLINK("http://geochem.nrcan.gc.ca/cdogs/content/prj/prj210001_e.htm", "210001")</f>
        <v>210001</v>
      </c>
      <c r="J330" s="1" t="str">
        <f>HYPERLINK("http://geochem.nrcan.gc.ca/cdogs/content/svy/svy210007_e.htm", "210007")</f>
        <v>210007</v>
      </c>
      <c r="L330" t="s">
        <v>336</v>
      </c>
      <c r="O330" t="s">
        <v>1349</v>
      </c>
      <c r="P330" t="s">
        <v>1350</v>
      </c>
      <c r="Q330" t="s">
        <v>1351</v>
      </c>
      <c r="R330" t="s">
        <v>1352</v>
      </c>
      <c r="T330" t="s">
        <v>25</v>
      </c>
    </row>
    <row r="331" spans="1:20" x14ac:dyDescent="0.25">
      <c r="A331">
        <v>64.339708599999994</v>
      </c>
      <c r="B331">
        <v>-112.08450070000001</v>
      </c>
      <c r="C331" s="1" t="str">
        <f>HYPERLINK("http://geochem.nrcan.gc.ca/cdogs/content/kwd/kwd020044_e.htm", "Till")</f>
        <v>Till</v>
      </c>
      <c r="D331" s="1" t="str">
        <f>HYPERLINK("http://geochem.nrcan.gc.ca/cdogs/content/kwd/kwd080046_e.htm", "HMC separation (KIDD grouping)")</f>
        <v>HMC separation (KIDD grouping)</v>
      </c>
      <c r="E331" s="1" t="str">
        <f>HYPERLINK("http://geochem.nrcan.gc.ca/cdogs/content/dgp/dgp00002_e.htm", "Total")</f>
        <v>Total</v>
      </c>
      <c r="F331" s="1" t="str">
        <f>HYPERLINK("http://geochem.nrcan.gc.ca/cdogs/content/agp/agp02239_e.htm", "Ol (KIDD) | NONE | BINMICRO")</f>
        <v>Ol (KIDD) | NONE | BINMICRO</v>
      </c>
      <c r="G331" s="1" t="str">
        <f>HYPERLINK("http://geochem.nrcan.gc.ca/cdogs/content/mth/mth06305_e.htm", "6305")</f>
        <v>6305</v>
      </c>
      <c r="H331" s="1" t="str">
        <f>HYPERLINK("http://geochem.nrcan.gc.ca/cdogs/content/bdl/bdl210984_e.htm", "210984")</f>
        <v>210984</v>
      </c>
      <c r="I331" s="1" t="str">
        <f>HYPERLINK("http://geochem.nrcan.gc.ca/cdogs/content/prj/prj210001_e.htm", "210001")</f>
        <v>210001</v>
      </c>
      <c r="J331" s="1" t="str">
        <f>HYPERLINK("http://geochem.nrcan.gc.ca/cdogs/content/svy/svy210007_e.htm", "210007")</f>
        <v>210007</v>
      </c>
      <c r="L331" t="s">
        <v>336</v>
      </c>
      <c r="O331" t="s">
        <v>1353</v>
      </c>
      <c r="P331" t="s">
        <v>1354</v>
      </c>
      <c r="Q331" t="s">
        <v>1355</v>
      </c>
      <c r="R331" t="s">
        <v>1356</v>
      </c>
      <c r="T331" t="s">
        <v>25</v>
      </c>
    </row>
    <row r="332" spans="1:20" x14ac:dyDescent="0.25">
      <c r="A332">
        <v>64.343129000000005</v>
      </c>
      <c r="B332">
        <v>-112.38657910000001</v>
      </c>
      <c r="C332" s="1" t="str">
        <f>HYPERLINK("http://geochem.nrcan.gc.ca/cdogs/content/kwd/kwd020044_e.htm", "Till")</f>
        <v>Till</v>
      </c>
      <c r="D332" s="1" t="str">
        <f>HYPERLINK("http://geochem.nrcan.gc.ca/cdogs/content/kwd/kwd080046_e.htm", "HMC separation (KIDD grouping)")</f>
        <v>HMC separation (KIDD grouping)</v>
      </c>
      <c r="E332" s="1" t="str">
        <f>HYPERLINK("http://geochem.nrcan.gc.ca/cdogs/content/dgp/dgp00002_e.htm", "Total")</f>
        <v>Total</v>
      </c>
      <c r="F332" s="1" t="str">
        <f>HYPERLINK("http://geochem.nrcan.gc.ca/cdogs/content/agp/agp02239_e.htm", "Ol (KIDD) | NONE | BINMICRO")</f>
        <v>Ol (KIDD) | NONE | BINMICRO</v>
      </c>
      <c r="G332" s="1" t="str">
        <f>HYPERLINK("http://geochem.nrcan.gc.ca/cdogs/content/mth/mth06305_e.htm", "6305")</f>
        <v>6305</v>
      </c>
      <c r="H332" s="1" t="str">
        <f>HYPERLINK("http://geochem.nrcan.gc.ca/cdogs/content/bdl/bdl210984_e.htm", "210984")</f>
        <v>210984</v>
      </c>
      <c r="I332" s="1" t="str">
        <f>HYPERLINK("http://geochem.nrcan.gc.ca/cdogs/content/prj/prj210001_e.htm", "210001")</f>
        <v>210001</v>
      </c>
      <c r="J332" s="1" t="str">
        <f>HYPERLINK("http://geochem.nrcan.gc.ca/cdogs/content/svy/svy210007_e.htm", "210007")</f>
        <v>210007</v>
      </c>
      <c r="L332" t="s">
        <v>336</v>
      </c>
      <c r="O332" t="s">
        <v>1357</v>
      </c>
      <c r="P332" t="s">
        <v>1358</v>
      </c>
      <c r="Q332" t="s">
        <v>1359</v>
      </c>
      <c r="R332" t="s">
        <v>1360</v>
      </c>
      <c r="T332" t="s">
        <v>25</v>
      </c>
    </row>
    <row r="333" spans="1:20" x14ac:dyDescent="0.25">
      <c r="A333">
        <v>64.4706197</v>
      </c>
      <c r="B333">
        <v>-112.57837189999999</v>
      </c>
      <c r="C333" s="1" t="str">
        <f>HYPERLINK("http://geochem.nrcan.gc.ca/cdogs/content/kwd/kwd020044_e.htm", "Till")</f>
        <v>Till</v>
      </c>
      <c r="D333" s="1" t="str">
        <f>HYPERLINK("http://geochem.nrcan.gc.ca/cdogs/content/kwd/kwd080046_e.htm", "HMC separation (KIDD grouping)")</f>
        <v>HMC separation (KIDD grouping)</v>
      </c>
      <c r="E333" s="1" t="str">
        <f>HYPERLINK("http://geochem.nrcan.gc.ca/cdogs/content/dgp/dgp00002_e.htm", "Total")</f>
        <v>Total</v>
      </c>
      <c r="F333" s="1" t="str">
        <f>HYPERLINK("http://geochem.nrcan.gc.ca/cdogs/content/agp/agp02239_e.htm", "Ol (KIDD) | NONE | BINMICRO")</f>
        <v>Ol (KIDD) | NONE | BINMICRO</v>
      </c>
      <c r="G333" s="1" t="str">
        <f>HYPERLINK("http://geochem.nrcan.gc.ca/cdogs/content/mth/mth06305_e.htm", "6305")</f>
        <v>6305</v>
      </c>
      <c r="H333" s="1" t="str">
        <f>HYPERLINK("http://geochem.nrcan.gc.ca/cdogs/content/bdl/bdl210984_e.htm", "210984")</f>
        <v>210984</v>
      </c>
      <c r="I333" s="1" t="str">
        <f>HYPERLINK("http://geochem.nrcan.gc.ca/cdogs/content/prj/prj210001_e.htm", "210001")</f>
        <v>210001</v>
      </c>
      <c r="J333" s="1" t="str">
        <f>HYPERLINK("http://geochem.nrcan.gc.ca/cdogs/content/svy/svy210007_e.htm", "210007")</f>
        <v>210007</v>
      </c>
      <c r="L333" t="s">
        <v>336</v>
      </c>
      <c r="O333" t="s">
        <v>1361</v>
      </c>
      <c r="P333" t="s">
        <v>1362</v>
      </c>
      <c r="Q333" t="s">
        <v>1363</v>
      </c>
      <c r="R333" t="s">
        <v>1364</v>
      </c>
      <c r="T333" t="s">
        <v>25</v>
      </c>
    </row>
    <row r="334" spans="1:20" x14ac:dyDescent="0.25">
      <c r="A334">
        <v>64.313922399999996</v>
      </c>
      <c r="B334">
        <v>-112.5922405</v>
      </c>
      <c r="C334" s="1" t="str">
        <f>HYPERLINK("http://geochem.nrcan.gc.ca/cdogs/content/kwd/kwd020044_e.htm", "Till")</f>
        <v>Till</v>
      </c>
      <c r="D334" s="1" t="str">
        <f>HYPERLINK("http://geochem.nrcan.gc.ca/cdogs/content/kwd/kwd080046_e.htm", "HMC separation (KIDD grouping)")</f>
        <v>HMC separation (KIDD grouping)</v>
      </c>
      <c r="E334" s="1" t="str">
        <f>HYPERLINK("http://geochem.nrcan.gc.ca/cdogs/content/dgp/dgp00002_e.htm", "Total")</f>
        <v>Total</v>
      </c>
      <c r="F334" s="1" t="str">
        <f>HYPERLINK("http://geochem.nrcan.gc.ca/cdogs/content/agp/agp02239_e.htm", "Ol (KIDD) | NONE | BINMICRO")</f>
        <v>Ol (KIDD) | NONE | BINMICRO</v>
      </c>
      <c r="G334" s="1" t="str">
        <f>HYPERLINK("http://geochem.nrcan.gc.ca/cdogs/content/mth/mth06305_e.htm", "6305")</f>
        <v>6305</v>
      </c>
      <c r="H334" s="1" t="str">
        <f>HYPERLINK("http://geochem.nrcan.gc.ca/cdogs/content/bdl/bdl210984_e.htm", "210984")</f>
        <v>210984</v>
      </c>
      <c r="I334" s="1" t="str">
        <f>HYPERLINK("http://geochem.nrcan.gc.ca/cdogs/content/prj/prj210001_e.htm", "210001")</f>
        <v>210001</v>
      </c>
      <c r="J334" s="1" t="str">
        <f>HYPERLINK("http://geochem.nrcan.gc.ca/cdogs/content/svy/svy210007_e.htm", "210007")</f>
        <v>210007</v>
      </c>
      <c r="L334" t="s">
        <v>336</v>
      </c>
      <c r="O334" t="s">
        <v>1365</v>
      </c>
      <c r="P334" t="s">
        <v>1366</v>
      </c>
      <c r="Q334" t="s">
        <v>1367</v>
      </c>
      <c r="R334" t="s">
        <v>1368</v>
      </c>
      <c r="T334" t="s">
        <v>25</v>
      </c>
    </row>
    <row r="335" spans="1:20" x14ac:dyDescent="0.25">
      <c r="A335">
        <v>64.379087499999997</v>
      </c>
      <c r="B335">
        <v>-112.872765</v>
      </c>
      <c r="C335" s="1" t="str">
        <f>HYPERLINK("http://geochem.nrcan.gc.ca/cdogs/content/kwd/kwd020044_e.htm", "Till")</f>
        <v>Till</v>
      </c>
      <c r="D335" s="1" t="str">
        <f>HYPERLINK("http://geochem.nrcan.gc.ca/cdogs/content/kwd/kwd080046_e.htm", "HMC separation (KIDD grouping)")</f>
        <v>HMC separation (KIDD grouping)</v>
      </c>
      <c r="E335" s="1" t="str">
        <f>HYPERLINK("http://geochem.nrcan.gc.ca/cdogs/content/dgp/dgp00002_e.htm", "Total")</f>
        <v>Total</v>
      </c>
      <c r="F335" s="1" t="str">
        <f>HYPERLINK("http://geochem.nrcan.gc.ca/cdogs/content/agp/agp02239_e.htm", "Ol (KIDD) | NONE | BINMICRO")</f>
        <v>Ol (KIDD) | NONE | BINMICRO</v>
      </c>
      <c r="G335" s="1" t="str">
        <f>HYPERLINK("http://geochem.nrcan.gc.ca/cdogs/content/mth/mth06305_e.htm", "6305")</f>
        <v>6305</v>
      </c>
      <c r="H335" s="1" t="str">
        <f>HYPERLINK("http://geochem.nrcan.gc.ca/cdogs/content/bdl/bdl210984_e.htm", "210984")</f>
        <v>210984</v>
      </c>
      <c r="I335" s="1" t="str">
        <f>HYPERLINK("http://geochem.nrcan.gc.ca/cdogs/content/prj/prj210001_e.htm", "210001")</f>
        <v>210001</v>
      </c>
      <c r="J335" s="1" t="str">
        <f>HYPERLINK("http://geochem.nrcan.gc.ca/cdogs/content/svy/svy210007_e.htm", "210007")</f>
        <v>210007</v>
      </c>
      <c r="L335" t="s">
        <v>336</v>
      </c>
      <c r="O335" t="s">
        <v>1369</v>
      </c>
      <c r="P335" t="s">
        <v>1370</v>
      </c>
      <c r="Q335" t="s">
        <v>1371</v>
      </c>
      <c r="R335" t="s">
        <v>1372</v>
      </c>
      <c r="T335" t="s">
        <v>25</v>
      </c>
    </row>
    <row r="336" spans="1:20" x14ac:dyDescent="0.25">
      <c r="A336">
        <v>64.226772100000005</v>
      </c>
      <c r="B336">
        <v>-112.4257178</v>
      </c>
      <c r="C336" s="1" t="str">
        <f>HYPERLINK("http://geochem.nrcan.gc.ca/cdogs/content/kwd/kwd020044_e.htm", "Till")</f>
        <v>Till</v>
      </c>
      <c r="D336" s="1" t="str">
        <f>HYPERLINK("http://geochem.nrcan.gc.ca/cdogs/content/kwd/kwd080046_e.htm", "HMC separation (KIDD grouping)")</f>
        <v>HMC separation (KIDD grouping)</v>
      </c>
      <c r="E336" s="1" t="str">
        <f>HYPERLINK("http://geochem.nrcan.gc.ca/cdogs/content/dgp/dgp00002_e.htm", "Total")</f>
        <v>Total</v>
      </c>
      <c r="F336" s="1" t="str">
        <f>HYPERLINK("http://geochem.nrcan.gc.ca/cdogs/content/agp/agp02239_e.htm", "Ol (KIDD) | NONE | BINMICRO")</f>
        <v>Ol (KIDD) | NONE | BINMICRO</v>
      </c>
      <c r="G336" s="1" t="str">
        <f>HYPERLINK("http://geochem.nrcan.gc.ca/cdogs/content/mth/mth06305_e.htm", "6305")</f>
        <v>6305</v>
      </c>
      <c r="H336" s="1" t="str">
        <f>HYPERLINK("http://geochem.nrcan.gc.ca/cdogs/content/bdl/bdl210984_e.htm", "210984")</f>
        <v>210984</v>
      </c>
      <c r="I336" s="1" t="str">
        <f>HYPERLINK("http://geochem.nrcan.gc.ca/cdogs/content/prj/prj210001_e.htm", "210001")</f>
        <v>210001</v>
      </c>
      <c r="J336" s="1" t="str">
        <f>HYPERLINK("http://geochem.nrcan.gc.ca/cdogs/content/svy/svy210007_e.htm", "210007")</f>
        <v>210007</v>
      </c>
      <c r="L336" t="s">
        <v>336</v>
      </c>
      <c r="O336" t="s">
        <v>1373</v>
      </c>
      <c r="P336" t="s">
        <v>1374</v>
      </c>
      <c r="Q336" t="s">
        <v>1375</v>
      </c>
      <c r="R336" t="s">
        <v>1376</v>
      </c>
      <c r="T336" t="s">
        <v>25</v>
      </c>
    </row>
    <row r="337" spans="1:20" x14ac:dyDescent="0.25">
      <c r="A337">
        <v>64.040198700000005</v>
      </c>
      <c r="B337">
        <v>-112.0906988</v>
      </c>
      <c r="C337" s="1" t="str">
        <f>HYPERLINK("http://geochem.nrcan.gc.ca/cdogs/content/kwd/kwd020044_e.htm", "Till")</f>
        <v>Till</v>
      </c>
      <c r="D337" s="1" t="str">
        <f>HYPERLINK("http://geochem.nrcan.gc.ca/cdogs/content/kwd/kwd080046_e.htm", "HMC separation (KIDD grouping)")</f>
        <v>HMC separation (KIDD grouping)</v>
      </c>
      <c r="E337" s="1" t="str">
        <f>HYPERLINK("http://geochem.nrcan.gc.ca/cdogs/content/dgp/dgp00002_e.htm", "Total")</f>
        <v>Total</v>
      </c>
      <c r="F337" s="1" t="str">
        <f>HYPERLINK("http://geochem.nrcan.gc.ca/cdogs/content/agp/agp02239_e.htm", "Ol (KIDD) | NONE | BINMICRO")</f>
        <v>Ol (KIDD) | NONE | BINMICRO</v>
      </c>
      <c r="G337" s="1" t="str">
        <f>HYPERLINK("http://geochem.nrcan.gc.ca/cdogs/content/mth/mth06305_e.htm", "6305")</f>
        <v>6305</v>
      </c>
      <c r="H337" s="1" t="str">
        <f>HYPERLINK("http://geochem.nrcan.gc.ca/cdogs/content/bdl/bdl210984_e.htm", "210984")</f>
        <v>210984</v>
      </c>
      <c r="I337" s="1" t="str">
        <f>HYPERLINK("http://geochem.nrcan.gc.ca/cdogs/content/prj/prj210001_e.htm", "210001")</f>
        <v>210001</v>
      </c>
      <c r="J337" s="1" t="str">
        <f>HYPERLINK("http://geochem.nrcan.gc.ca/cdogs/content/svy/svy210007_e.htm", "210007")</f>
        <v>210007</v>
      </c>
      <c r="L337" t="s">
        <v>336</v>
      </c>
      <c r="O337" t="s">
        <v>1377</v>
      </c>
      <c r="P337" t="s">
        <v>1378</v>
      </c>
      <c r="Q337" t="s">
        <v>1379</v>
      </c>
      <c r="R337" t="s">
        <v>1380</v>
      </c>
      <c r="T337" t="s">
        <v>25</v>
      </c>
    </row>
    <row r="338" spans="1:20" x14ac:dyDescent="0.25">
      <c r="A338">
        <v>64.131070300000005</v>
      </c>
      <c r="B338">
        <v>-112.3833784</v>
      </c>
      <c r="C338" s="1" t="str">
        <f>HYPERLINK("http://geochem.nrcan.gc.ca/cdogs/content/kwd/kwd020044_e.htm", "Till")</f>
        <v>Till</v>
      </c>
      <c r="D338" s="1" t="str">
        <f>HYPERLINK("http://geochem.nrcan.gc.ca/cdogs/content/kwd/kwd080046_e.htm", "HMC separation (KIDD grouping)")</f>
        <v>HMC separation (KIDD grouping)</v>
      </c>
      <c r="E338" s="1" t="str">
        <f>HYPERLINK("http://geochem.nrcan.gc.ca/cdogs/content/dgp/dgp00002_e.htm", "Total")</f>
        <v>Total</v>
      </c>
      <c r="F338" s="1" t="str">
        <f>HYPERLINK("http://geochem.nrcan.gc.ca/cdogs/content/agp/agp02239_e.htm", "Ol (KIDD) | NONE | BINMICRO")</f>
        <v>Ol (KIDD) | NONE | BINMICRO</v>
      </c>
      <c r="G338" s="1" t="str">
        <f>HYPERLINK("http://geochem.nrcan.gc.ca/cdogs/content/mth/mth06305_e.htm", "6305")</f>
        <v>6305</v>
      </c>
      <c r="H338" s="1" t="str">
        <f>HYPERLINK("http://geochem.nrcan.gc.ca/cdogs/content/bdl/bdl210984_e.htm", "210984")</f>
        <v>210984</v>
      </c>
      <c r="I338" s="1" t="str">
        <f>HYPERLINK("http://geochem.nrcan.gc.ca/cdogs/content/prj/prj210001_e.htm", "210001")</f>
        <v>210001</v>
      </c>
      <c r="J338" s="1" t="str">
        <f>HYPERLINK("http://geochem.nrcan.gc.ca/cdogs/content/svy/svy210007_e.htm", "210007")</f>
        <v>210007</v>
      </c>
      <c r="L338" t="s">
        <v>336</v>
      </c>
      <c r="O338" t="s">
        <v>1381</v>
      </c>
      <c r="P338" t="s">
        <v>1382</v>
      </c>
      <c r="Q338" t="s">
        <v>1383</v>
      </c>
      <c r="R338" t="s">
        <v>1384</v>
      </c>
      <c r="T338" t="s">
        <v>25</v>
      </c>
    </row>
    <row r="339" spans="1:20" x14ac:dyDescent="0.25">
      <c r="A339">
        <v>64.049690799999993</v>
      </c>
      <c r="B339">
        <v>-112.74145830000001</v>
      </c>
      <c r="C339" s="1" t="str">
        <f>HYPERLINK("http://geochem.nrcan.gc.ca/cdogs/content/kwd/kwd020044_e.htm", "Till")</f>
        <v>Till</v>
      </c>
      <c r="D339" s="1" t="str">
        <f>HYPERLINK("http://geochem.nrcan.gc.ca/cdogs/content/kwd/kwd080046_e.htm", "HMC separation (KIDD grouping)")</f>
        <v>HMC separation (KIDD grouping)</v>
      </c>
      <c r="E339" s="1" t="str">
        <f>HYPERLINK("http://geochem.nrcan.gc.ca/cdogs/content/dgp/dgp00002_e.htm", "Total")</f>
        <v>Total</v>
      </c>
      <c r="F339" s="1" t="str">
        <f>HYPERLINK("http://geochem.nrcan.gc.ca/cdogs/content/agp/agp02239_e.htm", "Ol (KIDD) | NONE | BINMICRO")</f>
        <v>Ol (KIDD) | NONE | BINMICRO</v>
      </c>
      <c r="G339" s="1" t="str">
        <f>HYPERLINK("http://geochem.nrcan.gc.ca/cdogs/content/mth/mth06305_e.htm", "6305")</f>
        <v>6305</v>
      </c>
      <c r="H339" s="1" t="str">
        <f>HYPERLINK("http://geochem.nrcan.gc.ca/cdogs/content/bdl/bdl210984_e.htm", "210984")</f>
        <v>210984</v>
      </c>
      <c r="I339" s="1" t="str">
        <f>HYPERLINK("http://geochem.nrcan.gc.ca/cdogs/content/prj/prj210001_e.htm", "210001")</f>
        <v>210001</v>
      </c>
      <c r="J339" s="1" t="str">
        <f>HYPERLINK("http://geochem.nrcan.gc.ca/cdogs/content/svy/svy210007_e.htm", "210007")</f>
        <v>210007</v>
      </c>
      <c r="L339" t="s">
        <v>336</v>
      </c>
      <c r="O339" t="s">
        <v>1385</v>
      </c>
      <c r="P339" t="s">
        <v>1386</v>
      </c>
      <c r="Q339" t="s">
        <v>1387</v>
      </c>
      <c r="R339" t="s">
        <v>1388</v>
      </c>
      <c r="T339" t="s">
        <v>25</v>
      </c>
    </row>
    <row r="340" spans="1:20" x14ac:dyDescent="0.25">
      <c r="A340">
        <v>64.229197099999993</v>
      </c>
      <c r="B340">
        <v>-112.7418904</v>
      </c>
      <c r="C340" s="1" t="str">
        <f>HYPERLINK("http://geochem.nrcan.gc.ca/cdogs/content/kwd/kwd020044_e.htm", "Till")</f>
        <v>Till</v>
      </c>
      <c r="D340" s="1" t="str">
        <f>HYPERLINK("http://geochem.nrcan.gc.ca/cdogs/content/kwd/kwd080046_e.htm", "HMC separation (KIDD grouping)")</f>
        <v>HMC separation (KIDD grouping)</v>
      </c>
      <c r="E340" s="1" t="str">
        <f>HYPERLINK("http://geochem.nrcan.gc.ca/cdogs/content/dgp/dgp00002_e.htm", "Total")</f>
        <v>Total</v>
      </c>
      <c r="F340" s="1" t="str">
        <f>HYPERLINK("http://geochem.nrcan.gc.ca/cdogs/content/agp/agp02239_e.htm", "Ol (KIDD) | NONE | BINMICRO")</f>
        <v>Ol (KIDD) | NONE | BINMICRO</v>
      </c>
      <c r="G340" s="1" t="str">
        <f>HYPERLINK("http://geochem.nrcan.gc.ca/cdogs/content/mth/mth06305_e.htm", "6305")</f>
        <v>6305</v>
      </c>
      <c r="H340" s="1" t="str">
        <f>HYPERLINK("http://geochem.nrcan.gc.ca/cdogs/content/bdl/bdl210984_e.htm", "210984")</f>
        <v>210984</v>
      </c>
      <c r="I340" s="1" t="str">
        <f>HYPERLINK("http://geochem.nrcan.gc.ca/cdogs/content/prj/prj210001_e.htm", "210001")</f>
        <v>210001</v>
      </c>
      <c r="J340" s="1" t="str">
        <f>HYPERLINK("http://geochem.nrcan.gc.ca/cdogs/content/svy/svy210007_e.htm", "210007")</f>
        <v>210007</v>
      </c>
      <c r="L340" t="s">
        <v>336</v>
      </c>
      <c r="O340" t="s">
        <v>1389</v>
      </c>
      <c r="P340" t="s">
        <v>1390</v>
      </c>
      <c r="Q340" t="s">
        <v>1391</v>
      </c>
      <c r="R340" t="s">
        <v>1392</v>
      </c>
      <c r="T340" t="s">
        <v>25</v>
      </c>
    </row>
    <row r="341" spans="1:20" x14ac:dyDescent="0.25">
      <c r="A341">
        <v>64.195238000000003</v>
      </c>
      <c r="B341">
        <v>-112.9188139</v>
      </c>
      <c r="C341" s="1" t="str">
        <f>HYPERLINK("http://geochem.nrcan.gc.ca/cdogs/content/kwd/kwd020044_e.htm", "Till")</f>
        <v>Till</v>
      </c>
      <c r="D341" s="1" t="str">
        <f>HYPERLINK("http://geochem.nrcan.gc.ca/cdogs/content/kwd/kwd080046_e.htm", "HMC separation (KIDD grouping)")</f>
        <v>HMC separation (KIDD grouping)</v>
      </c>
      <c r="E341" s="1" t="str">
        <f>HYPERLINK("http://geochem.nrcan.gc.ca/cdogs/content/dgp/dgp00002_e.htm", "Total")</f>
        <v>Total</v>
      </c>
      <c r="F341" s="1" t="str">
        <f>HYPERLINK("http://geochem.nrcan.gc.ca/cdogs/content/agp/agp02239_e.htm", "Ol (KIDD) | NONE | BINMICRO")</f>
        <v>Ol (KIDD) | NONE | BINMICRO</v>
      </c>
      <c r="G341" s="1" t="str">
        <f>HYPERLINK("http://geochem.nrcan.gc.ca/cdogs/content/mth/mth06305_e.htm", "6305")</f>
        <v>6305</v>
      </c>
      <c r="H341" s="1" t="str">
        <f>HYPERLINK("http://geochem.nrcan.gc.ca/cdogs/content/bdl/bdl210984_e.htm", "210984")</f>
        <v>210984</v>
      </c>
      <c r="I341" s="1" t="str">
        <f>HYPERLINK("http://geochem.nrcan.gc.ca/cdogs/content/prj/prj210001_e.htm", "210001")</f>
        <v>210001</v>
      </c>
      <c r="J341" s="1" t="str">
        <f>HYPERLINK("http://geochem.nrcan.gc.ca/cdogs/content/svy/svy210007_e.htm", "210007")</f>
        <v>210007</v>
      </c>
      <c r="L341" t="s">
        <v>336</v>
      </c>
      <c r="O341" t="s">
        <v>1393</v>
      </c>
      <c r="P341" t="s">
        <v>1394</v>
      </c>
      <c r="Q341" t="s">
        <v>1395</v>
      </c>
      <c r="R341" t="s">
        <v>1396</v>
      </c>
      <c r="T341" t="s">
        <v>25</v>
      </c>
    </row>
    <row r="342" spans="1:20" x14ac:dyDescent="0.25">
      <c r="A342">
        <v>64.837944199999995</v>
      </c>
      <c r="B342">
        <v>-113.38373199999999</v>
      </c>
      <c r="C342" s="1" t="str">
        <f>HYPERLINK("http://geochem.nrcan.gc.ca/cdogs/content/kwd/kwd020044_e.htm", "Till")</f>
        <v>Till</v>
      </c>
      <c r="D342" s="1" t="str">
        <f>HYPERLINK("http://geochem.nrcan.gc.ca/cdogs/content/kwd/kwd080046_e.htm", "HMC separation (KIDD grouping)")</f>
        <v>HMC separation (KIDD grouping)</v>
      </c>
      <c r="E342" s="1" t="str">
        <f>HYPERLINK("http://geochem.nrcan.gc.ca/cdogs/content/dgp/dgp00002_e.htm", "Total")</f>
        <v>Total</v>
      </c>
      <c r="F342" s="1" t="str">
        <f>HYPERLINK("http://geochem.nrcan.gc.ca/cdogs/content/agp/agp02239_e.htm", "Ol (KIDD) | NONE | BINMICRO")</f>
        <v>Ol (KIDD) | NONE | BINMICRO</v>
      </c>
      <c r="G342" s="1" t="str">
        <f>HYPERLINK("http://geochem.nrcan.gc.ca/cdogs/content/mth/mth06305_e.htm", "6305")</f>
        <v>6305</v>
      </c>
      <c r="H342" s="1" t="str">
        <f>HYPERLINK("http://geochem.nrcan.gc.ca/cdogs/content/bdl/bdl210984_e.htm", "210984")</f>
        <v>210984</v>
      </c>
      <c r="I342" s="1" t="str">
        <f>HYPERLINK("http://geochem.nrcan.gc.ca/cdogs/content/prj/prj210001_e.htm", "210001")</f>
        <v>210001</v>
      </c>
      <c r="J342" s="1" t="str">
        <f>HYPERLINK("http://geochem.nrcan.gc.ca/cdogs/content/svy/svy210007_e.htm", "210007")</f>
        <v>210007</v>
      </c>
      <c r="L342" t="s">
        <v>336</v>
      </c>
      <c r="O342" t="s">
        <v>1397</v>
      </c>
      <c r="P342" t="s">
        <v>1398</v>
      </c>
      <c r="Q342" t="s">
        <v>1399</v>
      </c>
      <c r="R342" t="s">
        <v>1400</v>
      </c>
      <c r="T342" t="s">
        <v>25</v>
      </c>
    </row>
    <row r="343" spans="1:20" x14ac:dyDescent="0.25">
      <c r="A343">
        <v>64.961751300000003</v>
      </c>
      <c r="B343">
        <v>-113.2183239</v>
      </c>
      <c r="C343" s="1" t="str">
        <f>HYPERLINK("http://geochem.nrcan.gc.ca/cdogs/content/kwd/kwd020044_e.htm", "Till")</f>
        <v>Till</v>
      </c>
      <c r="D343" s="1" t="str">
        <f>HYPERLINK("http://geochem.nrcan.gc.ca/cdogs/content/kwd/kwd080046_e.htm", "HMC separation (KIDD grouping)")</f>
        <v>HMC separation (KIDD grouping)</v>
      </c>
      <c r="E343" s="1" t="str">
        <f>HYPERLINK("http://geochem.nrcan.gc.ca/cdogs/content/dgp/dgp00002_e.htm", "Total")</f>
        <v>Total</v>
      </c>
      <c r="F343" s="1" t="str">
        <f>HYPERLINK("http://geochem.nrcan.gc.ca/cdogs/content/agp/agp02239_e.htm", "Ol (KIDD) | NONE | BINMICRO")</f>
        <v>Ol (KIDD) | NONE | BINMICRO</v>
      </c>
      <c r="G343" s="1" t="str">
        <f>HYPERLINK("http://geochem.nrcan.gc.ca/cdogs/content/mth/mth06305_e.htm", "6305")</f>
        <v>6305</v>
      </c>
      <c r="H343" s="1" t="str">
        <f>HYPERLINK("http://geochem.nrcan.gc.ca/cdogs/content/bdl/bdl210984_e.htm", "210984")</f>
        <v>210984</v>
      </c>
      <c r="I343" s="1" t="str">
        <f>HYPERLINK("http://geochem.nrcan.gc.ca/cdogs/content/prj/prj210001_e.htm", "210001")</f>
        <v>210001</v>
      </c>
      <c r="J343" s="1" t="str">
        <f>HYPERLINK("http://geochem.nrcan.gc.ca/cdogs/content/svy/svy210007_e.htm", "210007")</f>
        <v>210007</v>
      </c>
      <c r="L343" t="s">
        <v>336</v>
      </c>
      <c r="O343" t="s">
        <v>1401</v>
      </c>
      <c r="P343" t="s">
        <v>1402</v>
      </c>
      <c r="Q343" t="s">
        <v>1403</v>
      </c>
      <c r="R343" t="s">
        <v>1404</v>
      </c>
      <c r="T343" t="s">
        <v>25</v>
      </c>
    </row>
    <row r="344" spans="1:20" x14ac:dyDescent="0.25">
      <c r="A344">
        <v>64.832520200000005</v>
      </c>
      <c r="B344">
        <v>-113.12207479999999</v>
      </c>
      <c r="C344" s="1" t="str">
        <f>HYPERLINK("http://geochem.nrcan.gc.ca/cdogs/content/kwd/kwd020044_e.htm", "Till")</f>
        <v>Till</v>
      </c>
      <c r="D344" s="1" t="str">
        <f>HYPERLINK("http://geochem.nrcan.gc.ca/cdogs/content/kwd/kwd080046_e.htm", "HMC separation (KIDD grouping)")</f>
        <v>HMC separation (KIDD grouping)</v>
      </c>
      <c r="E344" s="1" t="str">
        <f>HYPERLINK("http://geochem.nrcan.gc.ca/cdogs/content/dgp/dgp00002_e.htm", "Total")</f>
        <v>Total</v>
      </c>
      <c r="F344" s="1" t="str">
        <f>HYPERLINK("http://geochem.nrcan.gc.ca/cdogs/content/agp/agp02239_e.htm", "Ol (KIDD) | NONE | BINMICRO")</f>
        <v>Ol (KIDD) | NONE | BINMICRO</v>
      </c>
      <c r="G344" s="1" t="str">
        <f>HYPERLINK("http://geochem.nrcan.gc.ca/cdogs/content/mth/mth06305_e.htm", "6305")</f>
        <v>6305</v>
      </c>
      <c r="H344" s="1" t="str">
        <f>HYPERLINK("http://geochem.nrcan.gc.ca/cdogs/content/bdl/bdl210984_e.htm", "210984")</f>
        <v>210984</v>
      </c>
      <c r="I344" s="1" t="str">
        <f>HYPERLINK("http://geochem.nrcan.gc.ca/cdogs/content/prj/prj210001_e.htm", "210001")</f>
        <v>210001</v>
      </c>
      <c r="J344" s="1" t="str">
        <f>HYPERLINK("http://geochem.nrcan.gc.ca/cdogs/content/svy/svy210007_e.htm", "210007")</f>
        <v>210007</v>
      </c>
      <c r="L344" t="s">
        <v>336</v>
      </c>
      <c r="O344" t="s">
        <v>1405</v>
      </c>
      <c r="P344" t="s">
        <v>1406</v>
      </c>
      <c r="Q344" t="s">
        <v>1407</v>
      </c>
      <c r="R344" t="s">
        <v>1408</v>
      </c>
      <c r="T344" t="s">
        <v>25</v>
      </c>
    </row>
    <row r="345" spans="1:20" x14ac:dyDescent="0.25">
      <c r="A345">
        <v>64.565164899999999</v>
      </c>
      <c r="B345">
        <v>-113.0986044</v>
      </c>
      <c r="C345" s="1" t="str">
        <f>HYPERLINK("http://geochem.nrcan.gc.ca/cdogs/content/kwd/kwd020044_e.htm", "Till")</f>
        <v>Till</v>
      </c>
      <c r="D345" s="1" t="str">
        <f>HYPERLINK("http://geochem.nrcan.gc.ca/cdogs/content/kwd/kwd080046_e.htm", "HMC separation (KIDD grouping)")</f>
        <v>HMC separation (KIDD grouping)</v>
      </c>
      <c r="E345" s="1" t="str">
        <f>HYPERLINK("http://geochem.nrcan.gc.ca/cdogs/content/dgp/dgp00002_e.htm", "Total")</f>
        <v>Total</v>
      </c>
      <c r="F345" s="1" t="str">
        <f>HYPERLINK("http://geochem.nrcan.gc.ca/cdogs/content/agp/agp02239_e.htm", "Ol (KIDD) | NONE | BINMICRO")</f>
        <v>Ol (KIDD) | NONE | BINMICRO</v>
      </c>
      <c r="G345" s="1" t="str">
        <f>HYPERLINK("http://geochem.nrcan.gc.ca/cdogs/content/mth/mth06305_e.htm", "6305")</f>
        <v>6305</v>
      </c>
      <c r="H345" s="1" t="str">
        <f>HYPERLINK("http://geochem.nrcan.gc.ca/cdogs/content/bdl/bdl210984_e.htm", "210984")</f>
        <v>210984</v>
      </c>
      <c r="I345" s="1" t="str">
        <f>HYPERLINK("http://geochem.nrcan.gc.ca/cdogs/content/prj/prj210001_e.htm", "210001")</f>
        <v>210001</v>
      </c>
      <c r="J345" s="1" t="str">
        <f>HYPERLINK("http://geochem.nrcan.gc.ca/cdogs/content/svy/svy210007_e.htm", "210007")</f>
        <v>210007</v>
      </c>
      <c r="L345" t="s">
        <v>336</v>
      </c>
      <c r="O345" t="s">
        <v>1409</v>
      </c>
      <c r="P345" t="s">
        <v>1410</v>
      </c>
      <c r="Q345" t="s">
        <v>1411</v>
      </c>
      <c r="R345" t="s">
        <v>1412</v>
      </c>
      <c r="T345" t="s">
        <v>25</v>
      </c>
    </row>
    <row r="346" spans="1:20" x14ac:dyDescent="0.25">
      <c r="A346">
        <v>64.712883099999999</v>
      </c>
      <c r="B346">
        <v>-113.1132461</v>
      </c>
      <c r="C346" s="1" t="str">
        <f>HYPERLINK("http://geochem.nrcan.gc.ca/cdogs/content/kwd/kwd020044_e.htm", "Till")</f>
        <v>Till</v>
      </c>
      <c r="D346" s="1" t="str">
        <f>HYPERLINK("http://geochem.nrcan.gc.ca/cdogs/content/kwd/kwd080046_e.htm", "HMC separation (KIDD grouping)")</f>
        <v>HMC separation (KIDD grouping)</v>
      </c>
      <c r="E346" s="1" t="str">
        <f>HYPERLINK("http://geochem.nrcan.gc.ca/cdogs/content/dgp/dgp00002_e.htm", "Total")</f>
        <v>Total</v>
      </c>
      <c r="F346" s="1" t="str">
        <f>HYPERLINK("http://geochem.nrcan.gc.ca/cdogs/content/agp/agp02239_e.htm", "Ol (KIDD) | NONE | BINMICRO")</f>
        <v>Ol (KIDD) | NONE | BINMICRO</v>
      </c>
      <c r="G346" s="1" t="str">
        <f>HYPERLINK("http://geochem.nrcan.gc.ca/cdogs/content/mth/mth06305_e.htm", "6305")</f>
        <v>6305</v>
      </c>
      <c r="H346" s="1" t="str">
        <f>HYPERLINK("http://geochem.nrcan.gc.ca/cdogs/content/bdl/bdl210984_e.htm", "210984")</f>
        <v>210984</v>
      </c>
      <c r="I346" s="1" t="str">
        <f>HYPERLINK("http://geochem.nrcan.gc.ca/cdogs/content/prj/prj210001_e.htm", "210001")</f>
        <v>210001</v>
      </c>
      <c r="J346" s="1" t="str">
        <f>HYPERLINK("http://geochem.nrcan.gc.ca/cdogs/content/svy/svy210007_e.htm", "210007")</f>
        <v>210007</v>
      </c>
      <c r="L346" t="s">
        <v>336</v>
      </c>
      <c r="O346" t="s">
        <v>1413</v>
      </c>
      <c r="P346" t="s">
        <v>1414</v>
      </c>
      <c r="Q346" t="s">
        <v>1415</v>
      </c>
      <c r="R346" t="s">
        <v>1416</v>
      </c>
      <c r="T346" t="s">
        <v>25</v>
      </c>
    </row>
    <row r="347" spans="1:20" x14ac:dyDescent="0.25">
      <c r="A347">
        <v>64.644791999999995</v>
      </c>
      <c r="B347">
        <v>-113.42323089999999</v>
      </c>
      <c r="C347" s="1" t="str">
        <f>HYPERLINK("http://geochem.nrcan.gc.ca/cdogs/content/kwd/kwd020044_e.htm", "Till")</f>
        <v>Till</v>
      </c>
      <c r="D347" s="1" t="str">
        <f>HYPERLINK("http://geochem.nrcan.gc.ca/cdogs/content/kwd/kwd080046_e.htm", "HMC separation (KIDD grouping)")</f>
        <v>HMC separation (KIDD grouping)</v>
      </c>
      <c r="E347" s="1" t="str">
        <f>HYPERLINK("http://geochem.nrcan.gc.ca/cdogs/content/dgp/dgp00002_e.htm", "Total")</f>
        <v>Total</v>
      </c>
      <c r="F347" s="1" t="str">
        <f>HYPERLINK("http://geochem.nrcan.gc.ca/cdogs/content/agp/agp02239_e.htm", "Ol (KIDD) | NONE | BINMICRO")</f>
        <v>Ol (KIDD) | NONE | BINMICRO</v>
      </c>
      <c r="G347" s="1" t="str">
        <f>HYPERLINK("http://geochem.nrcan.gc.ca/cdogs/content/mth/mth06305_e.htm", "6305")</f>
        <v>6305</v>
      </c>
      <c r="H347" s="1" t="str">
        <f>HYPERLINK("http://geochem.nrcan.gc.ca/cdogs/content/bdl/bdl210984_e.htm", "210984")</f>
        <v>210984</v>
      </c>
      <c r="I347" s="1" t="str">
        <f>HYPERLINK("http://geochem.nrcan.gc.ca/cdogs/content/prj/prj210001_e.htm", "210001")</f>
        <v>210001</v>
      </c>
      <c r="J347" s="1" t="str">
        <f>HYPERLINK("http://geochem.nrcan.gc.ca/cdogs/content/svy/svy210007_e.htm", "210007")</f>
        <v>210007</v>
      </c>
      <c r="L347" t="s">
        <v>336</v>
      </c>
      <c r="O347" t="s">
        <v>1417</v>
      </c>
      <c r="P347" t="s">
        <v>1418</v>
      </c>
      <c r="Q347" t="s">
        <v>1419</v>
      </c>
      <c r="R347" t="s">
        <v>1420</v>
      </c>
      <c r="T347" t="s">
        <v>25</v>
      </c>
    </row>
    <row r="348" spans="1:20" x14ac:dyDescent="0.25">
      <c r="A348">
        <v>64.470600399999995</v>
      </c>
      <c r="B348">
        <v>-113.24439750000001</v>
      </c>
      <c r="C348" s="1" t="str">
        <f>HYPERLINK("http://geochem.nrcan.gc.ca/cdogs/content/kwd/kwd020044_e.htm", "Till")</f>
        <v>Till</v>
      </c>
      <c r="D348" s="1" t="str">
        <f>HYPERLINK("http://geochem.nrcan.gc.ca/cdogs/content/kwd/kwd080046_e.htm", "HMC separation (KIDD grouping)")</f>
        <v>HMC separation (KIDD grouping)</v>
      </c>
      <c r="E348" s="1" t="str">
        <f>HYPERLINK("http://geochem.nrcan.gc.ca/cdogs/content/dgp/dgp00002_e.htm", "Total")</f>
        <v>Total</v>
      </c>
      <c r="F348" s="1" t="str">
        <f>HYPERLINK("http://geochem.nrcan.gc.ca/cdogs/content/agp/agp02239_e.htm", "Ol (KIDD) | NONE | BINMICRO")</f>
        <v>Ol (KIDD) | NONE | BINMICRO</v>
      </c>
      <c r="G348" s="1" t="str">
        <f>HYPERLINK("http://geochem.nrcan.gc.ca/cdogs/content/mth/mth06305_e.htm", "6305")</f>
        <v>6305</v>
      </c>
      <c r="H348" s="1" t="str">
        <f>HYPERLINK("http://geochem.nrcan.gc.ca/cdogs/content/bdl/bdl210984_e.htm", "210984")</f>
        <v>210984</v>
      </c>
      <c r="I348" s="1" t="str">
        <f>HYPERLINK("http://geochem.nrcan.gc.ca/cdogs/content/prj/prj210001_e.htm", "210001")</f>
        <v>210001</v>
      </c>
      <c r="J348" s="1" t="str">
        <f>HYPERLINK("http://geochem.nrcan.gc.ca/cdogs/content/svy/svy210007_e.htm", "210007")</f>
        <v>210007</v>
      </c>
      <c r="L348" t="s">
        <v>336</v>
      </c>
      <c r="O348" t="s">
        <v>1421</v>
      </c>
      <c r="P348" t="s">
        <v>1422</v>
      </c>
      <c r="Q348" t="s">
        <v>1423</v>
      </c>
      <c r="R348" t="s">
        <v>1424</v>
      </c>
      <c r="T348" t="s">
        <v>25</v>
      </c>
    </row>
    <row r="349" spans="1:20" x14ac:dyDescent="0.25">
      <c r="A349">
        <v>64.327803500000002</v>
      </c>
      <c r="B349">
        <v>-113.41832669999999</v>
      </c>
      <c r="C349" s="1" t="str">
        <f>HYPERLINK("http://geochem.nrcan.gc.ca/cdogs/content/kwd/kwd020044_e.htm", "Till")</f>
        <v>Till</v>
      </c>
      <c r="D349" s="1" t="str">
        <f>HYPERLINK("http://geochem.nrcan.gc.ca/cdogs/content/kwd/kwd080046_e.htm", "HMC separation (KIDD grouping)")</f>
        <v>HMC separation (KIDD grouping)</v>
      </c>
      <c r="E349" s="1" t="str">
        <f>HYPERLINK("http://geochem.nrcan.gc.ca/cdogs/content/dgp/dgp00002_e.htm", "Total")</f>
        <v>Total</v>
      </c>
      <c r="F349" s="1" t="str">
        <f>HYPERLINK("http://geochem.nrcan.gc.ca/cdogs/content/agp/agp02239_e.htm", "Ol (KIDD) | NONE | BINMICRO")</f>
        <v>Ol (KIDD) | NONE | BINMICRO</v>
      </c>
      <c r="G349" s="1" t="str">
        <f>HYPERLINK("http://geochem.nrcan.gc.ca/cdogs/content/mth/mth06305_e.htm", "6305")</f>
        <v>6305</v>
      </c>
      <c r="H349" s="1" t="str">
        <f>HYPERLINK("http://geochem.nrcan.gc.ca/cdogs/content/bdl/bdl210984_e.htm", "210984")</f>
        <v>210984</v>
      </c>
      <c r="I349" s="1" t="str">
        <f>HYPERLINK("http://geochem.nrcan.gc.ca/cdogs/content/prj/prj210001_e.htm", "210001")</f>
        <v>210001</v>
      </c>
      <c r="J349" s="1" t="str">
        <f>HYPERLINK("http://geochem.nrcan.gc.ca/cdogs/content/svy/svy210007_e.htm", "210007")</f>
        <v>210007</v>
      </c>
      <c r="L349" t="s">
        <v>336</v>
      </c>
      <c r="O349" t="s">
        <v>1425</v>
      </c>
      <c r="P349" t="s">
        <v>1426</v>
      </c>
      <c r="Q349" t="s">
        <v>1427</v>
      </c>
      <c r="R349" t="s">
        <v>1428</v>
      </c>
      <c r="T349" t="s">
        <v>25</v>
      </c>
    </row>
    <row r="350" spans="1:20" x14ac:dyDescent="0.25">
      <c r="A350">
        <v>64.339178099999998</v>
      </c>
      <c r="B350">
        <v>-113.1005096</v>
      </c>
      <c r="C350" s="1" t="str">
        <f>HYPERLINK("http://geochem.nrcan.gc.ca/cdogs/content/kwd/kwd020044_e.htm", "Till")</f>
        <v>Till</v>
      </c>
      <c r="D350" s="1" t="str">
        <f>HYPERLINK("http://geochem.nrcan.gc.ca/cdogs/content/kwd/kwd080046_e.htm", "HMC separation (KIDD grouping)")</f>
        <v>HMC separation (KIDD grouping)</v>
      </c>
      <c r="E350" s="1" t="str">
        <f>HYPERLINK("http://geochem.nrcan.gc.ca/cdogs/content/dgp/dgp00002_e.htm", "Total")</f>
        <v>Total</v>
      </c>
      <c r="F350" s="1" t="str">
        <f>HYPERLINK("http://geochem.nrcan.gc.ca/cdogs/content/agp/agp02239_e.htm", "Ol (KIDD) | NONE | BINMICRO")</f>
        <v>Ol (KIDD) | NONE | BINMICRO</v>
      </c>
      <c r="G350" s="1" t="str">
        <f>HYPERLINK("http://geochem.nrcan.gc.ca/cdogs/content/mth/mth06305_e.htm", "6305")</f>
        <v>6305</v>
      </c>
      <c r="H350" s="1" t="str">
        <f>HYPERLINK("http://geochem.nrcan.gc.ca/cdogs/content/bdl/bdl210984_e.htm", "210984")</f>
        <v>210984</v>
      </c>
      <c r="I350" s="1" t="str">
        <f>HYPERLINK("http://geochem.nrcan.gc.ca/cdogs/content/prj/prj210001_e.htm", "210001")</f>
        <v>210001</v>
      </c>
      <c r="J350" s="1" t="str">
        <f>HYPERLINK("http://geochem.nrcan.gc.ca/cdogs/content/svy/svy210007_e.htm", "210007")</f>
        <v>210007</v>
      </c>
      <c r="L350" t="s">
        <v>336</v>
      </c>
      <c r="O350" t="s">
        <v>1429</v>
      </c>
      <c r="P350" t="s">
        <v>1430</v>
      </c>
      <c r="Q350" t="s">
        <v>1431</v>
      </c>
      <c r="R350" t="s">
        <v>1432</v>
      </c>
      <c r="T350" t="s">
        <v>25</v>
      </c>
    </row>
    <row r="351" spans="1:20" x14ac:dyDescent="0.25">
      <c r="A351">
        <v>64.216974500000006</v>
      </c>
      <c r="B351">
        <v>-113.3781556</v>
      </c>
      <c r="C351" s="1" t="str">
        <f>HYPERLINK("http://geochem.nrcan.gc.ca/cdogs/content/kwd/kwd020044_e.htm", "Till")</f>
        <v>Till</v>
      </c>
      <c r="D351" s="1" t="str">
        <f>HYPERLINK("http://geochem.nrcan.gc.ca/cdogs/content/kwd/kwd080046_e.htm", "HMC separation (KIDD grouping)")</f>
        <v>HMC separation (KIDD grouping)</v>
      </c>
      <c r="E351" s="1" t="str">
        <f>HYPERLINK("http://geochem.nrcan.gc.ca/cdogs/content/dgp/dgp00002_e.htm", "Total")</f>
        <v>Total</v>
      </c>
      <c r="F351" s="1" t="str">
        <f>HYPERLINK("http://geochem.nrcan.gc.ca/cdogs/content/agp/agp02239_e.htm", "Ol (KIDD) | NONE | BINMICRO")</f>
        <v>Ol (KIDD) | NONE | BINMICRO</v>
      </c>
      <c r="G351" s="1" t="str">
        <f>HYPERLINK("http://geochem.nrcan.gc.ca/cdogs/content/mth/mth06305_e.htm", "6305")</f>
        <v>6305</v>
      </c>
      <c r="H351" s="1" t="str">
        <f>HYPERLINK("http://geochem.nrcan.gc.ca/cdogs/content/bdl/bdl210984_e.htm", "210984")</f>
        <v>210984</v>
      </c>
      <c r="I351" s="1" t="str">
        <f>HYPERLINK("http://geochem.nrcan.gc.ca/cdogs/content/prj/prj210001_e.htm", "210001")</f>
        <v>210001</v>
      </c>
      <c r="J351" s="1" t="str">
        <f>HYPERLINK("http://geochem.nrcan.gc.ca/cdogs/content/svy/svy210007_e.htm", "210007")</f>
        <v>210007</v>
      </c>
      <c r="L351" t="s">
        <v>336</v>
      </c>
      <c r="O351" t="s">
        <v>1433</v>
      </c>
      <c r="P351" t="s">
        <v>1434</v>
      </c>
      <c r="Q351" t="s">
        <v>1435</v>
      </c>
      <c r="R351" t="s">
        <v>1436</v>
      </c>
      <c r="T351" t="s">
        <v>25</v>
      </c>
    </row>
    <row r="352" spans="1:20" x14ac:dyDescent="0.25">
      <c r="A352">
        <v>64.048014899999998</v>
      </c>
      <c r="B352">
        <v>-113.39175849999999</v>
      </c>
      <c r="C352" s="1" t="str">
        <f>HYPERLINK("http://geochem.nrcan.gc.ca/cdogs/content/kwd/kwd020044_e.htm", "Till")</f>
        <v>Till</v>
      </c>
      <c r="D352" s="1" t="str">
        <f>HYPERLINK("http://geochem.nrcan.gc.ca/cdogs/content/kwd/kwd080046_e.htm", "HMC separation (KIDD grouping)")</f>
        <v>HMC separation (KIDD grouping)</v>
      </c>
      <c r="E352" s="1" t="str">
        <f>HYPERLINK("http://geochem.nrcan.gc.ca/cdogs/content/dgp/dgp00002_e.htm", "Total")</f>
        <v>Total</v>
      </c>
      <c r="F352" s="1" t="str">
        <f>HYPERLINK("http://geochem.nrcan.gc.ca/cdogs/content/agp/agp02239_e.htm", "Ol (KIDD) | NONE | BINMICRO")</f>
        <v>Ol (KIDD) | NONE | BINMICRO</v>
      </c>
      <c r="G352" s="1" t="str">
        <f>HYPERLINK("http://geochem.nrcan.gc.ca/cdogs/content/mth/mth06305_e.htm", "6305")</f>
        <v>6305</v>
      </c>
      <c r="H352" s="1" t="str">
        <f>HYPERLINK("http://geochem.nrcan.gc.ca/cdogs/content/bdl/bdl210984_e.htm", "210984")</f>
        <v>210984</v>
      </c>
      <c r="I352" s="1" t="str">
        <f>HYPERLINK("http://geochem.nrcan.gc.ca/cdogs/content/prj/prj210001_e.htm", "210001")</f>
        <v>210001</v>
      </c>
      <c r="J352" s="1" t="str">
        <f>HYPERLINK("http://geochem.nrcan.gc.ca/cdogs/content/svy/svy210007_e.htm", "210007")</f>
        <v>210007</v>
      </c>
      <c r="L352" t="s">
        <v>336</v>
      </c>
      <c r="O352" t="s">
        <v>1437</v>
      </c>
      <c r="P352" t="s">
        <v>1438</v>
      </c>
      <c r="Q352" t="s">
        <v>1439</v>
      </c>
      <c r="R352" t="s">
        <v>1440</v>
      </c>
      <c r="T352" t="s">
        <v>25</v>
      </c>
    </row>
    <row r="353" spans="1:20" x14ac:dyDescent="0.25">
      <c r="A353">
        <v>64.784883500000007</v>
      </c>
      <c r="B353">
        <v>-113.57192449999999</v>
      </c>
      <c r="C353" s="1" t="str">
        <f>HYPERLINK("http://geochem.nrcan.gc.ca/cdogs/content/kwd/kwd020044_e.htm", "Till")</f>
        <v>Till</v>
      </c>
      <c r="D353" s="1" t="str">
        <f>HYPERLINK("http://geochem.nrcan.gc.ca/cdogs/content/kwd/kwd080046_e.htm", "HMC separation (KIDD grouping)")</f>
        <v>HMC separation (KIDD grouping)</v>
      </c>
      <c r="E353" s="1" t="str">
        <f>HYPERLINK("http://geochem.nrcan.gc.ca/cdogs/content/dgp/dgp00002_e.htm", "Total")</f>
        <v>Total</v>
      </c>
      <c r="F353" s="1" t="str">
        <f>HYPERLINK("http://geochem.nrcan.gc.ca/cdogs/content/agp/agp02239_e.htm", "Ol (KIDD) | NONE | BINMICRO")</f>
        <v>Ol (KIDD) | NONE | BINMICRO</v>
      </c>
      <c r="G353" s="1" t="str">
        <f>HYPERLINK("http://geochem.nrcan.gc.ca/cdogs/content/mth/mth06305_e.htm", "6305")</f>
        <v>6305</v>
      </c>
      <c r="H353" s="1" t="str">
        <f>HYPERLINK("http://geochem.nrcan.gc.ca/cdogs/content/bdl/bdl210984_e.htm", "210984")</f>
        <v>210984</v>
      </c>
      <c r="I353" s="1" t="str">
        <f>HYPERLINK("http://geochem.nrcan.gc.ca/cdogs/content/prj/prj210001_e.htm", "210001")</f>
        <v>210001</v>
      </c>
      <c r="J353" s="1" t="str">
        <f>HYPERLINK("http://geochem.nrcan.gc.ca/cdogs/content/svy/svy210007_e.htm", "210007")</f>
        <v>210007</v>
      </c>
      <c r="L353" t="s">
        <v>336</v>
      </c>
      <c r="O353" t="s">
        <v>1441</v>
      </c>
      <c r="P353" t="s">
        <v>1442</v>
      </c>
      <c r="Q353" t="s">
        <v>1443</v>
      </c>
      <c r="R353" t="s">
        <v>1444</v>
      </c>
      <c r="T353" t="s">
        <v>25</v>
      </c>
    </row>
    <row r="354" spans="1:20" x14ac:dyDescent="0.25">
      <c r="A354">
        <v>64.875957299999996</v>
      </c>
      <c r="B354">
        <v>-113.9242115</v>
      </c>
      <c r="C354" s="1" t="str">
        <f>HYPERLINK("http://geochem.nrcan.gc.ca/cdogs/content/kwd/kwd020044_e.htm", "Till")</f>
        <v>Till</v>
      </c>
      <c r="D354" s="1" t="str">
        <f>HYPERLINK("http://geochem.nrcan.gc.ca/cdogs/content/kwd/kwd080046_e.htm", "HMC separation (KIDD grouping)")</f>
        <v>HMC separation (KIDD grouping)</v>
      </c>
      <c r="E354" s="1" t="str">
        <f>HYPERLINK("http://geochem.nrcan.gc.ca/cdogs/content/dgp/dgp00002_e.htm", "Total")</f>
        <v>Total</v>
      </c>
      <c r="F354" s="1" t="str">
        <f>HYPERLINK("http://geochem.nrcan.gc.ca/cdogs/content/agp/agp02239_e.htm", "Ol (KIDD) | NONE | BINMICRO")</f>
        <v>Ol (KIDD) | NONE | BINMICRO</v>
      </c>
      <c r="G354" s="1" t="str">
        <f>HYPERLINK("http://geochem.nrcan.gc.ca/cdogs/content/mth/mth06305_e.htm", "6305")</f>
        <v>6305</v>
      </c>
      <c r="H354" s="1" t="str">
        <f>HYPERLINK("http://geochem.nrcan.gc.ca/cdogs/content/bdl/bdl210984_e.htm", "210984")</f>
        <v>210984</v>
      </c>
      <c r="I354" s="1" t="str">
        <f>HYPERLINK("http://geochem.nrcan.gc.ca/cdogs/content/prj/prj210001_e.htm", "210001")</f>
        <v>210001</v>
      </c>
      <c r="J354" s="1" t="str">
        <f>HYPERLINK("http://geochem.nrcan.gc.ca/cdogs/content/svy/svy210007_e.htm", "210007")</f>
        <v>210007</v>
      </c>
      <c r="L354" t="s">
        <v>336</v>
      </c>
      <c r="O354" t="s">
        <v>1445</v>
      </c>
      <c r="P354" t="s">
        <v>1446</v>
      </c>
      <c r="Q354" t="s">
        <v>1447</v>
      </c>
      <c r="R354" t="s">
        <v>1448</v>
      </c>
      <c r="T354" t="s">
        <v>25</v>
      </c>
    </row>
    <row r="355" spans="1:20" x14ac:dyDescent="0.25">
      <c r="A355">
        <v>64.969364600000006</v>
      </c>
      <c r="B355">
        <v>-113.56438869999999</v>
      </c>
      <c r="C355" s="1" t="str">
        <f>HYPERLINK("http://geochem.nrcan.gc.ca/cdogs/content/kwd/kwd020044_e.htm", "Till")</f>
        <v>Till</v>
      </c>
      <c r="D355" s="1" t="str">
        <f>HYPERLINK("http://geochem.nrcan.gc.ca/cdogs/content/kwd/kwd080046_e.htm", "HMC separation (KIDD grouping)")</f>
        <v>HMC separation (KIDD grouping)</v>
      </c>
      <c r="E355" s="1" t="str">
        <f>HYPERLINK("http://geochem.nrcan.gc.ca/cdogs/content/dgp/dgp00002_e.htm", "Total")</f>
        <v>Total</v>
      </c>
      <c r="F355" s="1" t="str">
        <f>HYPERLINK("http://geochem.nrcan.gc.ca/cdogs/content/agp/agp02239_e.htm", "Ol (KIDD) | NONE | BINMICRO")</f>
        <v>Ol (KIDD) | NONE | BINMICRO</v>
      </c>
      <c r="G355" s="1" t="str">
        <f>HYPERLINK("http://geochem.nrcan.gc.ca/cdogs/content/mth/mth06305_e.htm", "6305")</f>
        <v>6305</v>
      </c>
      <c r="H355" s="1" t="str">
        <f>HYPERLINK("http://geochem.nrcan.gc.ca/cdogs/content/bdl/bdl210984_e.htm", "210984")</f>
        <v>210984</v>
      </c>
      <c r="I355" s="1" t="str">
        <f>HYPERLINK("http://geochem.nrcan.gc.ca/cdogs/content/prj/prj210001_e.htm", "210001")</f>
        <v>210001</v>
      </c>
      <c r="J355" s="1" t="str">
        <f>HYPERLINK("http://geochem.nrcan.gc.ca/cdogs/content/svy/svy210007_e.htm", "210007")</f>
        <v>210007</v>
      </c>
      <c r="L355" t="s">
        <v>336</v>
      </c>
      <c r="O355" t="s">
        <v>1449</v>
      </c>
      <c r="P355" t="s">
        <v>1450</v>
      </c>
      <c r="Q355" t="s">
        <v>1451</v>
      </c>
      <c r="R355" t="s">
        <v>1452</v>
      </c>
      <c r="T355" t="s">
        <v>25</v>
      </c>
    </row>
    <row r="356" spans="1:20" x14ac:dyDescent="0.25">
      <c r="A356">
        <v>64.665848400000002</v>
      </c>
      <c r="B356">
        <v>-113.5904862</v>
      </c>
      <c r="C356" s="1" t="str">
        <f>HYPERLINK("http://geochem.nrcan.gc.ca/cdogs/content/kwd/kwd020044_e.htm", "Till")</f>
        <v>Till</v>
      </c>
      <c r="D356" s="1" t="str">
        <f>HYPERLINK("http://geochem.nrcan.gc.ca/cdogs/content/kwd/kwd080046_e.htm", "HMC separation (KIDD grouping)")</f>
        <v>HMC separation (KIDD grouping)</v>
      </c>
      <c r="E356" s="1" t="str">
        <f>HYPERLINK("http://geochem.nrcan.gc.ca/cdogs/content/dgp/dgp00002_e.htm", "Total")</f>
        <v>Total</v>
      </c>
      <c r="F356" s="1" t="str">
        <f>HYPERLINK("http://geochem.nrcan.gc.ca/cdogs/content/agp/agp02239_e.htm", "Ol (KIDD) | NONE | BINMICRO")</f>
        <v>Ol (KIDD) | NONE | BINMICRO</v>
      </c>
      <c r="G356" s="1" t="str">
        <f>HYPERLINK("http://geochem.nrcan.gc.ca/cdogs/content/mth/mth06305_e.htm", "6305")</f>
        <v>6305</v>
      </c>
      <c r="H356" s="1" t="str">
        <f>HYPERLINK("http://geochem.nrcan.gc.ca/cdogs/content/bdl/bdl210984_e.htm", "210984")</f>
        <v>210984</v>
      </c>
      <c r="I356" s="1" t="str">
        <f>HYPERLINK("http://geochem.nrcan.gc.ca/cdogs/content/prj/prj210001_e.htm", "210001")</f>
        <v>210001</v>
      </c>
      <c r="J356" s="1" t="str">
        <f>HYPERLINK("http://geochem.nrcan.gc.ca/cdogs/content/svy/svy210007_e.htm", "210007")</f>
        <v>210007</v>
      </c>
      <c r="L356" t="s">
        <v>336</v>
      </c>
      <c r="O356" t="s">
        <v>1453</v>
      </c>
      <c r="P356" t="s">
        <v>1454</v>
      </c>
      <c r="Q356" t="s">
        <v>1455</v>
      </c>
      <c r="R356" t="s">
        <v>1456</v>
      </c>
      <c r="T356" t="s">
        <v>25</v>
      </c>
    </row>
    <row r="357" spans="1:20" x14ac:dyDescent="0.25">
      <c r="A357">
        <v>64.675394600000004</v>
      </c>
      <c r="B357">
        <v>-113.890852</v>
      </c>
      <c r="C357" s="1" t="str">
        <f>HYPERLINK("http://geochem.nrcan.gc.ca/cdogs/content/kwd/kwd020044_e.htm", "Till")</f>
        <v>Till</v>
      </c>
      <c r="D357" s="1" t="str">
        <f>HYPERLINK("http://geochem.nrcan.gc.ca/cdogs/content/kwd/kwd080046_e.htm", "HMC separation (KIDD grouping)")</f>
        <v>HMC separation (KIDD grouping)</v>
      </c>
      <c r="E357" s="1" t="str">
        <f>HYPERLINK("http://geochem.nrcan.gc.ca/cdogs/content/dgp/dgp00002_e.htm", "Total")</f>
        <v>Total</v>
      </c>
      <c r="F357" s="1" t="str">
        <f>HYPERLINK("http://geochem.nrcan.gc.ca/cdogs/content/agp/agp02239_e.htm", "Ol (KIDD) | NONE | BINMICRO")</f>
        <v>Ol (KIDD) | NONE | BINMICRO</v>
      </c>
      <c r="G357" s="1" t="str">
        <f>HYPERLINK("http://geochem.nrcan.gc.ca/cdogs/content/mth/mth06305_e.htm", "6305")</f>
        <v>6305</v>
      </c>
      <c r="H357" s="1" t="str">
        <f>HYPERLINK("http://geochem.nrcan.gc.ca/cdogs/content/bdl/bdl210984_e.htm", "210984")</f>
        <v>210984</v>
      </c>
      <c r="I357" s="1" t="str">
        <f>HYPERLINK("http://geochem.nrcan.gc.ca/cdogs/content/prj/prj210001_e.htm", "210001")</f>
        <v>210001</v>
      </c>
      <c r="J357" s="1" t="str">
        <f>HYPERLINK("http://geochem.nrcan.gc.ca/cdogs/content/svy/svy210007_e.htm", "210007")</f>
        <v>210007</v>
      </c>
      <c r="L357" t="s">
        <v>336</v>
      </c>
      <c r="O357" t="s">
        <v>1457</v>
      </c>
      <c r="P357" t="s">
        <v>1458</v>
      </c>
      <c r="Q357" t="s">
        <v>1459</v>
      </c>
      <c r="R357" t="s">
        <v>1460</v>
      </c>
      <c r="T357" t="s">
        <v>25</v>
      </c>
    </row>
    <row r="358" spans="1:20" x14ac:dyDescent="0.25">
      <c r="A358">
        <v>64.547513199999997</v>
      </c>
      <c r="B358">
        <v>-113.7335485</v>
      </c>
      <c r="C358" s="1" t="str">
        <f>HYPERLINK("http://geochem.nrcan.gc.ca/cdogs/content/kwd/kwd020044_e.htm", "Till")</f>
        <v>Till</v>
      </c>
      <c r="D358" s="1" t="str">
        <f>HYPERLINK("http://geochem.nrcan.gc.ca/cdogs/content/kwd/kwd080046_e.htm", "HMC separation (KIDD grouping)")</f>
        <v>HMC separation (KIDD grouping)</v>
      </c>
      <c r="E358" s="1" t="str">
        <f>HYPERLINK("http://geochem.nrcan.gc.ca/cdogs/content/dgp/dgp00002_e.htm", "Total")</f>
        <v>Total</v>
      </c>
      <c r="F358" s="1" t="str">
        <f>HYPERLINK("http://geochem.nrcan.gc.ca/cdogs/content/agp/agp02239_e.htm", "Ol (KIDD) | NONE | BINMICRO")</f>
        <v>Ol (KIDD) | NONE | BINMICRO</v>
      </c>
      <c r="G358" s="1" t="str">
        <f>HYPERLINK("http://geochem.nrcan.gc.ca/cdogs/content/mth/mth06305_e.htm", "6305")</f>
        <v>6305</v>
      </c>
      <c r="H358" s="1" t="str">
        <f>HYPERLINK("http://geochem.nrcan.gc.ca/cdogs/content/bdl/bdl210984_e.htm", "210984")</f>
        <v>210984</v>
      </c>
      <c r="I358" s="1" t="str">
        <f>HYPERLINK("http://geochem.nrcan.gc.ca/cdogs/content/prj/prj210001_e.htm", "210001")</f>
        <v>210001</v>
      </c>
      <c r="J358" s="1" t="str">
        <f>HYPERLINK("http://geochem.nrcan.gc.ca/cdogs/content/svy/svy210007_e.htm", "210007")</f>
        <v>210007</v>
      </c>
      <c r="L358" t="s">
        <v>336</v>
      </c>
      <c r="O358" t="s">
        <v>1461</v>
      </c>
      <c r="P358" t="s">
        <v>1462</v>
      </c>
      <c r="Q358" t="s">
        <v>1463</v>
      </c>
      <c r="R358" t="s">
        <v>1464</v>
      </c>
      <c r="T358" t="s">
        <v>25</v>
      </c>
    </row>
    <row r="359" spans="1:20" x14ac:dyDescent="0.25">
      <c r="A359">
        <v>64.464415000000002</v>
      </c>
      <c r="B359">
        <v>-113.9107415</v>
      </c>
      <c r="C359" s="1" t="str">
        <f>HYPERLINK("http://geochem.nrcan.gc.ca/cdogs/content/kwd/kwd020044_e.htm", "Till")</f>
        <v>Till</v>
      </c>
      <c r="D359" s="1" t="str">
        <f>HYPERLINK("http://geochem.nrcan.gc.ca/cdogs/content/kwd/kwd080046_e.htm", "HMC separation (KIDD grouping)")</f>
        <v>HMC separation (KIDD grouping)</v>
      </c>
      <c r="E359" s="1" t="str">
        <f>HYPERLINK("http://geochem.nrcan.gc.ca/cdogs/content/dgp/dgp00002_e.htm", "Total")</f>
        <v>Total</v>
      </c>
      <c r="F359" s="1" t="str">
        <f>HYPERLINK("http://geochem.nrcan.gc.ca/cdogs/content/agp/agp02239_e.htm", "Ol (KIDD) | NONE | BINMICRO")</f>
        <v>Ol (KIDD) | NONE | BINMICRO</v>
      </c>
      <c r="G359" s="1" t="str">
        <f>HYPERLINK("http://geochem.nrcan.gc.ca/cdogs/content/mth/mth06305_e.htm", "6305")</f>
        <v>6305</v>
      </c>
      <c r="H359" s="1" t="str">
        <f>HYPERLINK("http://geochem.nrcan.gc.ca/cdogs/content/bdl/bdl210984_e.htm", "210984")</f>
        <v>210984</v>
      </c>
      <c r="I359" s="1" t="str">
        <f>HYPERLINK("http://geochem.nrcan.gc.ca/cdogs/content/prj/prj210001_e.htm", "210001")</f>
        <v>210001</v>
      </c>
      <c r="J359" s="1" t="str">
        <f>HYPERLINK("http://geochem.nrcan.gc.ca/cdogs/content/svy/svy210007_e.htm", "210007")</f>
        <v>210007</v>
      </c>
      <c r="L359" t="s">
        <v>336</v>
      </c>
      <c r="O359" t="s">
        <v>1465</v>
      </c>
      <c r="P359" t="s">
        <v>1466</v>
      </c>
      <c r="Q359" t="s">
        <v>1467</v>
      </c>
      <c r="R359" t="s">
        <v>1468</v>
      </c>
      <c r="T359" t="s">
        <v>25</v>
      </c>
    </row>
    <row r="360" spans="1:20" x14ac:dyDescent="0.25">
      <c r="A360">
        <v>64.374994799999996</v>
      </c>
      <c r="B360">
        <v>-113.5836937</v>
      </c>
      <c r="C360" s="1" t="str">
        <f>HYPERLINK("http://geochem.nrcan.gc.ca/cdogs/content/kwd/kwd020044_e.htm", "Till")</f>
        <v>Till</v>
      </c>
      <c r="D360" s="1" t="str">
        <f>HYPERLINK("http://geochem.nrcan.gc.ca/cdogs/content/kwd/kwd080046_e.htm", "HMC separation (KIDD grouping)")</f>
        <v>HMC separation (KIDD grouping)</v>
      </c>
      <c r="E360" s="1" t="str">
        <f>HYPERLINK("http://geochem.nrcan.gc.ca/cdogs/content/dgp/dgp00002_e.htm", "Total")</f>
        <v>Total</v>
      </c>
      <c r="F360" s="1" t="str">
        <f>HYPERLINK("http://geochem.nrcan.gc.ca/cdogs/content/agp/agp02239_e.htm", "Ol (KIDD) | NONE | BINMICRO")</f>
        <v>Ol (KIDD) | NONE | BINMICRO</v>
      </c>
      <c r="G360" s="1" t="str">
        <f>HYPERLINK("http://geochem.nrcan.gc.ca/cdogs/content/mth/mth06305_e.htm", "6305")</f>
        <v>6305</v>
      </c>
      <c r="H360" s="1" t="str">
        <f>HYPERLINK("http://geochem.nrcan.gc.ca/cdogs/content/bdl/bdl210984_e.htm", "210984")</f>
        <v>210984</v>
      </c>
      <c r="I360" s="1" t="str">
        <f>HYPERLINK("http://geochem.nrcan.gc.ca/cdogs/content/prj/prj210001_e.htm", "210001")</f>
        <v>210001</v>
      </c>
      <c r="J360" s="1" t="str">
        <f>HYPERLINK("http://geochem.nrcan.gc.ca/cdogs/content/svy/svy210007_e.htm", "210007")</f>
        <v>210007</v>
      </c>
      <c r="L360" t="s">
        <v>336</v>
      </c>
      <c r="O360" t="s">
        <v>1469</v>
      </c>
      <c r="P360" t="s">
        <v>1470</v>
      </c>
      <c r="Q360" t="s">
        <v>1471</v>
      </c>
      <c r="R360" t="s">
        <v>1472</v>
      </c>
      <c r="T360" t="s">
        <v>25</v>
      </c>
    </row>
    <row r="361" spans="1:20" x14ac:dyDescent="0.25">
      <c r="A361">
        <v>64.132981999999998</v>
      </c>
      <c r="B361">
        <v>-113.10167149999999</v>
      </c>
      <c r="C361" s="1" t="str">
        <f>HYPERLINK("http://geochem.nrcan.gc.ca/cdogs/content/kwd/kwd020044_e.htm", "Till")</f>
        <v>Till</v>
      </c>
      <c r="D361" s="1" t="str">
        <f>HYPERLINK("http://geochem.nrcan.gc.ca/cdogs/content/kwd/kwd080046_e.htm", "HMC separation (KIDD grouping)")</f>
        <v>HMC separation (KIDD grouping)</v>
      </c>
      <c r="E361" s="1" t="str">
        <f>HYPERLINK("http://geochem.nrcan.gc.ca/cdogs/content/dgp/dgp00002_e.htm", "Total")</f>
        <v>Total</v>
      </c>
      <c r="F361" s="1" t="str">
        <f>HYPERLINK("http://geochem.nrcan.gc.ca/cdogs/content/agp/agp02239_e.htm", "Ol (KIDD) | NONE | BINMICRO")</f>
        <v>Ol (KIDD) | NONE | BINMICRO</v>
      </c>
      <c r="G361" s="1" t="str">
        <f>HYPERLINK("http://geochem.nrcan.gc.ca/cdogs/content/mth/mth06305_e.htm", "6305")</f>
        <v>6305</v>
      </c>
      <c r="H361" s="1" t="str">
        <f>HYPERLINK("http://geochem.nrcan.gc.ca/cdogs/content/bdl/bdl210984_e.htm", "210984")</f>
        <v>210984</v>
      </c>
      <c r="I361" s="1" t="str">
        <f>HYPERLINK("http://geochem.nrcan.gc.ca/cdogs/content/prj/prj210001_e.htm", "210001")</f>
        <v>210001</v>
      </c>
      <c r="J361" s="1" t="str">
        <f>HYPERLINK("http://geochem.nrcan.gc.ca/cdogs/content/svy/svy210007_e.htm", "210007")</f>
        <v>210007</v>
      </c>
      <c r="L361" t="s">
        <v>336</v>
      </c>
      <c r="O361" t="s">
        <v>1473</v>
      </c>
      <c r="P361" t="s">
        <v>1474</v>
      </c>
      <c r="Q361" t="s">
        <v>1475</v>
      </c>
      <c r="R361" t="s">
        <v>1476</v>
      </c>
      <c r="T361" t="s">
        <v>25</v>
      </c>
    </row>
    <row r="362" spans="1:20" x14ac:dyDescent="0.25">
      <c r="A362">
        <v>64.297051400000001</v>
      </c>
      <c r="B362">
        <v>-113.86962320000001</v>
      </c>
      <c r="C362" s="1" t="str">
        <f>HYPERLINK("http://geochem.nrcan.gc.ca/cdogs/content/kwd/kwd020044_e.htm", "Till")</f>
        <v>Till</v>
      </c>
      <c r="D362" s="1" t="str">
        <f>HYPERLINK("http://geochem.nrcan.gc.ca/cdogs/content/kwd/kwd080046_e.htm", "HMC separation (KIDD grouping)")</f>
        <v>HMC separation (KIDD grouping)</v>
      </c>
      <c r="E362" s="1" t="str">
        <f>HYPERLINK("http://geochem.nrcan.gc.ca/cdogs/content/dgp/dgp00002_e.htm", "Total")</f>
        <v>Total</v>
      </c>
      <c r="F362" s="1" t="str">
        <f>HYPERLINK("http://geochem.nrcan.gc.ca/cdogs/content/agp/agp02239_e.htm", "Ol (KIDD) | NONE | BINMICRO")</f>
        <v>Ol (KIDD) | NONE | BINMICRO</v>
      </c>
      <c r="G362" s="1" t="str">
        <f>HYPERLINK("http://geochem.nrcan.gc.ca/cdogs/content/mth/mth06305_e.htm", "6305")</f>
        <v>6305</v>
      </c>
      <c r="H362" s="1" t="str">
        <f>HYPERLINK("http://geochem.nrcan.gc.ca/cdogs/content/bdl/bdl210984_e.htm", "210984")</f>
        <v>210984</v>
      </c>
      <c r="I362" s="1" t="str">
        <f>HYPERLINK("http://geochem.nrcan.gc.ca/cdogs/content/prj/prj210001_e.htm", "210001")</f>
        <v>210001</v>
      </c>
      <c r="J362" s="1" t="str">
        <f>HYPERLINK("http://geochem.nrcan.gc.ca/cdogs/content/svy/svy210007_e.htm", "210007")</f>
        <v>210007</v>
      </c>
      <c r="L362" t="s">
        <v>336</v>
      </c>
      <c r="O362" t="s">
        <v>1477</v>
      </c>
      <c r="P362" t="s">
        <v>1478</v>
      </c>
      <c r="Q362" t="s">
        <v>1479</v>
      </c>
      <c r="R362" t="s">
        <v>1480</v>
      </c>
      <c r="T362" t="s">
        <v>25</v>
      </c>
    </row>
    <row r="363" spans="1:20" x14ac:dyDescent="0.25">
      <c r="A363">
        <v>64.209435499999998</v>
      </c>
      <c r="B363">
        <v>-113.7218924</v>
      </c>
      <c r="C363" s="1" t="str">
        <f>HYPERLINK("http://geochem.nrcan.gc.ca/cdogs/content/kwd/kwd020044_e.htm", "Till")</f>
        <v>Till</v>
      </c>
      <c r="D363" s="1" t="str">
        <f>HYPERLINK("http://geochem.nrcan.gc.ca/cdogs/content/kwd/kwd080046_e.htm", "HMC separation (KIDD grouping)")</f>
        <v>HMC separation (KIDD grouping)</v>
      </c>
      <c r="E363" s="1" t="str">
        <f>HYPERLINK("http://geochem.nrcan.gc.ca/cdogs/content/dgp/dgp00002_e.htm", "Total")</f>
        <v>Total</v>
      </c>
      <c r="F363" s="1" t="str">
        <f>HYPERLINK("http://geochem.nrcan.gc.ca/cdogs/content/agp/agp02239_e.htm", "Ol (KIDD) | NONE | BINMICRO")</f>
        <v>Ol (KIDD) | NONE | BINMICRO</v>
      </c>
      <c r="G363" s="1" t="str">
        <f>HYPERLINK("http://geochem.nrcan.gc.ca/cdogs/content/mth/mth06305_e.htm", "6305")</f>
        <v>6305</v>
      </c>
      <c r="H363" s="1" t="str">
        <f>HYPERLINK("http://geochem.nrcan.gc.ca/cdogs/content/bdl/bdl210984_e.htm", "210984")</f>
        <v>210984</v>
      </c>
      <c r="I363" s="1" t="str">
        <f>HYPERLINK("http://geochem.nrcan.gc.ca/cdogs/content/prj/prj210001_e.htm", "210001")</f>
        <v>210001</v>
      </c>
      <c r="J363" s="1" t="str">
        <f>HYPERLINK("http://geochem.nrcan.gc.ca/cdogs/content/svy/svy210007_e.htm", "210007")</f>
        <v>210007</v>
      </c>
      <c r="L363" t="s">
        <v>336</v>
      </c>
      <c r="O363" t="s">
        <v>1481</v>
      </c>
      <c r="P363" t="s">
        <v>1482</v>
      </c>
      <c r="Q363" t="s">
        <v>1483</v>
      </c>
      <c r="R363" t="s">
        <v>1484</v>
      </c>
      <c r="T363" t="s">
        <v>25</v>
      </c>
    </row>
    <row r="364" spans="1:20" x14ac:dyDescent="0.25">
      <c r="A364">
        <v>64.127336799999995</v>
      </c>
      <c r="B364">
        <v>-113.7392558</v>
      </c>
      <c r="C364" s="1" t="str">
        <f>HYPERLINK("http://geochem.nrcan.gc.ca/cdogs/content/kwd/kwd020044_e.htm", "Till")</f>
        <v>Till</v>
      </c>
      <c r="D364" s="1" t="str">
        <f>HYPERLINK("http://geochem.nrcan.gc.ca/cdogs/content/kwd/kwd080046_e.htm", "HMC separation (KIDD grouping)")</f>
        <v>HMC separation (KIDD grouping)</v>
      </c>
      <c r="E364" s="1" t="str">
        <f>HYPERLINK("http://geochem.nrcan.gc.ca/cdogs/content/dgp/dgp00002_e.htm", "Total")</f>
        <v>Total</v>
      </c>
      <c r="F364" s="1" t="str">
        <f>HYPERLINK("http://geochem.nrcan.gc.ca/cdogs/content/agp/agp02239_e.htm", "Ol (KIDD) | NONE | BINMICRO")</f>
        <v>Ol (KIDD) | NONE | BINMICRO</v>
      </c>
      <c r="G364" s="1" t="str">
        <f>HYPERLINK("http://geochem.nrcan.gc.ca/cdogs/content/mth/mth06305_e.htm", "6305")</f>
        <v>6305</v>
      </c>
      <c r="H364" s="1" t="str">
        <f>HYPERLINK("http://geochem.nrcan.gc.ca/cdogs/content/bdl/bdl210984_e.htm", "210984")</f>
        <v>210984</v>
      </c>
      <c r="I364" s="1" t="str">
        <f>HYPERLINK("http://geochem.nrcan.gc.ca/cdogs/content/prj/prj210001_e.htm", "210001")</f>
        <v>210001</v>
      </c>
      <c r="J364" s="1" t="str">
        <f>HYPERLINK("http://geochem.nrcan.gc.ca/cdogs/content/svy/svy210007_e.htm", "210007")</f>
        <v>210007</v>
      </c>
      <c r="L364" t="s">
        <v>336</v>
      </c>
      <c r="O364" t="s">
        <v>1485</v>
      </c>
      <c r="P364" t="s">
        <v>1486</v>
      </c>
      <c r="Q364" t="s">
        <v>1487</v>
      </c>
      <c r="R364" t="s">
        <v>1488</v>
      </c>
      <c r="T364" t="s">
        <v>25</v>
      </c>
    </row>
    <row r="365" spans="1:20" x14ac:dyDescent="0.25">
      <c r="A365">
        <v>64.072795499999998</v>
      </c>
      <c r="B365">
        <v>-113.901961</v>
      </c>
      <c r="C365" s="1" t="str">
        <f>HYPERLINK("http://geochem.nrcan.gc.ca/cdogs/content/kwd/kwd020044_e.htm", "Till")</f>
        <v>Till</v>
      </c>
      <c r="D365" s="1" t="str">
        <f>HYPERLINK("http://geochem.nrcan.gc.ca/cdogs/content/kwd/kwd080046_e.htm", "HMC separation (KIDD grouping)")</f>
        <v>HMC separation (KIDD grouping)</v>
      </c>
      <c r="E365" s="1" t="str">
        <f>HYPERLINK("http://geochem.nrcan.gc.ca/cdogs/content/dgp/dgp00002_e.htm", "Total")</f>
        <v>Total</v>
      </c>
      <c r="F365" s="1" t="str">
        <f>HYPERLINK("http://geochem.nrcan.gc.ca/cdogs/content/agp/agp02239_e.htm", "Ol (KIDD) | NONE | BINMICRO")</f>
        <v>Ol (KIDD) | NONE | BINMICRO</v>
      </c>
      <c r="G365" s="1" t="str">
        <f>HYPERLINK("http://geochem.nrcan.gc.ca/cdogs/content/mth/mth06305_e.htm", "6305")</f>
        <v>6305</v>
      </c>
      <c r="H365" s="1" t="str">
        <f>HYPERLINK("http://geochem.nrcan.gc.ca/cdogs/content/bdl/bdl210984_e.htm", "210984")</f>
        <v>210984</v>
      </c>
      <c r="I365" s="1" t="str">
        <f>HYPERLINK("http://geochem.nrcan.gc.ca/cdogs/content/prj/prj210001_e.htm", "210001")</f>
        <v>210001</v>
      </c>
      <c r="J365" s="1" t="str">
        <f>HYPERLINK("http://geochem.nrcan.gc.ca/cdogs/content/svy/svy210007_e.htm", "210007")</f>
        <v>210007</v>
      </c>
      <c r="L365" t="s">
        <v>336</v>
      </c>
      <c r="O365" t="s">
        <v>1489</v>
      </c>
      <c r="P365" t="s">
        <v>1490</v>
      </c>
      <c r="Q365" t="s">
        <v>1491</v>
      </c>
      <c r="R365" t="s">
        <v>1492</v>
      </c>
      <c r="T365" t="s">
        <v>25</v>
      </c>
    </row>
    <row r="366" spans="1:20" x14ac:dyDescent="0.25">
      <c r="A366">
        <v>65.528547399999994</v>
      </c>
      <c r="B366">
        <v>-111.6678589</v>
      </c>
      <c r="C366" s="1" t="str">
        <f>HYPERLINK("http://geochem.nrcan.gc.ca/cdogs/content/kwd/kwd020044_e.htm", "Till")</f>
        <v>Till</v>
      </c>
      <c r="D366" s="1" t="str">
        <f>HYPERLINK("http://geochem.nrcan.gc.ca/cdogs/content/kwd/kwd080048_e.htm", "HMC separation (Canamera/DIP)")</f>
        <v>HMC separation (Canamera/DIP)</v>
      </c>
      <c r="E366" s="1" t="str">
        <f>HYPERLINK("http://geochem.nrcan.gc.ca/cdogs/content/dgp/dgp00002_e.htm", "Total")</f>
        <v>Total</v>
      </c>
      <c r="F366" s="1" t="str">
        <f>HYPERLINK("http://geochem.nrcan.gc.ca/cdogs/content/agp/agp02239_e.htm", "Ol (KIDD) | NONE | BINMICRO")</f>
        <v>Ol (KIDD) | NONE | BINMICRO</v>
      </c>
      <c r="G366" s="1" t="str">
        <f>HYPERLINK("http://geochem.nrcan.gc.ca/cdogs/content/mth/mth06305_e.htm", "6305")</f>
        <v>6305</v>
      </c>
      <c r="H366" s="1" t="str">
        <f>HYPERLINK("http://geochem.nrcan.gc.ca/cdogs/content/bdl/bdl210986_e.htm", "210986")</f>
        <v>210986</v>
      </c>
      <c r="I366" s="1" t="str">
        <f>HYPERLINK("http://geochem.nrcan.gc.ca/cdogs/content/prj/prj210029_e.htm", "210029")</f>
        <v>210029</v>
      </c>
      <c r="J366" s="1" t="str">
        <f>HYPERLINK("http://geochem.nrcan.gc.ca/cdogs/content/svy/svy210041_e.htm", "210041")</f>
        <v>210041</v>
      </c>
      <c r="L366" t="s">
        <v>336</v>
      </c>
      <c r="O366" t="s">
        <v>1493</v>
      </c>
      <c r="P366" t="s">
        <v>1494</v>
      </c>
      <c r="Q366" t="s">
        <v>1495</v>
      </c>
      <c r="R366" t="s">
        <v>1496</v>
      </c>
      <c r="T366" t="s">
        <v>25</v>
      </c>
    </row>
    <row r="367" spans="1:20" x14ac:dyDescent="0.25">
      <c r="A367">
        <v>65.6624008</v>
      </c>
      <c r="B367">
        <v>-111.9685448</v>
      </c>
      <c r="C367" s="1" t="str">
        <f>HYPERLINK("http://geochem.nrcan.gc.ca/cdogs/content/kwd/kwd020044_e.htm", "Till")</f>
        <v>Till</v>
      </c>
      <c r="D367" s="1" t="str">
        <f>HYPERLINK("http://geochem.nrcan.gc.ca/cdogs/content/kwd/kwd080048_e.htm", "HMC separation (Canamera/DIP)")</f>
        <v>HMC separation (Canamera/DIP)</v>
      </c>
      <c r="E367" s="1" t="str">
        <f>HYPERLINK("http://geochem.nrcan.gc.ca/cdogs/content/dgp/dgp00002_e.htm", "Total")</f>
        <v>Total</v>
      </c>
      <c r="F367" s="1" t="str">
        <f>HYPERLINK("http://geochem.nrcan.gc.ca/cdogs/content/agp/agp02239_e.htm", "Ol (KIDD) | NONE | BINMICRO")</f>
        <v>Ol (KIDD) | NONE | BINMICRO</v>
      </c>
      <c r="G367" s="1" t="str">
        <f>HYPERLINK("http://geochem.nrcan.gc.ca/cdogs/content/mth/mth06305_e.htm", "6305")</f>
        <v>6305</v>
      </c>
      <c r="H367" s="1" t="str">
        <f>HYPERLINK("http://geochem.nrcan.gc.ca/cdogs/content/bdl/bdl210986_e.htm", "210986")</f>
        <v>210986</v>
      </c>
      <c r="I367" s="1" t="str">
        <f>HYPERLINK("http://geochem.nrcan.gc.ca/cdogs/content/prj/prj210029_e.htm", "210029")</f>
        <v>210029</v>
      </c>
      <c r="J367" s="1" t="str">
        <f>HYPERLINK("http://geochem.nrcan.gc.ca/cdogs/content/svy/svy210041_e.htm", "210041")</f>
        <v>210041</v>
      </c>
      <c r="L367" t="s">
        <v>336</v>
      </c>
      <c r="O367" t="s">
        <v>1497</v>
      </c>
      <c r="P367" t="s">
        <v>1498</v>
      </c>
      <c r="Q367" t="s">
        <v>1499</v>
      </c>
      <c r="R367" t="s">
        <v>1500</v>
      </c>
      <c r="T367" t="s">
        <v>25</v>
      </c>
    </row>
    <row r="368" spans="1:20" x14ac:dyDescent="0.25">
      <c r="A368">
        <v>65.767394199999998</v>
      </c>
      <c r="B368">
        <v>-111.90372000000001</v>
      </c>
      <c r="C368" s="1" t="str">
        <f>HYPERLINK("http://geochem.nrcan.gc.ca/cdogs/content/kwd/kwd020044_e.htm", "Till")</f>
        <v>Till</v>
      </c>
      <c r="D368" s="1" t="str">
        <f>HYPERLINK("http://geochem.nrcan.gc.ca/cdogs/content/kwd/kwd080048_e.htm", "HMC separation (Canamera/DIP)")</f>
        <v>HMC separation (Canamera/DIP)</v>
      </c>
      <c r="E368" s="1" t="str">
        <f>HYPERLINK("http://geochem.nrcan.gc.ca/cdogs/content/dgp/dgp00002_e.htm", "Total")</f>
        <v>Total</v>
      </c>
      <c r="F368" s="1" t="str">
        <f>HYPERLINK("http://geochem.nrcan.gc.ca/cdogs/content/agp/agp02239_e.htm", "Ol (KIDD) | NONE | BINMICRO")</f>
        <v>Ol (KIDD) | NONE | BINMICRO</v>
      </c>
      <c r="G368" s="1" t="str">
        <f>HYPERLINK("http://geochem.nrcan.gc.ca/cdogs/content/mth/mth06305_e.htm", "6305")</f>
        <v>6305</v>
      </c>
      <c r="H368" s="1" t="str">
        <f>HYPERLINK("http://geochem.nrcan.gc.ca/cdogs/content/bdl/bdl210986_e.htm", "210986")</f>
        <v>210986</v>
      </c>
      <c r="I368" s="1" t="str">
        <f>HYPERLINK("http://geochem.nrcan.gc.ca/cdogs/content/prj/prj210029_e.htm", "210029")</f>
        <v>210029</v>
      </c>
      <c r="J368" s="1" t="str">
        <f>HYPERLINK("http://geochem.nrcan.gc.ca/cdogs/content/svy/svy210041_e.htm", "210041")</f>
        <v>210041</v>
      </c>
      <c r="L368" t="s">
        <v>336</v>
      </c>
      <c r="O368" t="s">
        <v>1501</v>
      </c>
      <c r="P368" t="s">
        <v>1502</v>
      </c>
      <c r="Q368" t="s">
        <v>1503</v>
      </c>
      <c r="R368" t="s">
        <v>1504</v>
      </c>
      <c r="T368" t="s">
        <v>25</v>
      </c>
    </row>
    <row r="369" spans="1:20" x14ac:dyDescent="0.25">
      <c r="A369">
        <v>65.877384500000005</v>
      </c>
      <c r="B369">
        <v>-111.959124</v>
      </c>
      <c r="C369" s="1" t="str">
        <f>HYPERLINK("http://geochem.nrcan.gc.ca/cdogs/content/kwd/kwd020044_e.htm", "Till")</f>
        <v>Till</v>
      </c>
      <c r="D369" s="1" t="str">
        <f>HYPERLINK("http://geochem.nrcan.gc.ca/cdogs/content/kwd/kwd080048_e.htm", "HMC separation (Canamera/DIP)")</f>
        <v>HMC separation (Canamera/DIP)</v>
      </c>
      <c r="E369" s="1" t="str">
        <f>HYPERLINK("http://geochem.nrcan.gc.ca/cdogs/content/dgp/dgp00002_e.htm", "Total")</f>
        <v>Total</v>
      </c>
      <c r="F369" s="1" t="str">
        <f>HYPERLINK("http://geochem.nrcan.gc.ca/cdogs/content/agp/agp02239_e.htm", "Ol (KIDD) | NONE | BINMICRO")</f>
        <v>Ol (KIDD) | NONE | BINMICRO</v>
      </c>
      <c r="G369" s="1" t="str">
        <f>HYPERLINK("http://geochem.nrcan.gc.ca/cdogs/content/mth/mth06305_e.htm", "6305")</f>
        <v>6305</v>
      </c>
      <c r="H369" s="1" t="str">
        <f>HYPERLINK("http://geochem.nrcan.gc.ca/cdogs/content/bdl/bdl210986_e.htm", "210986")</f>
        <v>210986</v>
      </c>
      <c r="I369" s="1" t="str">
        <f>HYPERLINK("http://geochem.nrcan.gc.ca/cdogs/content/prj/prj210029_e.htm", "210029")</f>
        <v>210029</v>
      </c>
      <c r="J369" s="1" t="str">
        <f>HYPERLINK("http://geochem.nrcan.gc.ca/cdogs/content/svy/svy210041_e.htm", "210041")</f>
        <v>210041</v>
      </c>
      <c r="L369" t="s">
        <v>336</v>
      </c>
      <c r="O369" t="s">
        <v>1505</v>
      </c>
      <c r="P369" t="s">
        <v>1506</v>
      </c>
      <c r="Q369" t="s">
        <v>1507</v>
      </c>
      <c r="R369" t="s">
        <v>1508</v>
      </c>
      <c r="T369" t="s">
        <v>25</v>
      </c>
    </row>
    <row r="370" spans="1:20" x14ac:dyDescent="0.25">
      <c r="A370">
        <v>65.188132400000001</v>
      </c>
      <c r="B370">
        <v>-111.6686302</v>
      </c>
      <c r="C370" s="1" t="str">
        <f>HYPERLINK("http://geochem.nrcan.gc.ca/cdogs/content/kwd/kwd020044_e.htm", "Till")</f>
        <v>Till</v>
      </c>
      <c r="D370" s="1" t="str">
        <f>HYPERLINK("http://geochem.nrcan.gc.ca/cdogs/content/kwd/kwd080048_e.htm", "HMC separation (Canamera/DIP)")</f>
        <v>HMC separation (Canamera/DIP)</v>
      </c>
      <c r="E370" s="1" t="str">
        <f>HYPERLINK("http://geochem.nrcan.gc.ca/cdogs/content/dgp/dgp00002_e.htm", "Total")</f>
        <v>Total</v>
      </c>
      <c r="F370" s="1" t="str">
        <f>HYPERLINK("http://geochem.nrcan.gc.ca/cdogs/content/agp/agp02239_e.htm", "Ol (KIDD) | NONE | BINMICRO")</f>
        <v>Ol (KIDD) | NONE | BINMICRO</v>
      </c>
      <c r="G370" s="1" t="str">
        <f>HYPERLINK("http://geochem.nrcan.gc.ca/cdogs/content/mth/mth06305_e.htm", "6305")</f>
        <v>6305</v>
      </c>
      <c r="H370" s="1" t="str">
        <f>HYPERLINK("http://geochem.nrcan.gc.ca/cdogs/content/bdl/bdl210986_e.htm", "210986")</f>
        <v>210986</v>
      </c>
      <c r="I370" s="1" t="str">
        <f>HYPERLINK("http://geochem.nrcan.gc.ca/cdogs/content/prj/prj210029_e.htm", "210029")</f>
        <v>210029</v>
      </c>
      <c r="J370" s="1" t="str">
        <f>HYPERLINK("http://geochem.nrcan.gc.ca/cdogs/content/svy/svy210041_e.htm", "210041")</f>
        <v>210041</v>
      </c>
      <c r="L370" t="s">
        <v>336</v>
      </c>
      <c r="O370" t="s">
        <v>1509</v>
      </c>
      <c r="P370" t="s">
        <v>1510</v>
      </c>
      <c r="Q370" t="s">
        <v>1511</v>
      </c>
      <c r="R370" t="s">
        <v>1512</v>
      </c>
      <c r="T370" t="s">
        <v>25</v>
      </c>
    </row>
    <row r="371" spans="1:20" x14ac:dyDescent="0.25">
      <c r="A371">
        <v>65.279249699999994</v>
      </c>
      <c r="B371">
        <v>-111.92821790000001</v>
      </c>
      <c r="C371" s="1" t="str">
        <f>HYPERLINK("http://geochem.nrcan.gc.ca/cdogs/content/kwd/kwd020044_e.htm", "Till")</f>
        <v>Till</v>
      </c>
      <c r="D371" s="1" t="str">
        <f>HYPERLINK("http://geochem.nrcan.gc.ca/cdogs/content/kwd/kwd080048_e.htm", "HMC separation (Canamera/DIP)")</f>
        <v>HMC separation (Canamera/DIP)</v>
      </c>
      <c r="E371" s="1" t="str">
        <f>HYPERLINK("http://geochem.nrcan.gc.ca/cdogs/content/dgp/dgp00002_e.htm", "Total")</f>
        <v>Total</v>
      </c>
      <c r="F371" s="1" t="str">
        <f>HYPERLINK("http://geochem.nrcan.gc.ca/cdogs/content/agp/agp02239_e.htm", "Ol (KIDD) | NONE | BINMICRO")</f>
        <v>Ol (KIDD) | NONE | BINMICRO</v>
      </c>
      <c r="G371" s="1" t="str">
        <f>HYPERLINK("http://geochem.nrcan.gc.ca/cdogs/content/mth/mth06305_e.htm", "6305")</f>
        <v>6305</v>
      </c>
      <c r="H371" s="1" t="str">
        <f>HYPERLINK("http://geochem.nrcan.gc.ca/cdogs/content/bdl/bdl210986_e.htm", "210986")</f>
        <v>210986</v>
      </c>
      <c r="I371" s="1" t="str">
        <f>HYPERLINK("http://geochem.nrcan.gc.ca/cdogs/content/prj/prj210029_e.htm", "210029")</f>
        <v>210029</v>
      </c>
      <c r="J371" s="1" t="str">
        <f>HYPERLINK("http://geochem.nrcan.gc.ca/cdogs/content/svy/svy210041_e.htm", "210041")</f>
        <v>210041</v>
      </c>
      <c r="L371" t="s">
        <v>336</v>
      </c>
      <c r="O371" t="s">
        <v>1513</v>
      </c>
      <c r="P371" t="s">
        <v>1514</v>
      </c>
      <c r="Q371" t="s">
        <v>1515</v>
      </c>
      <c r="R371" t="s">
        <v>1516</v>
      </c>
      <c r="T371" t="s">
        <v>25</v>
      </c>
    </row>
    <row r="372" spans="1:20" x14ac:dyDescent="0.25">
      <c r="A372">
        <v>65.099380100000005</v>
      </c>
      <c r="B372">
        <v>-111.86174440000001</v>
      </c>
      <c r="C372" s="1" t="str">
        <f>HYPERLINK("http://geochem.nrcan.gc.ca/cdogs/content/kwd/kwd020044_e.htm", "Till")</f>
        <v>Till</v>
      </c>
      <c r="D372" s="1" t="str">
        <f>HYPERLINK("http://geochem.nrcan.gc.ca/cdogs/content/kwd/kwd080048_e.htm", "HMC separation (Canamera/DIP)")</f>
        <v>HMC separation (Canamera/DIP)</v>
      </c>
      <c r="E372" s="1" t="str">
        <f>HYPERLINK("http://geochem.nrcan.gc.ca/cdogs/content/dgp/dgp00002_e.htm", "Total")</f>
        <v>Total</v>
      </c>
      <c r="F372" s="1" t="str">
        <f>HYPERLINK("http://geochem.nrcan.gc.ca/cdogs/content/agp/agp02239_e.htm", "Ol (KIDD) | NONE | BINMICRO")</f>
        <v>Ol (KIDD) | NONE | BINMICRO</v>
      </c>
      <c r="G372" s="1" t="str">
        <f>HYPERLINK("http://geochem.nrcan.gc.ca/cdogs/content/mth/mth06305_e.htm", "6305")</f>
        <v>6305</v>
      </c>
      <c r="H372" s="1" t="str">
        <f>HYPERLINK("http://geochem.nrcan.gc.ca/cdogs/content/bdl/bdl210986_e.htm", "210986")</f>
        <v>210986</v>
      </c>
      <c r="I372" s="1" t="str">
        <f>HYPERLINK("http://geochem.nrcan.gc.ca/cdogs/content/prj/prj210029_e.htm", "210029")</f>
        <v>210029</v>
      </c>
      <c r="J372" s="1" t="str">
        <f>HYPERLINK("http://geochem.nrcan.gc.ca/cdogs/content/svy/svy210041_e.htm", "210041")</f>
        <v>210041</v>
      </c>
      <c r="L372" t="s">
        <v>336</v>
      </c>
      <c r="O372" t="s">
        <v>1517</v>
      </c>
      <c r="P372" t="s">
        <v>1518</v>
      </c>
      <c r="Q372" t="s">
        <v>1519</v>
      </c>
      <c r="R372" t="s">
        <v>1520</v>
      </c>
      <c r="T372" t="s">
        <v>25</v>
      </c>
    </row>
    <row r="373" spans="1:20" x14ac:dyDescent="0.25">
      <c r="A373">
        <v>65.016568899999996</v>
      </c>
      <c r="B373">
        <v>-111.5167266</v>
      </c>
      <c r="C373" s="1" t="str">
        <f>HYPERLINK("http://geochem.nrcan.gc.ca/cdogs/content/kwd/kwd020044_e.htm", "Till")</f>
        <v>Till</v>
      </c>
      <c r="D373" s="1" t="str">
        <f>HYPERLINK("http://geochem.nrcan.gc.ca/cdogs/content/kwd/kwd080048_e.htm", "HMC separation (Canamera/DIP)")</f>
        <v>HMC separation (Canamera/DIP)</v>
      </c>
      <c r="E373" s="1" t="str">
        <f>HYPERLINK("http://geochem.nrcan.gc.ca/cdogs/content/dgp/dgp00002_e.htm", "Total")</f>
        <v>Total</v>
      </c>
      <c r="F373" s="1" t="str">
        <f>HYPERLINK("http://geochem.nrcan.gc.ca/cdogs/content/agp/agp02239_e.htm", "Ol (KIDD) | NONE | BINMICRO")</f>
        <v>Ol (KIDD) | NONE | BINMICRO</v>
      </c>
      <c r="G373" s="1" t="str">
        <f>HYPERLINK("http://geochem.nrcan.gc.ca/cdogs/content/mth/mth06305_e.htm", "6305")</f>
        <v>6305</v>
      </c>
      <c r="H373" s="1" t="str">
        <f>HYPERLINK("http://geochem.nrcan.gc.ca/cdogs/content/bdl/bdl210986_e.htm", "210986")</f>
        <v>210986</v>
      </c>
      <c r="I373" s="1" t="str">
        <f>HYPERLINK("http://geochem.nrcan.gc.ca/cdogs/content/prj/prj210029_e.htm", "210029")</f>
        <v>210029</v>
      </c>
      <c r="J373" s="1" t="str">
        <f>HYPERLINK("http://geochem.nrcan.gc.ca/cdogs/content/svy/svy210041_e.htm", "210041")</f>
        <v>210041</v>
      </c>
      <c r="L373" t="s">
        <v>336</v>
      </c>
      <c r="O373" t="s">
        <v>1521</v>
      </c>
      <c r="P373" t="s">
        <v>1522</v>
      </c>
      <c r="Q373" t="s">
        <v>1523</v>
      </c>
      <c r="R373" t="s">
        <v>1524</v>
      </c>
      <c r="T373" t="s">
        <v>25</v>
      </c>
    </row>
    <row r="374" spans="1:20" x14ac:dyDescent="0.25">
      <c r="A374">
        <v>65.225899200000001</v>
      </c>
      <c r="B374">
        <v>-111.1845884</v>
      </c>
      <c r="C374" s="1" t="str">
        <f>HYPERLINK("http://geochem.nrcan.gc.ca/cdogs/content/kwd/kwd020044_e.htm", "Till")</f>
        <v>Till</v>
      </c>
      <c r="D374" s="1" t="str">
        <f>HYPERLINK("http://geochem.nrcan.gc.ca/cdogs/content/kwd/kwd080048_e.htm", "HMC separation (Canamera/DIP)")</f>
        <v>HMC separation (Canamera/DIP)</v>
      </c>
      <c r="E374" s="1" t="str">
        <f>HYPERLINK("http://geochem.nrcan.gc.ca/cdogs/content/dgp/dgp00002_e.htm", "Total")</f>
        <v>Total</v>
      </c>
      <c r="F374" s="1" t="str">
        <f>HYPERLINK("http://geochem.nrcan.gc.ca/cdogs/content/agp/agp02239_e.htm", "Ol (KIDD) | NONE | BINMICRO")</f>
        <v>Ol (KIDD) | NONE | BINMICRO</v>
      </c>
      <c r="G374" s="1" t="str">
        <f>HYPERLINK("http://geochem.nrcan.gc.ca/cdogs/content/mth/mth06305_e.htm", "6305")</f>
        <v>6305</v>
      </c>
      <c r="H374" s="1" t="str">
        <f>HYPERLINK("http://geochem.nrcan.gc.ca/cdogs/content/bdl/bdl210986_e.htm", "210986")</f>
        <v>210986</v>
      </c>
      <c r="I374" s="1" t="str">
        <f>HYPERLINK("http://geochem.nrcan.gc.ca/cdogs/content/prj/prj210029_e.htm", "210029")</f>
        <v>210029</v>
      </c>
      <c r="J374" s="1" t="str">
        <f>HYPERLINK("http://geochem.nrcan.gc.ca/cdogs/content/svy/svy210041_e.htm", "210041")</f>
        <v>210041</v>
      </c>
      <c r="L374" t="s">
        <v>336</v>
      </c>
      <c r="O374" t="s">
        <v>1525</v>
      </c>
      <c r="P374" t="s">
        <v>1526</v>
      </c>
      <c r="Q374" t="s">
        <v>1527</v>
      </c>
      <c r="R374" t="s">
        <v>1528</v>
      </c>
      <c r="T374" t="s">
        <v>25</v>
      </c>
    </row>
    <row r="375" spans="1:20" x14ac:dyDescent="0.25">
      <c r="A375">
        <v>65.344859200000002</v>
      </c>
      <c r="B375">
        <v>-111.20269380000001</v>
      </c>
      <c r="C375" s="1" t="str">
        <f>HYPERLINK("http://geochem.nrcan.gc.ca/cdogs/content/kwd/kwd020044_e.htm", "Till")</f>
        <v>Till</v>
      </c>
      <c r="D375" s="1" t="str">
        <f>HYPERLINK("http://geochem.nrcan.gc.ca/cdogs/content/kwd/kwd080048_e.htm", "HMC separation (Canamera/DIP)")</f>
        <v>HMC separation (Canamera/DIP)</v>
      </c>
      <c r="E375" s="1" t="str">
        <f>HYPERLINK("http://geochem.nrcan.gc.ca/cdogs/content/dgp/dgp00002_e.htm", "Total")</f>
        <v>Total</v>
      </c>
      <c r="F375" s="1" t="str">
        <f>HYPERLINK("http://geochem.nrcan.gc.ca/cdogs/content/agp/agp02239_e.htm", "Ol (KIDD) | NONE | BINMICRO")</f>
        <v>Ol (KIDD) | NONE | BINMICRO</v>
      </c>
      <c r="G375" s="1" t="str">
        <f>HYPERLINK("http://geochem.nrcan.gc.ca/cdogs/content/mth/mth06305_e.htm", "6305")</f>
        <v>6305</v>
      </c>
      <c r="H375" s="1" t="str">
        <f>HYPERLINK("http://geochem.nrcan.gc.ca/cdogs/content/bdl/bdl210986_e.htm", "210986")</f>
        <v>210986</v>
      </c>
      <c r="I375" s="1" t="str">
        <f>HYPERLINK("http://geochem.nrcan.gc.ca/cdogs/content/prj/prj210029_e.htm", "210029")</f>
        <v>210029</v>
      </c>
      <c r="J375" s="1" t="str">
        <f>HYPERLINK("http://geochem.nrcan.gc.ca/cdogs/content/svy/svy210041_e.htm", "210041")</f>
        <v>210041</v>
      </c>
      <c r="L375" t="s">
        <v>336</v>
      </c>
      <c r="O375" t="s">
        <v>1529</v>
      </c>
      <c r="P375" t="s">
        <v>1530</v>
      </c>
      <c r="Q375" t="s">
        <v>1531</v>
      </c>
      <c r="R375" t="s">
        <v>1532</v>
      </c>
      <c r="T375" t="s">
        <v>25</v>
      </c>
    </row>
    <row r="376" spans="1:20" x14ac:dyDescent="0.25">
      <c r="A376">
        <v>65.152859399999997</v>
      </c>
      <c r="B376">
        <v>-111.3325447</v>
      </c>
      <c r="C376" s="1" t="str">
        <f>HYPERLINK("http://geochem.nrcan.gc.ca/cdogs/content/kwd/kwd020044_e.htm", "Till")</f>
        <v>Till</v>
      </c>
      <c r="D376" s="1" t="str">
        <f>HYPERLINK("http://geochem.nrcan.gc.ca/cdogs/content/kwd/kwd080048_e.htm", "HMC separation (Canamera/DIP)")</f>
        <v>HMC separation (Canamera/DIP)</v>
      </c>
      <c r="E376" s="1" t="str">
        <f>HYPERLINK("http://geochem.nrcan.gc.ca/cdogs/content/dgp/dgp00002_e.htm", "Total")</f>
        <v>Total</v>
      </c>
      <c r="F376" s="1" t="str">
        <f>HYPERLINK("http://geochem.nrcan.gc.ca/cdogs/content/agp/agp02239_e.htm", "Ol (KIDD) | NONE | BINMICRO")</f>
        <v>Ol (KIDD) | NONE | BINMICRO</v>
      </c>
      <c r="G376" s="1" t="str">
        <f>HYPERLINK("http://geochem.nrcan.gc.ca/cdogs/content/mth/mth06305_e.htm", "6305")</f>
        <v>6305</v>
      </c>
      <c r="H376" s="1" t="str">
        <f>HYPERLINK("http://geochem.nrcan.gc.ca/cdogs/content/bdl/bdl210986_e.htm", "210986")</f>
        <v>210986</v>
      </c>
      <c r="I376" s="1" t="str">
        <f>HYPERLINK("http://geochem.nrcan.gc.ca/cdogs/content/prj/prj210029_e.htm", "210029")</f>
        <v>210029</v>
      </c>
      <c r="J376" s="1" t="str">
        <f>HYPERLINK("http://geochem.nrcan.gc.ca/cdogs/content/svy/svy210041_e.htm", "210041")</f>
        <v>210041</v>
      </c>
      <c r="L376" t="s">
        <v>336</v>
      </c>
      <c r="O376" t="s">
        <v>1533</v>
      </c>
      <c r="P376" t="s">
        <v>1534</v>
      </c>
      <c r="Q376" t="s">
        <v>1535</v>
      </c>
      <c r="R376" t="s">
        <v>1536</v>
      </c>
      <c r="T376" t="s">
        <v>25</v>
      </c>
    </row>
    <row r="377" spans="1:20" x14ac:dyDescent="0.25">
      <c r="A377">
        <v>65.108277000000001</v>
      </c>
      <c r="B377">
        <v>-111.178916</v>
      </c>
      <c r="C377" s="1" t="str">
        <f>HYPERLINK("http://geochem.nrcan.gc.ca/cdogs/content/kwd/kwd020044_e.htm", "Till")</f>
        <v>Till</v>
      </c>
      <c r="D377" s="1" t="str">
        <f>HYPERLINK("http://geochem.nrcan.gc.ca/cdogs/content/kwd/kwd080048_e.htm", "HMC separation (Canamera/DIP)")</f>
        <v>HMC separation (Canamera/DIP)</v>
      </c>
      <c r="E377" s="1" t="str">
        <f>HYPERLINK("http://geochem.nrcan.gc.ca/cdogs/content/dgp/dgp00002_e.htm", "Total")</f>
        <v>Total</v>
      </c>
      <c r="F377" s="1" t="str">
        <f>HYPERLINK("http://geochem.nrcan.gc.ca/cdogs/content/agp/agp02239_e.htm", "Ol (KIDD) | NONE | BINMICRO")</f>
        <v>Ol (KIDD) | NONE | BINMICRO</v>
      </c>
      <c r="G377" s="1" t="str">
        <f>HYPERLINK("http://geochem.nrcan.gc.ca/cdogs/content/mth/mth06305_e.htm", "6305")</f>
        <v>6305</v>
      </c>
      <c r="H377" s="1" t="str">
        <f>HYPERLINK("http://geochem.nrcan.gc.ca/cdogs/content/bdl/bdl210986_e.htm", "210986")</f>
        <v>210986</v>
      </c>
      <c r="I377" s="1" t="str">
        <f>HYPERLINK("http://geochem.nrcan.gc.ca/cdogs/content/prj/prj210029_e.htm", "210029")</f>
        <v>210029</v>
      </c>
      <c r="J377" s="1" t="str">
        <f>HYPERLINK("http://geochem.nrcan.gc.ca/cdogs/content/svy/svy210041_e.htm", "210041")</f>
        <v>210041</v>
      </c>
      <c r="L377" t="s">
        <v>336</v>
      </c>
      <c r="O377" t="s">
        <v>1537</v>
      </c>
      <c r="P377" t="s">
        <v>1538</v>
      </c>
      <c r="Q377" t="s">
        <v>1539</v>
      </c>
      <c r="R377" t="s">
        <v>1540</v>
      </c>
      <c r="T377" t="s">
        <v>25</v>
      </c>
    </row>
    <row r="378" spans="1:20" x14ac:dyDescent="0.25">
      <c r="A378">
        <v>65.148415600000007</v>
      </c>
      <c r="B378">
        <v>-110.8933998</v>
      </c>
      <c r="C378" s="1" t="str">
        <f>HYPERLINK("http://geochem.nrcan.gc.ca/cdogs/content/kwd/kwd020044_e.htm", "Till")</f>
        <v>Till</v>
      </c>
      <c r="D378" s="1" t="str">
        <f>HYPERLINK("http://geochem.nrcan.gc.ca/cdogs/content/kwd/kwd080048_e.htm", "HMC separation (Canamera/DIP)")</f>
        <v>HMC separation (Canamera/DIP)</v>
      </c>
      <c r="E378" s="1" t="str">
        <f>HYPERLINK("http://geochem.nrcan.gc.ca/cdogs/content/dgp/dgp00002_e.htm", "Total")</f>
        <v>Total</v>
      </c>
      <c r="F378" s="1" t="str">
        <f>HYPERLINK("http://geochem.nrcan.gc.ca/cdogs/content/agp/agp02239_e.htm", "Ol (KIDD) | NONE | BINMICRO")</f>
        <v>Ol (KIDD) | NONE | BINMICRO</v>
      </c>
      <c r="G378" s="1" t="str">
        <f>HYPERLINK("http://geochem.nrcan.gc.ca/cdogs/content/mth/mth06305_e.htm", "6305")</f>
        <v>6305</v>
      </c>
      <c r="H378" s="1" t="str">
        <f>HYPERLINK("http://geochem.nrcan.gc.ca/cdogs/content/bdl/bdl210986_e.htm", "210986")</f>
        <v>210986</v>
      </c>
      <c r="I378" s="1" t="str">
        <f>HYPERLINK("http://geochem.nrcan.gc.ca/cdogs/content/prj/prj210029_e.htm", "210029")</f>
        <v>210029</v>
      </c>
      <c r="J378" s="1" t="str">
        <f>HYPERLINK("http://geochem.nrcan.gc.ca/cdogs/content/svy/svy210041_e.htm", "210041")</f>
        <v>210041</v>
      </c>
      <c r="L378" t="s">
        <v>336</v>
      </c>
      <c r="O378" t="s">
        <v>1541</v>
      </c>
      <c r="P378" t="s">
        <v>1542</v>
      </c>
      <c r="Q378" t="s">
        <v>1543</v>
      </c>
      <c r="R378" t="s">
        <v>1544</v>
      </c>
      <c r="T378" t="s">
        <v>25</v>
      </c>
    </row>
    <row r="379" spans="1:20" x14ac:dyDescent="0.25">
      <c r="A379">
        <v>65.243025700000004</v>
      </c>
      <c r="B379">
        <v>-110.5409105</v>
      </c>
      <c r="C379" s="1" t="str">
        <f>HYPERLINK("http://geochem.nrcan.gc.ca/cdogs/content/kwd/kwd020044_e.htm", "Till")</f>
        <v>Till</v>
      </c>
      <c r="D379" s="1" t="str">
        <f>HYPERLINK("http://geochem.nrcan.gc.ca/cdogs/content/kwd/kwd080048_e.htm", "HMC separation (Canamera/DIP)")</f>
        <v>HMC separation (Canamera/DIP)</v>
      </c>
      <c r="E379" s="1" t="str">
        <f>HYPERLINK("http://geochem.nrcan.gc.ca/cdogs/content/dgp/dgp00002_e.htm", "Total")</f>
        <v>Total</v>
      </c>
      <c r="F379" s="1" t="str">
        <f>HYPERLINK("http://geochem.nrcan.gc.ca/cdogs/content/agp/agp02239_e.htm", "Ol (KIDD) | NONE | BINMICRO")</f>
        <v>Ol (KIDD) | NONE | BINMICRO</v>
      </c>
      <c r="G379" s="1" t="str">
        <f>HYPERLINK("http://geochem.nrcan.gc.ca/cdogs/content/mth/mth06305_e.htm", "6305")</f>
        <v>6305</v>
      </c>
      <c r="H379" s="1" t="str">
        <f>HYPERLINK("http://geochem.nrcan.gc.ca/cdogs/content/bdl/bdl210986_e.htm", "210986")</f>
        <v>210986</v>
      </c>
      <c r="I379" s="1" t="str">
        <f>HYPERLINK("http://geochem.nrcan.gc.ca/cdogs/content/prj/prj210029_e.htm", "210029")</f>
        <v>210029</v>
      </c>
      <c r="J379" s="1" t="str">
        <f>HYPERLINK("http://geochem.nrcan.gc.ca/cdogs/content/svy/svy210041_e.htm", "210041")</f>
        <v>210041</v>
      </c>
      <c r="L379" t="s">
        <v>336</v>
      </c>
      <c r="O379" t="s">
        <v>1545</v>
      </c>
      <c r="P379" t="s">
        <v>1546</v>
      </c>
      <c r="Q379" t="s">
        <v>1547</v>
      </c>
      <c r="R379" t="s">
        <v>1548</v>
      </c>
      <c r="T379" t="s">
        <v>25</v>
      </c>
    </row>
    <row r="380" spans="1:20" x14ac:dyDescent="0.25">
      <c r="A380">
        <v>65.122381599999997</v>
      </c>
      <c r="B380">
        <v>-110.6313006</v>
      </c>
      <c r="C380" s="1" t="str">
        <f>HYPERLINK("http://geochem.nrcan.gc.ca/cdogs/content/kwd/kwd020044_e.htm", "Till")</f>
        <v>Till</v>
      </c>
      <c r="D380" s="1" t="str">
        <f>HYPERLINK("http://geochem.nrcan.gc.ca/cdogs/content/kwd/kwd080048_e.htm", "HMC separation (Canamera/DIP)")</f>
        <v>HMC separation (Canamera/DIP)</v>
      </c>
      <c r="E380" s="1" t="str">
        <f>HYPERLINK("http://geochem.nrcan.gc.ca/cdogs/content/dgp/dgp00002_e.htm", "Total")</f>
        <v>Total</v>
      </c>
      <c r="F380" s="1" t="str">
        <f>HYPERLINK("http://geochem.nrcan.gc.ca/cdogs/content/agp/agp02239_e.htm", "Ol (KIDD) | NONE | BINMICRO")</f>
        <v>Ol (KIDD) | NONE | BINMICRO</v>
      </c>
      <c r="G380" s="1" t="str">
        <f>HYPERLINK("http://geochem.nrcan.gc.ca/cdogs/content/mth/mth06305_e.htm", "6305")</f>
        <v>6305</v>
      </c>
      <c r="H380" s="1" t="str">
        <f>HYPERLINK("http://geochem.nrcan.gc.ca/cdogs/content/bdl/bdl210986_e.htm", "210986")</f>
        <v>210986</v>
      </c>
      <c r="I380" s="1" t="str">
        <f>HYPERLINK("http://geochem.nrcan.gc.ca/cdogs/content/prj/prj210029_e.htm", "210029")</f>
        <v>210029</v>
      </c>
      <c r="J380" s="1" t="str">
        <f>HYPERLINK("http://geochem.nrcan.gc.ca/cdogs/content/svy/svy210041_e.htm", "210041")</f>
        <v>210041</v>
      </c>
      <c r="L380" t="s">
        <v>336</v>
      </c>
      <c r="O380" t="s">
        <v>1549</v>
      </c>
      <c r="P380" t="s">
        <v>1550</v>
      </c>
      <c r="Q380" t="s">
        <v>1551</v>
      </c>
      <c r="R380" t="s">
        <v>1552</v>
      </c>
      <c r="T380" t="s">
        <v>25</v>
      </c>
    </row>
    <row r="381" spans="1:20" x14ac:dyDescent="0.25">
      <c r="A381">
        <v>65.030679300000003</v>
      </c>
      <c r="B381">
        <v>-110.92416350000001</v>
      </c>
      <c r="C381" s="1" t="str">
        <f>HYPERLINK("http://geochem.nrcan.gc.ca/cdogs/content/kwd/kwd020044_e.htm", "Till")</f>
        <v>Till</v>
      </c>
      <c r="D381" s="1" t="str">
        <f>HYPERLINK("http://geochem.nrcan.gc.ca/cdogs/content/kwd/kwd080048_e.htm", "HMC separation (Canamera/DIP)")</f>
        <v>HMC separation (Canamera/DIP)</v>
      </c>
      <c r="E381" s="1" t="str">
        <f>HYPERLINK("http://geochem.nrcan.gc.ca/cdogs/content/dgp/dgp00002_e.htm", "Total")</f>
        <v>Total</v>
      </c>
      <c r="F381" s="1" t="str">
        <f>HYPERLINK("http://geochem.nrcan.gc.ca/cdogs/content/agp/agp02239_e.htm", "Ol (KIDD) | NONE | BINMICRO")</f>
        <v>Ol (KIDD) | NONE | BINMICRO</v>
      </c>
      <c r="G381" s="1" t="str">
        <f>HYPERLINK("http://geochem.nrcan.gc.ca/cdogs/content/mth/mth06305_e.htm", "6305")</f>
        <v>6305</v>
      </c>
      <c r="H381" s="1" t="str">
        <f>HYPERLINK("http://geochem.nrcan.gc.ca/cdogs/content/bdl/bdl210986_e.htm", "210986")</f>
        <v>210986</v>
      </c>
      <c r="I381" s="1" t="str">
        <f>HYPERLINK("http://geochem.nrcan.gc.ca/cdogs/content/prj/prj210029_e.htm", "210029")</f>
        <v>210029</v>
      </c>
      <c r="J381" s="1" t="str">
        <f>HYPERLINK("http://geochem.nrcan.gc.ca/cdogs/content/svy/svy210041_e.htm", "210041")</f>
        <v>210041</v>
      </c>
      <c r="L381" t="s">
        <v>336</v>
      </c>
      <c r="O381" t="s">
        <v>1553</v>
      </c>
      <c r="P381" t="s">
        <v>1554</v>
      </c>
      <c r="Q381" t="s">
        <v>1555</v>
      </c>
      <c r="R381" t="s">
        <v>1556</v>
      </c>
      <c r="T381" t="s">
        <v>25</v>
      </c>
    </row>
    <row r="382" spans="1:20" x14ac:dyDescent="0.25">
      <c r="A382">
        <v>65.1634131</v>
      </c>
      <c r="B382">
        <v>-110.41964520000001</v>
      </c>
      <c r="C382" s="1" t="str">
        <f>HYPERLINK("http://geochem.nrcan.gc.ca/cdogs/content/kwd/kwd020044_e.htm", "Till")</f>
        <v>Till</v>
      </c>
      <c r="D382" s="1" t="str">
        <f>HYPERLINK("http://geochem.nrcan.gc.ca/cdogs/content/kwd/kwd080048_e.htm", "HMC separation (Canamera/DIP)")</f>
        <v>HMC separation (Canamera/DIP)</v>
      </c>
      <c r="E382" s="1" t="str">
        <f>HYPERLINK("http://geochem.nrcan.gc.ca/cdogs/content/dgp/dgp00002_e.htm", "Total")</f>
        <v>Total</v>
      </c>
      <c r="F382" s="1" t="str">
        <f>HYPERLINK("http://geochem.nrcan.gc.ca/cdogs/content/agp/agp02239_e.htm", "Ol (KIDD) | NONE | BINMICRO")</f>
        <v>Ol (KIDD) | NONE | BINMICRO</v>
      </c>
      <c r="G382" s="1" t="str">
        <f>HYPERLINK("http://geochem.nrcan.gc.ca/cdogs/content/mth/mth06305_e.htm", "6305")</f>
        <v>6305</v>
      </c>
      <c r="H382" s="1" t="str">
        <f>HYPERLINK("http://geochem.nrcan.gc.ca/cdogs/content/bdl/bdl210986_e.htm", "210986")</f>
        <v>210986</v>
      </c>
      <c r="I382" s="1" t="str">
        <f>HYPERLINK("http://geochem.nrcan.gc.ca/cdogs/content/prj/prj210029_e.htm", "210029")</f>
        <v>210029</v>
      </c>
      <c r="J382" s="1" t="str">
        <f>HYPERLINK("http://geochem.nrcan.gc.ca/cdogs/content/svy/svy210041_e.htm", "210041")</f>
        <v>210041</v>
      </c>
      <c r="L382" t="s">
        <v>336</v>
      </c>
      <c r="O382" t="s">
        <v>1557</v>
      </c>
      <c r="P382" t="s">
        <v>1558</v>
      </c>
      <c r="Q382" t="s">
        <v>1559</v>
      </c>
      <c r="R382" t="s">
        <v>1560</v>
      </c>
      <c r="T382" t="s">
        <v>25</v>
      </c>
    </row>
    <row r="383" spans="1:20" x14ac:dyDescent="0.25">
      <c r="A383">
        <v>65.224162399999997</v>
      </c>
      <c r="B383">
        <v>-110.13258759999999</v>
      </c>
      <c r="C383" s="1" t="str">
        <f>HYPERLINK("http://geochem.nrcan.gc.ca/cdogs/content/kwd/kwd020044_e.htm", "Till")</f>
        <v>Till</v>
      </c>
      <c r="D383" s="1" t="str">
        <f>HYPERLINK("http://geochem.nrcan.gc.ca/cdogs/content/kwd/kwd080048_e.htm", "HMC separation (Canamera/DIP)")</f>
        <v>HMC separation (Canamera/DIP)</v>
      </c>
      <c r="E383" s="1" t="str">
        <f>HYPERLINK("http://geochem.nrcan.gc.ca/cdogs/content/dgp/dgp00002_e.htm", "Total")</f>
        <v>Total</v>
      </c>
      <c r="F383" s="1" t="str">
        <f>HYPERLINK("http://geochem.nrcan.gc.ca/cdogs/content/agp/agp02239_e.htm", "Ol (KIDD) | NONE | BINMICRO")</f>
        <v>Ol (KIDD) | NONE | BINMICRO</v>
      </c>
      <c r="G383" s="1" t="str">
        <f>HYPERLINK("http://geochem.nrcan.gc.ca/cdogs/content/mth/mth06305_e.htm", "6305")</f>
        <v>6305</v>
      </c>
      <c r="H383" s="1" t="str">
        <f>HYPERLINK("http://geochem.nrcan.gc.ca/cdogs/content/bdl/bdl210986_e.htm", "210986")</f>
        <v>210986</v>
      </c>
      <c r="I383" s="1" t="str">
        <f>HYPERLINK("http://geochem.nrcan.gc.ca/cdogs/content/prj/prj210029_e.htm", "210029")</f>
        <v>210029</v>
      </c>
      <c r="J383" s="1" t="str">
        <f>HYPERLINK("http://geochem.nrcan.gc.ca/cdogs/content/svy/svy210041_e.htm", "210041")</f>
        <v>210041</v>
      </c>
      <c r="L383" t="s">
        <v>336</v>
      </c>
      <c r="O383" t="s">
        <v>1561</v>
      </c>
      <c r="P383" t="s">
        <v>1562</v>
      </c>
      <c r="Q383" t="s">
        <v>1563</v>
      </c>
      <c r="R383" t="s">
        <v>1564</v>
      </c>
      <c r="T383" t="s">
        <v>25</v>
      </c>
    </row>
    <row r="384" spans="1:20" x14ac:dyDescent="0.25">
      <c r="A384">
        <v>65.106216000000003</v>
      </c>
      <c r="B384">
        <v>-110.05322820000001</v>
      </c>
      <c r="C384" s="1" t="str">
        <f>HYPERLINK("http://geochem.nrcan.gc.ca/cdogs/content/kwd/kwd020044_e.htm", "Till")</f>
        <v>Till</v>
      </c>
      <c r="D384" s="1" t="str">
        <f>HYPERLINK("http://geochem.nrcan.gc.ca/cdogs/content/kwd/kwd080048_e.htm", "HMC separation (Canamera/DIP)")</f>
        <v>HMC separation (Canamera/DIP)</v>
      </c>
      <c r="E384" s="1" t="str">
        <f>HYPERLINK("http://geochem.nrcan.gc.ca/cdogs/content/dgp/dgp00002_e.htm", "Total")</f>
        <v>Total</v>
      </c>
      <c r="F384" s="1" t="str">
        <f>HYPERLINK("http://geochem.nrcan.gc.ca/cdogs/content/agp/agp02239_e.htm", "Ol (KIDD) | NONE | BINMICRO")</f>
        <v>Ol (KIDD) | NONE | BINMICRO</v>
      </c>
      <c r="G384" s="1" t="str">
        <f>HYPERLINK("http://geochem.nrcan.gc.ca/cdogs/content/mth/mth06305_e.htm", "6305")</f>
        <v>6305</v>
      </c>
      <c r="H384" s="1" t="str">
        <f>HYPERLINK("http://geochem.nrcan.gc.ca/cdogs/content/bdl/bdl210986_e.htm", "210986")</f>
        <v>210986</v>
      </c>
      <c r="I384" s="1" t="str">
        <f>HYPERLINK("http://geochem.nrcan.gc.ca/cdogs/content/prj/prj210029_e.htm", "210029")</f>
        <v>210029</v>
      </c>
      <c r="J384" s="1" t="str">
        <f>HYPERLINK("http://geochem.nrcan.gc.ca/cdogs/content/svy/svy210041_e.htm", "210041")</f>
        <v>210041</v>
      </c>
      <c r="L384" t="s">
        <v>336</v>
      </c>
      <c r="O384" t="s">
        <v>1565</v>
      </c>
      <c r="P384" t="s">
        <v>1566</v>
      </c>
      <c r="Q384" t="s">
        <v>1567</v>
      </c>
      <c r="R384" t="s">
        <v>1568</v>
      </c>
      <c r="T384" t="s">
        <v>25</v>
      </c>
    </row>
    <row r="385" spans="1:20" x14ac:dyDescent="0.25">
      <c r="A385">
        <v>65.326449999999994</v>
      </c>
      <c r="B385">
        <v>-110.9146616</v>
      </c>
      <c r="C385" s="1" t="str">
        <f>HYPERLINK("http://geochem.nrcan.gc.ca/cdogs/content/kwd/kwd020044_e.htm", "Till")</f>
        <v>Till</v>
      </c>
      <c r="D385" s="1" t="str">
        <f>HYPERLINK("http://geochem.nrcan.gc.ca/cdogs/content/kwd/kwd080048_e.htm", "HMC separation (Canamera/DIP)")</f>
        <v>HMC separation (Canamera/DIP)</v>
      </c>
      <c r="E385" s="1" t="str">
        <f>HYPERLINK("http://geochem.nrcan.gc.ca/cdogs/content/dgp/dgp00002_e.htm", "Total")</f>
        <v>Total</v>
      </c>
      <c r="F385" s="1" t="str">
        <f>HYPERLINK("http://geochem.nrcan.gc.ca/cdogs/content/agp/agp02239_e.htm", "Ol (KIDD) | NONE | BINMICRO")</f>
        <v>Ol (KIDD) | NONE | BINMICRO</v>
      </c>
      <c r="G385" s="1" t="str">
        <f>HYPERLINK("http://geochem.nrcan.gc.ca/cdogs/content/mth/mth06305_e.htm", "6305")</f>
        <v>6305</v>
      </c>
      <c r="H385" s="1" t="str">
        <f>HYPERLINK("http://geochem.nrcan.gc.ca/cdogs/content/bdl/bdl210986_e.htm", "210986")</f>
        <v>210986</v>
      </c>
      <c r="I385" s="1" t="str">
        <f>HYPERLINK("http://geochem.nrcan.gc.ca/cdogs/content/prj/prj210029_e.htm", "210029")</f>
        <v>210029</v>
      </c>
      <c r="J385" s="1" t="str">
        <f>HYPERLINK("http://geochem.nrcan.gc.ca/cdogs/content/svy/svy210041_e.htm", "210041")</f>
        <v>210041</v>
      </c>
      <c r="L385" t="s">
        <v>336</v>
      </c>
      <c r="O385" t="s">
        <v>1569</v>
      </c>
      <c r="P385" t="s">
        <v>1570</v>
      </c>
      <c r="Q385" t="s">
        <v>1571</v>
      </c>
      <c r="R385" t="s">
        <v>1572</v>
      </c>
      <c r="T385" t="s">
        <v>25</v>
      </c>
    </row>
    <row r="386" spans="1:20" x14ac:dyDescent="0.25">
      <c r="A386">
        <v>65.493490899999998</v>
      </c>
      <c r="B386">
        <v>-110.9764686</v>
      </c>
      <c r="C386" s="1" t="str">
        <f>HYPERLINK("http://geochem.nrcan.gc.ca/cdogs/content/kwd/kwd020044_e.htm", "Till")</f>
        <v>Till</v>
      </c>
      <c r="D386" s="1" t="str">
        <f>HYPERLINK("http://geochem.nrcan.gc.ca/cdogs/content/kwd/kwd080048_e.htm", "HMC separation (Canamera/DIP)")</f>
        <v>HMC separation (Canamera/DIP)</v>
      </c>
      <c r="E386" s="1" t="str">
        <f>HYPERLINK("http://geochem.nrcan.gc.ca/cdogs/content/dgp/dgp00002_e.htm", "Total")</f>
        <v>Total</v>
      </c>
      <c r="F386" s="1" t="str">
        <f>HYPERLINK("http://geochem.nrcan.gc.ca/cdogs/content/agp/agp02239_e.htm", "Ol (KIDD) | NONE | BINMICRO")</f>
        <v>Ol (KIDD) | NONE | BINMICRO</v>
      </c>
      <c r="G386" s="1" t="str">
        <f>HYPERLINK("http://geochem.nrcan.gc.ca/cdogs/content/mth/mth06305_e.htm", "6305")</f>
        <v>6305</v>
      </c>
      <c r="H386" s="1" t="str">
        <f>HYPERLINK("http://geochem.nrcan.gc.ca/cdogs/content/bdl/bdl210986_e.htm", "210986")</f>
        <v>210986</v>
      </c>
      <c r="I386" s="1" t="str">
        <f>HYPERLINK("http://geochem.nrcan.gc.ca/cdogs/content/prj/prj210029_e.htm", "210029")</f>
        <v>210029</v>
      </c>
      <c r="J386" s="1" t="str">
        <f>HYPERLINK("http://geochem.nrcan.gc.ca/cdogs/content/svy/svy210041_e.htm", "210041")</f>
        <v>210041</v>
      </c>
      <c r="L386" t="s">
        <v>336</v>
      </c>
      <c r="O386" t="s">
        <v>1573</v>
      </c>
      <c r="P386" t="s">
        <v>1574</v>
      </c>
      <c r="Q386" t="s">
        <v>1575</v>
      </c>
      <c r="R386" t="s">
        <v>1576</v>
      </c>
      <c r="T386" t="s">
        <v>25</v>
      </c>
    </row>
    <row r="387" spans="1:20" x14ac:dyDescent="0.25">
      <c r="A387">
        <v>65.414861900000005</v>
      </c>
      <c r="B387">
        <v>-110.6810432</v>
      </c>
      <c r="C387" s="1" t="str">
        <f>HYPERLINK("http://geochem.nrcan.gc.ca/cdogs/content/kwd/kwd020044_e.htm", "Till")</f>
        <v>Till</v>
      </c>
      <c r="D387" s="1" t="str">
        <f>HYPERLINK("http://geochem.nrcan.gc.ca/cdogs/content/kwd/kwd080048_e.htm", "HMC separation (Canamera/DIP)")</f>
        <v>HMC separation (Canamera/DIP)</v>
      </c>
      <c r="E387" s="1" t="str">
        <f>HYPERLINK("http://geochem.nrcan.gc.ca/cdogs/content/dgp/dgp00002_e.htm", "Total")</f>
        <v>Total</v>
      </c>
      <c r="F387" s="1" t="str">
        <f>HYPERLINK("http://geochem.nrcan.gc.ca/cdogs/content/agp/agp02239_e.htm", "Ol (KIDD) | NONE | BINMICRO")</f>
        <v>Ol (KIDD) | NONE | BINMICRO</v>
      </c>
      <c r="G387" s="1" t="str">
        <f>HYPERLINK("http://geochem.nrcan.gc.ca/cdogs/content/mth/mth06305_e.htm", "6305")</f>
        <v>6305</v>
      </c>
      <c r="H387" s="1" t="str">
        <f>HYPERLINK("http://geochem.nrcan.gc.ca/cdogs/content/bdl/bdl210986_e.htm", "210986")</f>
        <v>210986</v>
      </c>
      <c r="I387" s="1" t="str">
        <f>HYPERLINK("http://geochem.nrcan.gc.ca/cdogs/content/prj/prj210029_e.htm", "210029")</f>
        <v>210029</v>
      </c>
      <c r="J387" s="1" t="str">
        <f>HYPERLINK("http://geochem.nrcan.gc.ca/cdogs/content/svy/svy210041_e.htm", "210041")</f>
        <v>210041</v>
      </c>
      <c r="L387" t="s">
        <v>336</v>
      </c>
      <c r="O387" t="s">
        <v>1577</v>
      </c>
      <c r="P387" t="s">
        <v>1578</v>
      </c>
      <c r="Q387" t="s">
        <v>1579</v>
      </c>
      <c r="R387" t="s">
        <v>1580</v>
      </c>
      <c r="T387" t="s">
        <v>25</v>
      </c>
    </row>
    <row r="388" spans="1:20" x14ac:dyDescent="0.25">
      <c r="A388">
        <v>65.326178100000007</v>
      </c>
      <c r="B388">
        <v>-110.16765940000001</v>
      </c>
      <c r="C388" s="1" t="str">
        <f>HYPERLINK("http://geochem.nrcan.gc.ca/cdogs/content/kwd/kwd020044_e.htm", "Till")</f>
        <v>Till</v>
      </c>
      <c r="D388" s="1" t="str">
        <f>HYPERLINK("http://geochem.nrcan.gc.ca/cdogs/content/kwd/kwd080048_e.htm", "HMC separation (Canamera/DIP)")</f>
        <v>HMC separation (Canamera/DIP)</v>
      </c>
      <c r="E388" s="1" t="str">
        <f>HYPERLINK("http://geochem.nrcan.gc.ca/cdogs/content/dgp/dgp00002_e.htm", "Total")</f>
        <v>Total</v>
      </c>
      <c r="F388" s="1" t="str">
        <f>HYPERLINK("http://geochem.nrcan.gc.ca/cdogs/content/agp/agp02239_e.htm", "Ol (KIDD) | NONE | BINMICRO")</f>
        <v>Ol (KIDD) | NONE | BINMICRO</v>
      </c>
      <c r="G388" s="1" t="str">
        <f>HYPERLINK("http://geochem.nrcan.gc.ca/cdogs/content/mth/mth06305_e.htm", "6305")</f>
        <v>6305</v>
      </c>
      <c r="H388" s="1" t="str">
        <f>HYPERLINK("http://geochem.nrcan.gc.ca/cdogs/content/bdl/bdl210986_e.htm", "210986")</f>
        <v>210986</v>
      </c>
      <c r="I388" s="1" t="str">
        <f>HYPERLINK("http://geochem.nrcan.gc.ca/cdogs/content/prj/prj210029_e.htm", "210029")</f>
        <v>210029</v>
      </c>
      <c r="J388" s="1" t="str">
        <f>HYPERLINK("http://geochem.nrcan.gc.ca/cdogs/content/svy/svy210041_e.htm", "210041")</f>
        <v>210041</v>
      </c>
      <c r="L388" t="s">
        <v>336</v>
      </c>
      <c r="O388" t="s">
        <v>1581</v>
      </c>
      <c r="P388" t="s">
        <v>1582</v>
      </c>
      <c r="Q388" t="s">
        <v>1583</v>
      </c>
      <c r="R388" t="s">
        <v>1584</v>
      </c>
      <c r="T388" t="s">
        <v>25</v>
      </c>
    </row>
    <row r="389" spans="1:20" x14ac:dyDescent="0.25">
      <c r="A389">
        <v>65.434569100000004</v>
      </c>
      <c r="B389">
        <v>-110.108987</v>
      </c>
      <c r="C389" s="1" t="str">
        <f>HYPERLINK("http://geochem.nrcan.gc.ca/cdogs/content/kwd/kwd020044_e.htm", "Till")</f>
        <v>Till</v>
      </c>
      <c r="D389" s="1" t="str">
        <f>HYPERLINK("http://geochem.nrcan.gc.ca/cdogs/content/kwd/kwd080048_e.htm", "HMC separation (Canamera/DIP)")</f>
        <v>HMC separation (Canamera/DIP)</v>
      </c>
      <c r="E389" s="1" t="str">
        <f>HYPERLINK("http://geochem.nrcan.gc.ca/cdogs/content/dgp/dgp00002_e.htm", "Total")</f>
        <v>Total</v>
      </c>
      <c r="F389" s="1" t="str">
        <f>HYPERLINK("http://geochem.nrcan.gc.ca/cdogs/content/agp/agp02239_e.htm", "Ol (KIDD) | NONE | BINMICRO")</f>
        <v>Ol (KIDD) | NONE | BINMICRO</v>
      </c>
      <c r="G389" s="1" t="str">
        <f>HYPERLINK("http://geochem.nrcan.gc.ca/cdogs/content/mth/mth06305_e.htm", "6305")</f>
        <v>6305</v>
      </c>
      <c r="H389" s="1" t="str">
        <f>HYPERLINK("http://geochem.nrcan.gc.ca/cdogs/content/bdl/bdl210986_e.htm", "210986")</f>
        <v>210986</v>
      </c>
      <c r="I389" s="1" t="str">
        <f>HYPERLINK("http://geochem.nrcan.gc.ca/cdogs/content/prj/prj210029_e.htm", "210029")</f>
        <v>210029</v>
      </c>
      <c r="J389" s="1" t="str">
        <f>HYPERLINK("http://geochem.nrcan.gc.ca/cdogs/content/svy/svy210041_e.htm", "210041")</f>
        <v>210041</v>
      </c>
      <c r="L389" t="s">
        <v>336</v>
      </c>
      <c r="O389" t="s">
        <v>1585</v>
      </c>
      <c r="P389" t="s">
        <v>1586</v>
      </c>
      <c r="Q389" t="s">
        <v>1587</v>
      </c>
      <c r="R389" t="s">
        <v>1588</v>
      </c>
      <c r="T389" t="s">
        <v>25</v>
      </c>
    </row>
    <row r="390" spans="1:20" x14ac:dyDescent="0.25">
      <c r="A390">
        <v>65.449302799999998</v>
      </c>
      <c r="B390">
        <v>-111.42920030000001</v>
      </c>
      <c r="C390" s="1" t="str">
        <f>HYPERLINK("http://geochem.nrcan.gc.ca/cdogs/content/kwd/kwd020044_e.htm", "Till")</f>
        <v>Till</v>
      </c>
      <c r="D390" s="1" t="str">
        <f>HYPERLINK("http://geochem.nrcan.gc.ca/cdogs/content/kwd/kwd080048_e.htm", "HMC separation (Canamera/DIP)")</f>
        <v>HMC separation (Canamera/DIP)</v>
      </c>
      <c r="E390" s="1" t="str">
        <f>HYPERLINK("http://geochem.nrcan.gc.ca/cdogs/content/dgp/dgp00002_e.htm", "Total")</f>
        <v>Total</v>
      </c>
      <c r="F390" s="1" t="str">
        <f>HYPERLINK("http://geochem.nrcan.gc.ca/cdogs/content/agp/agp02239_e.htm", "Ol (KIDD) | NONE | BINMICRO")</f>
        <v>Ol (KIDD) | NONE | BINMICRO</v>
      </c>
      <c r="G390" s="1" t="str">
        <f>HYPERLINK("http://geochem.nrcan.gc.ca/cdogs/content/mth/mth06305_e.htm", "6305")</f>
        <v>6305</v>
      </c>
      <c r="H390" s="1" t="str">
        <f>HYPERLINK("http://geochem.nrcan.gc.ca/cdogs/content/bdl/bdl210986_e.htm", "210986")</f>
        <v>210986</v>
      </c>
      <c r="I390" s="1" t="str">
        <f>HYPERLINK("http://geochem.nrcan.gc.ca/cdogs/content/prj/prj210029_e.htm", "210029")</f>
        <v>210029</v>
      </c>
      <c r="J390" s="1" t="str">
        <f>HYPERLINK("http://geochem.nrcan.gc.ca/cdogs/content/svy/svy210041_e.htm", "210041")</f>
        <v>210041</v>
      </c>
      <c r="L390" t="s">
        <v>336</v>
      </c>
      <c r="O390" t="s">
        <v>1589</v>
      </c>
      <c r="P390" t="s">
        <v>1590</v>
      </c>
      <c r="Q390" t="s">
        <v>1591</v>
      </c>
      <c r="R390" t="s">
        <v>1592</v>
      </c>
      <c r="T390" t="s">
        <v>25</v>
      </c>
    </row>
    <row r="391" spans="1:20" x14ac:dyDescent="0.25">
      <c r="A391">
        <v>65.351289199999997</v>
      </c>
      <c r="B391">
        <v>-111.9308857</v>
      </c>
      <c r="C391" s="1" t="str">
        <f>HYPERLINK("http://geochem.nrcan.gc.ca/cdogs/content/kwd/kwd020044_e.htm", "Till")</f>
        <v>Till</v>
      </c>
      <c r="D391" s="1" t="str">
        <f>HYPERLINK("http://geochem.nrcan.gc.ca/cdogs/content/kwd/kwd080048_e.htm", "HMC separation (Canamera/DIP)")</f>
        <v>HMC separation (Canamera/DIP)</v>
      </c>
      <c r="E391" s="1" t="str">
        <f>HYPERLINK("http://geochem.nrcan.gc.ca/cdogs/content/dgp/dgp00002_e.htm", "Total")</f>
        <v>Total</v>
      </c>
      <c r="F391" s="1" t="str">
        <f>HYPERLINK("http://geochem.nrcan.gc.ca/cdogs/content/agp/agp02239_e.htm", "Ol (KIDD) | NONE | BINMICRO")</f>
        <v>Ol (KIDD) | NONE | BINMICRO</v>
      </c>
      <c r="G391" s="1" t="str">
        <f>HYPERLINK("http://geochem.nrcan.gc.ca/cdogs/content/mth/mth06305_e.htm", "6305")</f>
        <v>6305</v>
      </c>
      <c r="H391" s="1" t="str">
        <f>HYPERLINK("http://geochem.nrcan.gc.ca/cdogs/content/bdl/bdl210986_e.htm", "210986")</f>
        <v>210986</v>
      </c>
      <c r="I391" s="1" t="str">
        <f>HYPERLINK("http://geochem.nrcan.gc.ca/cdogs/content/prj/prj210029_e.htm", "210029")</f>
        <v>210029</v>
      </c>
      <c r="J391" s="1" t="str">
        <f>HYPERLINK("http://geochem.nrcan.gc.ca/cdogs/content/svy/svy210041_e.htm", "210041")</f>
        <v>210041</v>
      </c>
      <c r="L391" t="s">
        <v>336</v>
      </c>
      <c r="O391" t="s">
        <v>1593</v>
      </c>
      <c r="P391" t="s">
        <v>1594</v>
      </c>
      <c r="Q391" t="s">
        <v>1595</v>
      </c>
      <c r="R391" t="s">
        <v>1596</v>
      </c>
      <c r="T391" t="s">
        <v>25</v>
      </c>
    </row>
    <row r="392" spans="1:20" x14ac:dyDescent="0.25">
      <c r="A392">
        <v>65.399059699999995</v>
      </c>
      <c r="B392">
        <v>-111.7117559</v>
      </c>
      <c r="C392" s="1" t="str">
        <f>HYPERLINK("http://geochem.nrcan.gc.ca/cdogs/content/kwd/kwd020044_e.htm", "Till")</f>
        <v>Till</v>
      </c>
      <c r="D392" s="1" t="str">
        <f>HYPERLINK("http://geochem.nrcan.gc.ca/cdogs/content/kwd/kwd080048_e.htm", "HMC separation (Canamera/DIP)")</f>
        <v>HMC separation (Canamera/DIP)</v>
      </c>
      <c r="E392" s="1" t="str">
        <f>HYPERLINK("http://geochem.nrcan.gc.ca/cdogs/content/dgp/dgp00002_e.htm", "Total")</f>
        <v>Total</v>
      </c>
      <c r="F392" s="1" t="str">
        <f>HYPERLINK("http://geochem.nrcan.gc.ca/cdogs/content/agp/agp02239_e.htm", "Ol (KIDD) | NONE | BINMICRO")</f>
        <v>Ol (KIDD) | NONE | BINMICRO</v>
      </c>
      <c r="G392" s="1" t="str">
        <f>HYPERLINK("http://geochem.nrcan.gc.ca/cdogs/content/mth/mth06305_e.htm", "6305")</f>
        <v>6305</v>
      </c>
      <c r="H392" s="1" t="str">
        <f>HYPERLINK("http://geochem.nrcan.gc.ca/cdogs/content/bdl/bdl210986_e.htm", "210986")</f>
        <v>210986</v>
      </c>
      <c r="I392" s="1" t="str">
        <f>HYPERLINK("http://geochem.nrcan.gc.ca/cdogs/content/prj/prj210029_e.htm", "210029")</f>
        <v>210029</v>
      </c>
      <c r="J392" s="1" t="str">
        <f>HYPERLINK("http://geochem.nrcan.gc.ca/cdogs/content/svy/svy210041_e.htm", "210041")</f>
        <v>210041</v>
      </c>
      <c r="L392" t="s">
        <v>336</v>
      </c>
      <c r="O392" t="s">
        <v>1597</v>
      </c>
      <c r="P392" t="s">
        <v>1598</v>
      </c>
      <c r="Q392" t="s">
        <v>1599</v>
      </c>
      <c r="R392" t="s">
        <v>1600</v>
      </c>
      <c r="T392" t="s">
        <v>25</v>
      </c>
    </row>
    <row r="393" spans="1:20" x14ac:dyDescent="0.25">
      <c r="A393">
        <v>66.787186199999994</v>
      </c>
      <c r="B393">
        <v>-113.1563192</v>
      </c>
      <c r="C393" s="1" t="str">
        <f>HYPERLINK("http://geochem.nrcan.gc.ca/cdogs/content/kwd/kwd020044_e.htm", "Till")</f>
        <v>Till</v>
      </c>
      <c r="D393" s="1" t="str">
        <f>HYPERLINK("http://geochem.nrcan.gc.ca/cdogs/content/kwd/kwd080048_e.htm", "HMC separation (Canamera/DIP)")</f>
        <v>HMC separation (Canamera/DIP)</v>
      </c>
      <c r="E393" s="1" t="str">
        <f>HYPERLINK("http://geochem.nrcan.gc.ca/cdogs/content/dgp/dgp00002_e.htm", "Total")</f>
        <v>Total</v>
      </c>
      <c r="F393" s="1" t="str">
        <f>HYPERLINK("http://geochem.nrcan.gc.ca/cdogs/content/agp/agp02239_e.htm", "Ol (KIDD) | NONE | BINMICRO")</f>
        <v>Ol (KIDD) | NONE | BINMICRO</v>
      </c>
      <c r="G393" s="1" t="str">
        <f>HYPERLINK("http://geochem.nrcan.gc.ca/cdogs/content/mth/mth06305_e.htm", "6305")</f>
        <v>6305</v>
      </c>
      <c r="H393" s="1" t="str">
        <f>HYPERLINK("http://geochem.nrcan.gc.ca/cdogs/content/bdl/bdl210987_e.htm", "210987")</f>
        <v>210987</v>
      </c>
      <c r="I393" s="1" t="str">
        <f>HYPERLINK("http://geochem.nrcan.gc.ca/cdogs/content/prj/prj210029_e.htm", "210029")</f>
        <v>210029</v>
      </c>
      <c r="J393" s="1" t="str">
        <f>HYPERLINK("http://geochem.nrcan.gc.ca/cdogs/content/svy/svy210012_e.htm", "210012")</f>
        <v>210012</v>
      </c>
      <c r="L393" t="s">
        <v>336</v>
      </c>
      <c r="O393" t="s">
        <v>1601</v>
      </c>
      <c r="P393" t="s">
        <v>1602</v>
      </c>
      <c r="Q393" t="s">
        <v>1603</v>
      </c>
      <c r="R393" t="s">
        <v>1604</v>
      </c>
      <c r="T393" t="s">
        <v>25</v>
      </c>
    </row>
    <row r="394" spans="1:20" x14ac:dyDescent="0.25">
      <c r="A394">
        <v>66.976409899999993</v>
      </c>
      <c r="B394">
        <v>-113.41737430000001</v>
      </c>
      <c r="C394" s="1" t="str">
        <f>HYPERLINK("http://geochem.nrcan.gc.ca/cdogs/content/kwd/kwd020044_e.htm", "Till")</f>
        <v>Till</v>
      </c>
      <c r="D394" s="1" t="str">
        <f>HYPERLINK("http://geochem.nrcan.gc.ca/cdogs/content/kwd/kwd080048_e.htm", "HMC separation (Canamera/DIP)")</f>
        <v>HMC separation (Canamera/DIP)</v>
      </c>
      <c r="E394" s="1" t="str">
        <f>HYPERLINK("http://geochem.nrcan.gc.ca/cdogs/content/dgp/dgp00002_e.htm", "Total")</f>
        <v>Total</v>
      </c>
      <c r="F394" s="1" t="str">
        <f>HYPERLINK("http://geochem.nrcan.gc.ca/cdogs/content/agp/agp02239_e.htm", "Ol (KIDD) | NONE | BINMICRO")</f>
        <v>Ol (KIDD) | NONE | BINMICRO</v>
      </c>
      <c r="G394" s="1" t="str">
        <f>HYPERLINK("http://geochem.nrcan.gc.ca/cdogs/content/mth/mth06305_e.htm", "6305")</f>
        <v>6305</v>
      </c>
      <c r="H394" s="1" t="str">
        <f>HYPERLINK("http://geochem.nrcan.gc.ca/cdogs/content/bdl/bdl210987_e.htm", "210987")</f>
        <v>210987</v>
      </c>
      <c r="I394" s="1" t="str">
        <f>HYPERLINK("http://geochem.nrcan.gc.ca/cdogs/content/prj/prj210029_e.htm", "210029")</f>
        <v>210029</v>
      </c>
      <c r="J394" s="1" t="str">
        <f>HYPERLINK("http://geochem.nrcan.gc.ca/cdogs/content/svy/svy210012_e.htm", "210012")</f>
        <v>210012</v>
      </c>
      <c r="L394" t="s">
        <v>336</v>
      </c>
      <c r="O394" t="s">
        <v>1605</v>
      </c>
      <c r="P394" t="s">
        <v>1606</v>
      </c>
      <c r="Q394" t="s">
        <v>1607</v>
      </c>
      <c r="R394" t="s">
        <v>1608</v>
      </c>
      <c r="T394" t="s">
        <v>25</v>
      </c>
    </row>
    <row r="395" spans="1:20" x14ac:dyDescent="0.25">
      <c r="A395">
        <v>66.766900800000002</v>
      </c>
      <c r="B395">
        <v>-113.93716809999999</v>
      </c>
      <c r="C395" s="1" t="str">
        <f>HYPERLINK("http://geochem.nrcan.gc.ca/cdogs/content/kwd/kwd020044_e.htm", "Till")</f>
        <v>Till</v>
      </c>
      <c r="D395" s="1" t="str">
        <f>HYPERLINK("http://geochem.nrcan.gc.ca/cdogs/content/kwd/kwd080048_e.htm", "HMC separation (Canamera/DIP)")</f>
        <v>HMC separation (Canamera/DIP)</v>
      </c>
      <c r="E395" s="1" t="str">
        <f>HYPERLINK("http://geochem.nrcan.gc.ca/cdogs/content/dgp/dgp00002_e.htm", "Total")</f>
        <v>Total</v>
      </c>
      <c r="F395" s="1" t="str">
        <f>HYPERLINK("http://geochem.nrcan.gc.ca/cdogs/content/agp/agp02239_e.htm", "Ol (KIDD) | NONE | BINMICRO")</f>
        <v>Ol (KIDD) | NONE | BINMICRO</v>
      </c>
      <c r="G395" s="1" t="str">
        <f>HYPERLINK("http://geochem.nrcan.gc.ca/cdogs/content/mth/mth06305_e.htm", "6305")</f>
        <v>6305</v>
      </c>
      <c r="H395" s="1" t="str">
        <f>HYPERLINK("http://geochem.nrcan.gc.ca/cdogs/content/bdl/bdl210987_e.htm", "210987")</f>
        <v>210987</v>
      </c>
      <c r="I395" s="1" t="str">
        <f>HYPERLINK("http://geochem.nrcan.gc.ca/cdogs/content/prj/prj210029_e.htm", "210029")</f>
        <v>210029</v>
      </c>
      <c r="J395" s="1" t="str">
        <f>HYPERLINK("http://geochem.nrcan.gc.ca/cdogs/content/svy/svy210012_e.htm", "210012")</f>
        <v>210012</v>
      </c>
      <c r="L395" t="s">
        <v>336</v>
      </c>
      <c r="O395" t="s">
        <v>1609</v>
      </c>
      <c r="P395" t="s">
        <v>1610</v>
      </c>
      <c r="Q395" t="s">
        <v>1611</v>
      </c>
      <c r="R395" t="s">
        <v>1612</v>
      </c>
      <c r="T395" t="s">
        <v>25</v>
      </c>
    </row>
    <row r="396" spans="1:20" x14ac:dyDescent="0.25">
      <c r="A396">
        <v>66.667150100000001</v>
      </c>
      <c r="B396">
        <v>-113.68847409999999</v>
      </c>
      <c r="C396" s="1" t="str">
        <f>HYPERLINK("http://geochem.nrcan.gc.ca/cdogs/content/kwd/kwd020044_e.htm", "Till")</f>
        <v>Till</v>
      </c>
      <c r="D396" s="1" t="str">
        <f>HYPERLINK("http://geochem.nrcan.gc.ca/cdogs/content/kwd/kwd080048_e.htm", "HMC separation (Canamera/DIP)")</f>
        <v>HMC separation (Canamera/DIP)</v>
      </c>
      <c r="E396" s="1" t="str">
        <f>HYPERLINK("http://geochem.nrcan.gc.ca/cdogs/content/dgp/dgp00002_e.htm", "Total")</f>
        <v>Total</v>
      </c>
      <c r="F396" s="1" t="str">
        <f>HYPERLINK("http://geochem.nrcan.gc.ca/cdogs/content/agp/agp02239_e.htm", "Ol (KIDD) | NONE | BINMICRO")</f>
        <v>Ol (KIDD) | NONE | BINMICRO</v>
      </c>
      <c r="G396" s="1" t="str">
        <f>HYPERLINK("http://geochem.nrcan.gc.ca/cdogs/content/mth/mth06305_e.htm", "6305")</f>
        <v>6305</v>
      </c>
      <c r="H396" s="1" t="str">
        <f>HYPERLINK("http://geochem.nrcan.gc.ca/cdogs/content/bdl/bdl210987_e.htm", "210987")</f>
        <v>210987</v>
      </c>
      <c r="I396" s="1" t="str">
        <f>HYPERLINK("http://geochem.nrcan.gc.ca/cdogs/content/prj/prj210029_e.htm", "210029")</f>
        <v>210029</v>
      </c>
      <c r="J396" s="1" t="str">
        <f>HYPERLINK("http://geochem.nrcan.gc.ca/cdogs/content/svy/svy210012_e.htm", "210012")</f>
        <v>210012</v>
      </c>
      <c r="L396" t="s">
        <v>336</v>
      </c>
      <c r="O396" t="s">
        <v>1613</v>
      </c>
      <c r="P396" t="s">
        <v>1614</v>
      </c>
      <c r="Q396" t="s">
        <v>1615</v>
      </c>
      <c r="R396" t="s">
        <v>1616</v>
      </c>
      <c r="T396" t="s">
        <v>25</v>
      </c>
    </row>
    <row r="397" spans="1:20" x14ac:dyDescent="0.25">
      <c r="A397">
        <v>66.156347999999994</v>
      </c>
      <c r="B397">
        <v>-112.75508960000001</v>
      </c>
      <c r="C397" s="1" t="str">
        <f>HYPERLINK("http://geochem.nrcan.gc.ca/cdogs/content/kwd/kwd020044_e.htm", "Till")</f>
        <v>Till</v>
      </c>
      <c r="D397" s="1" t="str">
        <f>HYPERLINK("http://geochem.nrcan.gc.ca/cdogs/content/kwd/kwd080048_e.htm", "HMC separation (Canamera/DIP)")</f>
        <v>HMC separation (Canamera/DIP)</v>
      </c>
      <c r="E397" s="1" t="str">
        <f>HYPERLINK("http://geochem.nrcan.gc.ca/cdogs/content/dgp/dgp00002_e.htm", "Total")</f>
        <v>Total</v>
      </c>
      <c r="F397" s="1" t="str">
        <f>HYPERLINK("http://geochem.nrcan.gc.ca/cdogs/content/agp/agp02239_e.htm", "Ol (KIDD) | NONE | BINMICRO")</f>
        <v>Ol (KIDD) | NONE | BINMICRO</v>
      </c>
      <c r="G397" s="1" t="str">
        <f>HYPERLINK("http://geochem.nrcan.gc.ca/cdogs/content/mth/mth06305_e.htm", "6305")</f>
        <v>6305</v>
      </c>
      <c r="H397" s="1" t="str">
        <f>HYPERLINK("http://geochem.nrcan.gc.ca/cdogs/content/bdl/bdl210987_e.htm", "210987")</f>
        <v>210987</v>
      </c>
      <c r="I397" s="1" t="str">
        <f>HYPERLINK("http://geochem.nrcan.gc.ca/cdogs/content/prj/prj210029_e.htm", "210029")</f>
        <v>210029</v>
      </c>
      <c r="J397" s="1" t="str">
        <f>HYPERLINK("http://geochem.nrcan.gc.ca/cdogs/content/svy/svy210012_e.htm", "210012")</f>
        <v>210012</v>
      </c>
      <c r="L397" t="s">
        <v>336</v>
      </c>
      <c r="O397" t="s">
        <v>1617</v>
      </c>
      <c r="P397" t="s">
        <v>1618</v>
      </c>
      <c r="Q397" t="s">
        <v>1619</v>
      </c>
      <c r="R397" t="s">
        <v>1620</v>
      </c>
      <c r="T397" t="s">
        <v>25</v>
      </c>
    </row>
    <row r="398" spans="1:20" x14ac:dyDescent="0.25">
      <c r="A398">
        <v>66.899664700000002</v>
      </c>
      <c r="B398">
        <v>-112.9031124</v>
      </c>
      <c r="C398" s="1" t="str">
        <f>HYPERLINK("http://geochem.nrcan.gc.ca/cdogs/content/kwd/kwd020044_e.htm", "Till")</f>
        <v>Till</v>
      </c>
      <c r="D398" s="1" t="str">
        <f>HYPERLINK("http://geochem.nrcan.gc.ca/cdogs/content/kwd/kwd080048_e.htm", "HMC separation (Canamera/DIP)")</f>
        <v>HMC separation (Canamera/DIP)</v>
      </c>
      <c r="E398" s="1" t="str">
        <f>HYPERLINK("http://geochem.nrcan.gc.ca/cdogs/content/dgp/dgp00002_e.htm", "Total")</f>
        <v>Total</v>
      </c>
      <c r="F398" s="1" t="str">
        <f>HYPERLINK("http://geochem.nrcan.gc.ca/cdogs/content/agp/agp02239_e.htm", "Ol (KIDD) | NONE | BINMICRO")</f>
        <v>Ol (KIDD) | NONE | BINMICRO</v>
      </c>
      <c r="G398" s="1" t="str">
        <f>HYPERLINK("http://geochem.nrcan.gc.ca/cdogs/content/mth/mth06305_e.htm", "6305")</f>
        <v>6305</v>
      </c>
      <c r="H398" s="1" t="str">
        <f>HYPERLINK("http://geochem.nrcan.gc.ca/cdogs/content/bdl/bdl210987_e.htm", "210987")</f>
        <v>210987</v>
      </c>
      <c r="I398" s="1" t="str">
        <f>HYPERLINK("http://geochem.nrcan.gc.ca/cdogs/content/prj/prj210029_e.htm", "210029")</f>
        <v>210029</v>
      </c>
      <c r="J398" s="1" t="str">
        <f>HYPERLINK("http://geochem.nrcan.gc.ca/cdogs/content/svy/svy210012_e.htm", "210012")</f>
        <v>210012</v>
      </c>
      <c r="L398" t="s">
        <v>336</v>
      </c>
      <c r="O398" t="s">
        <v>1621</v>
      </c>
      <c r="P398" t="s">
        <v>1622</v>
      </c>
      <c r="Q398" t="s">
        <v>1623</v>
      </c>
      <c r="R398" t="s">
        <v>1624</v>
      </c>
      <c r="T398" t="s">
        <v>25</v>
      </c>
    </row>
    <row r="399" spans="1:20" x14ac:dyDescent="0.25">
      <c r="A399">
        <v>66.984724</v>
      </c>
      <c r="B399">
        <v>-112.55089769999999</v>
      </c>
      <c r="C399" s="1" t="str">
        <f>HYPERLINK("http://geochem.nrcan.gc.ca/cdogs/content/kwd/kwd020044_e.htm", "Till")</f>
        <v>Till</v>
      </c>
      <c r="D399" s="1" t="str">
        <f>HYPERLINK("http://geochem.nrcan.gc.ca/cdogs/content/kwd/kwd080048_e.htm", "HMC separation (Canamera/DIP)")</f>
        <v>HMC separation (Canamera/DIP)</v>
      </c>
      <c r="E399" s="1" t="str">
        <f>HYPERLINK("http://geochem.nrcan.gc.ca/cdogs/content/dgp/dgp00002_e.htm", "Total")</f>
        <v>Total</v>
      </c>
      <c r="F399" s="1" t="str">
        <f>HYPERLINK("http://geochem.nrcan.gc.ca/cdogs/content/agp/agp02239_e.htm", "Ol (KIDD) | NONE | BINMICRO")</f>
        <v>Ol (KIDD) | NONE | BINMICRO</v>
      </c>
      <c r="G399" s="1" t="str">
        <f>HYPERLINK("http://geochem.nrcan.gc.ca/cdogs/content/mth/mth06305_e.htm", "6305")</f>
        <v>6305</v>
      </c>
      <c r="H399" s="1" t="str">
        <f>HYPERLINK("http://geochem.nrcan.gc.ca/cdogs/content/bdl/bdl210987_e.htm", "210987")</f>
        <v>210987</v>
      </c>
      <c r="I399" s="1" t="str">
        <f>HYPERLINK("http://geochem.nrcan.gc.ca/cdogs/content/prj/prj210029_e.htm", "210029")</f>
        <v>210029</v>
      </c>
      <c r="J399" s="1" t="str">
        <f>HYPERLINK("http://geochem.nrcan.gc.ca/cdogs/content/svy/svy210012_e.htm", "210012")</f>
        <v>210012</v>
      </c>
      <c r="L399" t="s">
        <v>336</v>
      </c>
      <c r="O399" t="s">
        <v>1625</v>
      </c>
      <c r="P399" t="s">
        <v>1626</v>
      </c>
      <c r="Q399" t="s">
        <v>1627</v>
      </c>
      <c r="R399" t="s">
        <v>1628</v>
      </c>
      <c r="T399" t="s">
        <v>25</v>
      </c>
    </row>
    <row r="400" spans="1:20" x14ac:dyDescent="0.25">
      <c r="A400">
        <v>66.811573800000005</v>
      </c>
      <c r="B400">
        <v>-112.5681816</v>
      </c>
      <c r="C400" s="1" t="str">
        <f>HYPERLINK("http://geochem.nrcan.gc.ca/cdogs/content/kwd/kwd020044_e.htm", "Till")</f>
        <v>Till</v>
      </c>
      <c r="D400" s="1" t="str">
        <f>HYPERLINK("http://geochem.nrcan.gc.ca/cdogs/content/kwd/kwd080048_e.htm", "HMC separation (Canamera/DIP)")</f>
        <v>HMC separation (Canamera/DIP)</v>
      </c>
      <c r="E400" s="1" t="str">
        <f>HYPERLINK("http://geochem.nrcan.gc.ca/cdogs/content/dgp/dgp00002_e.htm", "Total")</f>
        <v>Total</v>
      </c>
      <c r="F400" s="1" t="str">
        <f>HYPERLINK("http://geochem.nrcan.gc.ca/cdogs/content/agp/agp02239_e.htm", "Ol (KIDD) | NONE | BINMICRO")</f>
        <v>Ol (KIDD) | NONE | BINMICRO</v>
      </c>
      <c r="G400" s="1" t="str">
        <f>HYPERLINK("http://geochem.nrcan.gc.ca/cdogs/content/mth/mth06305_e.htm", "6305")</f>
        <v>6305</v>
      </c>
      <c r="H400" s="1" t="str">
        <f>HYPERLINK("http://geochem.nrcan.gc.ca/cdogs/content/bdl/bdl210987_e.htm", "210987")</f>
        <v>210987</v>
      </c>
      <c r="I400" s="1" t="str">
        <f>HYPERLINK("http://geochem.nrcan.gc.ca/cdogs/content/prj/prj210029_e.htm", "210029")</f>
        <v>210029</v>
      </c>
      <c r="J400" s="1" t="str">
        <f>HYPERLINK("http://geochem.nrcan.gc.ca/cdogs/content/svy/svy210012_e.htm", "210012")</f>
        <v>210012</v>
      </c>
      <c r="L400" t="s">
        <v>336</v>
      </c>
      <c r="O400" t="s">
        <v>1629</v>
      </c>
      <c r="P400" t="s">
        <v>1630</v>
      </c>
      <c r="Q400" t="s">
        <v>1631</v>
      </c>
      <c r="R400" t="s">
        <v>1632</v>
      </c>
      <c r="T400" t="s">
        <v>25</v>
      </c>
    </row>
    <row r="401" spans="1:20" x14ac:dyDescent="0.25">
      <c r="A401">
        <v>66.730923799999999</v>
      </c>
      <c r="B401">
        <v>-112.7594606</v>
      </c>
      <c r="C401" s="1" t="str">
        <f>HYPERLINK("http://geochem.nrcan.gc.ca/cdogs/content/kwd/kwd020044_e.htm", "Till")</f>
        <v>Till</v>
      </c>
      <c r="D401" s="1" t="str">
        <f>HYPERLINK("http://geochem.nrcan.gc.ca/cdogs/content/kwd/kwd080048_e.htm", "HMC separation (Canamera/DIP)")</f>
        <v>HMC separation (Canamera/DIP)</v>
      </c>
      <c r="E401" s="1" t="str">
        <f>HYPERLINK("http://geochem.nrcan.gc.ca/cdogs/content/dgp/dgp00002_e.htm", "Total")</f>
        <v>Total</v>
      </c>
      <c r="F401" s="1" t="str">
        <f>HYPERLINK("http://geochem.nrcan.gc.ca/cdogs/content/agp/agp02239_e.htm", "Ol (KIDD) | NONE | BINMICRO")</f>
        <v>Ol (KIDD) | NONE | BINMICRO</v>
      </c>
      <c r="G401" s="1" t="str">
        <f>HYPERLINK("http://geochem.nrcan.gc.ca/cdogs/content/mth/mth06305_e.htm", "6305")</f>
        <v>6305</v>
      </c>
      <c r="H401" s="1" t="str">
        <f>HYPERLINK("http://geochem.nrcan.gc.ca/cdogs/content/bdl/bdl210987_e.htm", "210987")</f>
        <v>210987</v>
      </c>
      <c r="I401" s="1" t="str">
        <f>HYPERLINK("http://geochem.nrcan.gc.ca/cdogs/content/prj/prj210029_e.htm", "210029")</f>
        <v>210029</v>
      </c>
      <c r="J401" s="1" t="str">
        <f>HYPERLINK("http://geochem.nrcan.gc.ca/cdogs/content/svy/svy210012_e.htm", "210012")</f>
        <v>210012</v>
      </c>
      <c r="L401" t="s">
        <v>336</v>
      </c>
      <c r="O401" t="s">
        <v>1633</v>
      </c>
      <c r="P401" t="s">
        <v>1634</v>
      </c>
      <c r="Q401" t="s">
        <v>1635</v>
      </c>
      <c r="R401" t="s">
        <v>1636</v>
      </c>
      <c r="T401" t="s">
        <v>25</v>
      </c>
    </row>
    <row r="402" spans="1:20" x14ac:dyDescent="0.25">
      <c r="A402">
        <v>66.985496999999995</v>
      </c>
      <c r="B402">
        <v>-112.09324530000001</v>
      </c>
      <c r="C402" s="1" t="str">
        <f>HYPERLINK("http://geochem.nrcan.gc.ca/cdogs/content/kwd/kwd020044_e.htm", "Till")</f>
        <v>Till</v>
      </c>
      <c r="D402" s="1" t="str">
        <f>HYPERLINK("http://geochem.nrcan.gc.ca/cdogs/content/kwd/kwd080048_e.htm", "HMC separation (Canamera/DIP)")</f>
        <v>HMC separation (Canamera/DIP)</v>
      </c>
      <c r="E402" s="1" t="str">
        <f>HYPERLINK("http://geochem.nrcan.gc.ca/cdogs/content/dgp/dgp00002_e.htm", "Total")</f>
        <v>Total</v>
      </c>
      <c r="F402" s="1" t="str">
        <f>HYPERLINK("http://geochem.nrcan.gc.ca/cdogs/content/agp/agp02239_e.htm", "Ol (KIDD) | NONE | BINMICRO")</f>
        <v>Ol (KIDD) | NONE | BINMICRO</v>
      </c>
      <c r="G402" s="1" t="str">
        <f>HYPERLINK("http://geochem.nrcan.gc.ca/cdogs/content/mth/mth06305_e.htm", "6305")</f>
        <v>6305</v>
      </c>
      <c r="H402" s="1" t="str">
        <f>HYPERLINK("http://geochem.nrcan.gc.ca/cdogs/content/bdl/bdl210987_e.htm", "210987")</f>
        <v>210987</v>
      </c>
      <c r="I402" s="1" t="str">
        <f>HYPERLINK("http://geochem.nrcan.gc.ca/cdogs/content/prj/prj210029_e.htm", "210029")</f>
        <v>210029</v>
      </c>
      <c r="J402" s="1" t="str">
        <f>HYPERLINK("http://geochem.nrcan.gc.ca/cdogs/content/svy/svy210012_e.htm", "210012")</f>
        <v>210012</v>
      </c>
      <c r="L402" t="s">
        <v>336</v>
      </c>
      <c r="O402" t="s">
        <v>1637</v>
      </c>
      <c r="P402" t="s">
        <v>1638</v>
      </c>
      <c r="Q402" t="s">
        <v>1639</v>
      </c>
      <c r="R402" t="s">
        <v>1640</v>
      </c>
      <c r="T402" t="s">
        <v>25</v>
      </c>
    </row>
    <row r="403" spans="1:20" x14ac:dyDescent="0.25">
      <c r="A403">
        <v>66.899428099999994</v>
      </c>
      <c r="B403">
        <v>-112.38725789999999</v>
      </c>
      <c r="C403" s="1" t="str">
        <f>HYPERLINK("http://geochem.nrcan.gc.ca/cdogs/content/kwd/kwd020044_e.htm", "Till")</f>
        <v>Till</v>
      </c>
      <c r="D403" s="1" t="str">
        <f>HYPERLINK("http://geochem.nrcan.gc.ca/cdogs/content/kwd/kwd080048_e.htm", "HMC separation (Canamera/DIP)")</f>
        <v>HMC separation (Canamera/DIP)</v>
      </c>
      <c r="E403" s="1" t="str">
        <f>HYPERLINK("http://geochem.nrcan.gc.ca/cdogs/content/dgp/dgp00002_e.htm", "Total")</f>
        <v>Total</v>
      </c>
      <c r="F403" s="1" t="str">
        <f>HYPERLINK("http://geochem.nrcan.gc.ca/cdogs/content/agp/agp02239_e.htm", "Ol (KIDD) | NONE | BINMICRO")</f>
        <v>Ol (KIDD) | NONE | BINMICRO</v>
      </c>
      <c r="G403" s="1" t="str">
        <f>HYPERLINK("http://geochem.nrcan.gc.ca/cdogs/content/mth/mth06305_e.htm", "6305")</f>
        <v>6305</v>
      </c>
      <c r="H403" s="1" t="str">
        <f>HYPERLINK("http://geochem.nrcan.gc.ca/cdogs/content/bdl/bdl210987_e.htm", "210987")</f>
        <v>210987</v>
      </c>
      <c r="I403" s="1" t="str">
        <f>HYPERLINK("http://geochem.nrcan.gc.ca/cdogs/content/prj/prj210029_e.htm", "210029")</f>
        <v>210029</v>
      </c>
      <c r="J403" s="1" t="str">
        <f>HYPERLINK("http://geochem.nrcan.gc.ca/cdogs/content/svy/svy210012_e.htm", "210012")</f>
        <v>210012</v>
      </c>
      <c r="L403" t="s">
        <v>336</v>
      </c>
      <c r="O403" t="s">
        <v>1641</v>
      </c>
      <c r="P403" t="s">
        <v>1642</v>
      </c>
      <c r="Q403" t="s">
        <v>1643</v>
      </c>
      <c r="R403" t="s">
        <v>1644</v>
      </c>
      <c r="T403" t="s">
        <v>25</v>
      </c>
    </row>
    <row r="404" spans="1:20" x14ac:dyDescent="0.25">
      <c r="A404">
        <v>66.769979199999995</v>
      </c>
      <c r="B404">
        <v>-112.06795990000001</v>
      </c>
      <c r="C404" s="1" t="str">
        <f>HYPERLINK("http://geochem.nrcan.gc.ca/cdogs/content/kwd/kwd020044_e.htm", "Till")</f>
        <v>Till</v>
      </c>
      <c r="D404" s="1" t="str">
        <f>HYPERLINK("http://geochem.nrcan.gc.ca/cdogs/content/kwd/kwd080048_e.htm", "HMC separation (Canamera/DIP)")</f>
        <v>HMC separation (Canamera/DIP)</v>
      </c>
      <c r="E404" s="1" t="str">
        <f>HYPERLINK("http://geochem.nrcan.gc.ca/cdogs/content/dgp/dgp00002_e.htm", "Total")</f>
        <v>Total</v>
      </c>
      <c r="F404" s="1" t="str">
        <f>HYPERLINK("http://geochem.nrcan.gc.ca/cdogs/content/agp/agp02239_e.htm", "Ol (KIDD) | NONE | BINMICRO")</f>
        <v>Ol (KIDD) | NONE | BINMICRO</v>
      </c>
      <c r="G404" s="1" t="str">
        <f>HYPERLINK("http://geochem.nrcan.gc.ca/cdogs/content/mth/mth06305_e.htm", "6305")</f>
        <v>6305</v>
      </c>
      <c r="H404" s="1" t="str">
        <f>HYPERLINK("http://geochem.nrcan.gc.ca/cdogs/content/bdl/bdl210987_e.htm", "210987")</f>
        <v>210987</v>
      </c>
      <c r="I404" s="1" t="str">
        <f>HYPERLINK("http://geochem.nrcan.gc.ca/cdogs/content/prj/prj210029_e.htm", "210029")</f>
        <v>210029</v>
      </c>
      <c r="J404" s="1" t="str">
        <f>HYPERLINK("http://geochem.nrcan.gc.ca/cdogs/content/svy/svy210012_e.htm", "210012")</f>
        <v>210012</v>
      </c>
      <c r="L404" t="s">
        <v>336</v>
      </c>
      <c r="O404" t="s">
        <v>1645</v>
      </c>
      <c r="P404" t="s">
        <v>1646</v>
      </c>
      <c r="Q404" t="s">
        <v>1647</v>
      </c>
      <c r="R404" t="s">
        <v>1648</v>
      </c>
      <c r="T404" t="s">
        <v>25</v>
      </c>
    </row>
    <row r="405" spans="1:20" x14ac:dyDescent="0.25">
      <c r="A405">
        <v>66.664283699999999</v>
      </c>
      <c r="B405">
        <v>-112.4014569</v>
      </c>
      <c r="C405" s="1" t="str">
        <f>HYPERLINK("http://geochem.nrcan.gc.ca/cdogs/content/kwd/kwd020044_e.htm", "Till")</f>
        <v>Till</v>
      </c>
      <c r="D405" s="1" t="str">
        <f>HYPERLINK("http://geochem.nrcan.gc.ca/cdogs/content/kwd/kwd080048_e.htm", "HMC separation (Canamera/DIP)")</f>
        <v>HMC separation (Canamera/DIP)</v>
      </c>
      <c r="E405" s="1" t="str">
        <f>HYPERLINK("http://geochem.nrcan.gc.ca/cdogs/content/dgp/dgp00002_e.htm", "Total")</f>
        <v>Total</v>
      </c>
      <c r="F405" s="1" t="str">
        <f>HYPERLINK("http://geochem.nrcan.gc.ca/cdogs/content/agp/agp02239_e.htm", "Ol (KIDD) | NONE | BINMICRO")</f>
        <v>Ol (KIDD) | NONE | BINMICRO</v>
      </c>
      <c r="G405" s="1" t="str">
        <f>HYPERLINK("http://geochem.nrcan.gc.ca/cdogs/content/mth/mth06305_e.htm", "6305")</f>
        <v>6305</v>
      </c>
      <c r="H405" s="1" t="str">
        <f>HYPERLINK("http://geochem.nrcan.gc.ca/cdogs/content/bdl/bdl210987_e.htm", "210987")</f>
        <v>210987</v>
      </c>
      <c r="I405" s="1" t="str">
        <f>HYPERLINK("http://geochem.nrcan.gc.ca/cdogs/content/prj/prj210029_e.htm", "210029")</f>
        <v>210029</v>
      </c>
      <c r="J405" s="1" t="str">
        <f>HYPERLINK("http://geochem.nrcan.gc.ca/cdogs/content/svy/svy210012_e.htm", "210012")</f>
        <v>210012</v>
      </c>
      <c r="L405" t="s">
        <v>336</v>
      </c>
      <c r="O405" t="s">
        <v>1649</v>
      </c>
      <c r="P405" t="s">
        <v>1650</v>
      </c>
      <c r="Q405" t="s">
        <v>1651</v>
      </c>
      <c r="R405" t="s">
        <v>1652</v>
      </c>
      <c r="T405" t="s">
        <v>25</v>
      </c>
    </row>
    <row r="406" spans="1:20" x14ac:dyDescent="0.25">
      <c r="A406">
        <v>66.270514599999998</v>
      </c>
      <c r="B406">
        <v>-112.6277333</v>
      </c>
      <c r="C406" s="1" t="str">
        <f>HYPERLINK("http://geochem.nrcan.gc.ca/cdogs/content/kwd/kwd020044_e.htm", "Till")</f>
        <v>Till</v>
      </c>
      <c r="D406" s="1" t="str">
        <f>HYPERLINK("http://geochem.nrcan.gc.ca/cdogs/content/kwd/kwd080048_e.htm", "HMC separation (Canamera/DIP)")</f>
        <v>HMC separation (Canamera/DIP)</v>
      </c>
      <c r="E406" s="1" t="str">
        <f>HYPERLINK("http://geochem.nrcan.gc.ca/cdogs/content/dgp/dgp00002_e.htm", "Total")</f>
        <v>Total</v>
      </c>
      <c r="F406" s="1" t="str">
        <f>HYPERLINK("http://geochem.nrcan.gc.ca/cdogs/content/agp/agp02239_e.htm", "Ol (KIDD) | NONE | BINMICRO")</f>
        <v>Ol (KIDD) | NONE | BINMICRO</v>
      </c>
      <c r="G406" s="1" t="str">
        <f>HYPERLINK("http://geochem.nrcan.gc.ca/cdogs/content/mth/mth06305_e.htm", "6305")</f>
        <v>6305</v>
      </c>
      <c r="H406" s="1" t="str">
        <f>HYPERLINK("http://geochem.nrcan.gc.ca/cdogs/content/bdl/bdl210987_e.htm", "210987")</f>
        <v>210987</v>
      </c>
      <c r="I406" s="1" t="str">
        <f>HYPERLINK("http://geochem.nrcan.gc.ca/cdogs/content/prj/prj210029_e.htm", "210029")</f>
        <v>210029</v>
      </c>
      <c r="J406" s="1" t="str">
        <f>HYPERLINK("http://geochem.nrcan.gc.ca/cdogs/content/svy/svy210012_e.htm", "210012")</f>
        <v>210012</v>
      </c>
      <c r="L406" t="s">
        <v>336</v>
      </c>
      <c r="O406" t="s">
        <v>1653</v>
      </c>
      <c r="P406" t="s">
        <v>1654</v>
      </c>
      <c r="Q406" t="s">
        <v>1655</v>
      </c>
      <c r="R406" t="s">
        <v>1656</v>
      </c>
      <c r="T406" t="s">
        <v>25</v>
      </c>
    </row>
    <row r="407" spans="1:20" x14ac:dyDescent="0.25">
      <c r="A407">
        <v>66.456152700000004</v>
      </c>
      <c r="B407">
        <v>-112.79028959999999</v>
      </c>
      <c r="C407" s="1" t="str">
        <f>HYPERLINK("http://geochem.nrcan.gc.ca/cdogs/content/kwd/kwd020044_e.htm", "Till")</f>
        <v>Till</v>
      </c>
      <c r="D407" s="1" t="str">
        <f>HYPERLINK("http://geochem.nrcan.gc.ca/cdogs/content/kwd/kwd080048_e.htm", "HMC separation (Canamera/DIP)")</f>
        <v>HMC separation (Canamera/DIP)</v>
      </c>
      <c r="E407" s="1" t="str">
        <f>HYPERLINK("http://geochem.nrcan.gc.ca/cdogs/content/dgp/dgp00002_e.htm", "Total")</f>
        <v>Total</v>
      </c>
      <c r="F407" s="1" t="str">
        <f>HYPERLINK("http://geochem.nrcan.gc.ca/cdogs/content/agp/agp02239_e.htm", "Ol (KIDD) | NONE | BINMICRO")</f>
        <v>Ol (KIDD) | NONE | BINMICRO</v>
      </c>
      <c r="G407" s="1" t="str">
        <f>HYPERLINK("http://geochem.nrcan.gc.ca/cdogs/content/mth/mth06305_e.htm", "6305")</f>
        <v>6305</v>
      </c>
      <c r="H407" s="1" t="str">
        <f>HYPERLINK("http://geochem.nrcan.gc.ca/cdogs/content/bdl/bdl210987_e.htm", "210987")</f>
        <v>210987</v>
      </c>
      <c r="I407" s="1" t="str">
        <f>HYPERLINK("http://geochem.nrcan.gc.ca/cdogs/content/prj/prj210029_e.htm", "210029")</f>
        <v>210029</v>
      </c>
      <c r="J407" s="1" t="str">
        <f>HYPERLINK("http://geochem.nrcan.gc.ca/cdogs/content/svy/svy210012_e.htm", "210012")</f>
        <v>210012</v>
      </c>
      <c r="L407" t="s">
        <v>336</v>
      </c>
      <c r="O407" t="s">
        <v>1657</v>
      </c>
      <c r="P407" t="s">
        <v>1658</v>
      </c>
      <c r="Q407" t="s">
        <v>1659</v>
      </c>
      <c r="R407" t="s">
        <v>1660</v>
      </c>
      <c r="T407" t="s">
        <v>25</v>
      </c>
    </row>
    <row r="408" spans="1:20" x14ac:dyDescent="0.25">
      <c r="A408">
        <v>66.531289999999998</v>
      </c>
      <c r="B408">
        <v>-112.5777607</v>
      </c>
      <c r="C408" s="1" t="str">
        <f>HYPERLINK("http://geochem.nrcan.gc.ca/cdogs/content/kwd/kwd020044_e.htm", "Till")</f>
        <v>Till</v>
      </c>
      <c r="D408" s="1" t="str">
        <f>HYPERLINK("http://geochem.nrcan.gc.ca/cdogs/content/kwd/kwd080048_e.htm", "HMC separation (Canamera/DIP)")</f>
        <v>HMC separation (Canamera/DIP)</v>
      </c>
      <c r="E408" s="1" t="str">
        <f>HYPERLINK("http://geochem.nrcan.gc.ca/cdogs/content/dgp/dgp00002_e.htm", "Total")</f>
        <v>Total</v>
      </c>
      <c r="F408" s="1" t="str">
        <f>HYPERLINK("http://geochem.nrcan.gc.ca/cdogs/content/agp/agp02239_e.htm", "Ol (KIDD) | NONE | BINMICRO")</f>
        <v>Ol (KIDD) | NONE | BINMICRO</v>
      </c>
      <c r="G408" s="1" t="str">
        <f>HYPERLINK("http://geochem.nrcan.gc.ca/cdogs/content/mth/mth06305_e.htm", "6305")</f>
        <v>6305</v>
      </c>
      <c r="H408" s="1" t="str">
        <f>HYPERLINK("http://geochem.nrcan.gc.ca/cdogs/content/bdl/bdl210987_e.htm", "210987")</f>
        <v>210987</v>
      </c>
      <c r="I408" s="1" t="str">
        <f>HYPERLINK("http://geochem.nrcan.gc.ca/cdogs/content/prj/prj210029_e.htm", "210029")</f>
        <v>210029</v>
      </c>
      <c r="J408" s="1" t="str">
        <f>HYPERLINK("http://geochem.nrcan.gc.ca/cdogs/content/svy/svy210012_e.htm", "210012")</f>
        <v>210012</v>
      </c>
      <c r="L408" t="s">
        <v>336</v>
      </c>
      <c r="O408" t="s">
        <v>1661</v>
      </c>
      <c r="P408" t="s">
        <v>1662</v>
      </c>
      <c r="Q408" t="s">
        <v>1663</v>
      </c>
      <c r="R408" t="s">
        <v>1664</v>
      </c>
      <c r="T408" t="s">
        <v>25</v>
      </c>
    </row>
    <row r="409" spans="1:20" x14ac:dyDescent="0.25">
      <c r="A409">
        <v>66.599814800000004</v>
      </c>
      <c r="B409">
        <v>-112.9320902</v>
      </c>
      <c r="C409" s="1" t="str">
        <f>HYPERLINK("http://geochem.nrcan.gc.ca/cdogs/content/kwd/kwd020044_e.htm", "Till")</f>
        <v>Till</v>
      </c>
      <c r="D409" s="1" t="str">
        <f>HYPERLINK("http://geochem.nrcan.gc.ca/cdogs/content/kwd/kwd080048_e.htm", "HMC separation (Canamera/DIP)")</f>
        <v>HMC separation (Canamera/DIP)</v>
      </c>
      <c r="E409" s="1" t="str">
        <f>HYPERLINK("http://geochem.nrcan.gc.ca/cdogs/content/dgp/dgp00002_e.htm", "Total")</f>
        <v>Total</v>
      </c>
      <c r="F409" s="1" t="str">
        <f>HYPERLINK("http://geochem.nrcan.gc.ca/cdogs/content/agp/agp02239_e.htm", "Ol (KIDD) | NONE | BINMICRO")</f>
        <v>Ol (KIDD) | NONE | BINMICRO</v>
      </c>
      <c r="G409" s="1" t="str">
        <f>HYPERLINK("http://geochem.nrcan.gc.ca/cdogs/content/mth/mth06305_e.htm", "6305")</f>
        <v>6305</v>
      </c>
      <c r="H409" s="1" t="str">
        <f>HYPERLINK("http://geochem.nrcan.gc.ca/cdogs/content/bdl/bdl210987_e.htm", "210987")</f>
        <v>210987</v>
      </c>
      <c r="I409" s="1" t="str">
        <f>HYPERLINK("http://geochem.nrcan.gc.ca/cdogs/content/prj/prj210029_e.htm", "210029")</f>
        <v>210029</v>
      </c>
      <c r="J409" s="1" t="str">
        <f>HYPERLINK("http://geochem.nrcan.gc.ca/cdogs/content/svy/svy210012_e.htm", "210012")</f>
        <v>210012</v>
      </c>
      <c r="L409" t="s">
        <v>336</v>
      </c>
      <c r="O409" t="s">
        <v>1665</v>
      </c>
      <c r="P409" t="s">
        <v>1666</v>
      </c>
      <c r="Q409" t="s">
        <v>1667</v>
      </c>
      <c r="R409" t="s">
        <v>1668</v>
      </c>
      <c r="T409" t="s">
        <v>25</v>
      </c>
    </row>
    <row r="410" spans="1:20" x14ac:dyDescent="0.25">
      <c r="A410">
        <v>66.319790800000007</v>
      </c>
      <c r="B410">
        <v>-112.1008207</v>
      </c>
      <c r="C410" s="1" t="str">
        <f>HYPERLINK("http://geochem.nrcan.gc.ca/cdogs/content/kwd/kwd020044_e.htm", "Till")</f>
        <v>Till</v>
      </c>
      <c r="D410" s="1" t="str">
        <f>HYPERLINK("http://geochem.nrcan.gc.ca/cdogs/content/kwd/kwd080048_e.htm", "HMC separation (Canamera/DIP)")</f>
        <v>HMC separation (Canamera/DIP)</v>
      </c>
      <c r="E410" s="1" t="str">
        <f>HYPERLINK("http://geochem.nrcan.gc.ca/cdogs/content/dgp/dgp00002_e.htm", "Total")</f>
        <v>Total</v>
      </c>
      <c r="F410" s="1" t="str">
        <f>HYPERLINK("http://geochem.nrcan.gc.ca/cdogs/content/agp/agp02239_e.htm", "Ol (KIDD) | NONE | BINMICRO")</f>
        <v>Ol (KIDD) | NONE | BINMICRO</v>
      </c>
      <c r="G410" s="1" t="str">
        <f>HYPERLINK("http://geochem.nrcan.gc.ca/cdogs/content/mth/mth06305_e.htm", "6305")</f>
        <v>6305</v>
      </c>
      <c r="H410" s="1" t="str">
        <f>HYPERLINK("http://geochem.nrcan.gc.ca/cdogs/content/bdl/bdl210987_e.htm", "210987")</f>
        <v>210987</v>
      </c>
      <c r="I410" s="1" t="str">
        <f>HYPERLINK("http://geochem.nrcan.gc.ca/cdogs/content/prj/prj210029_e.htm", "210029")</f>
        <v>210029</v>
      </c>
      <c r="J410" s="1" t="str">
        <f>HYPERLINK("http://geochem.nrcan.gc.ca/cdogs/content/svy/svy210012_e.htm", "210012")</f>
        <v>210012</v>
      </c>
      <c r="L410" t="s">
        <v>336</v>
      </c>
      <c r="O410" t="s">
        <v>1669</v>
      </c>
      <c r="P410" t="s">
        <v>1670</v>
      </c>
      <c r="Q410" t="s">
        <v>1671</v>
      </c>
      <c r="R410" t="s">
        <v>1672</v>
      </c>
      <c r="T410" t="s">
        <v>25</v>
      </c>
    </row>
    <row r="411" spans="1:20" x14ac:dyDescent="0.25">
      <c r="A411">
        <v>66.421695600000007</v>
      </c>
      <c r="B411">
        <v>-112.04520890000001</v>
      </c>
      <c r="C411" s="1" t="str">
        <f>HYPERLINK("http://geochem.nrcan.gc.ca/cdogs/content/kwd/kwd020044_e.htm", "Till")</f>
        <v>Till</v>
      </c>
      <c r="D411" s="1" t="str">
        <f>HYPERLINK("http://geochem.nrcan.gc.ca/cdogs/content/kwd/kwd080048_e.htm", "HMC separation (Canamera/DIP)")</f>
        <v>HMC separation (Canamera/DIP)</v>
      </c>
      <c r="E411" s="1" t="str">
        <f>HYPERLINK("http://geochem.nrcan.gc.ca/cdogs/content/dgp/dgp00002_e.htm", "Total")</f>
        <v>Total</v>
      </c>
      <c r="F411" s="1" t="str">
        <f>HYPERLINK("http://geochem.nrcan.gc.ca/cdogs/content/agp/agp02239_e.htm", "Ol (KIDD) | NONE | BINMICRO")</f>
        <v>Ol (KIDD) | NONE | BINMICRO</v>
      </c>
      <c r="G411" s="1" t="str">
        <f>HYPERLINK("http://geochem.nrcan.gc.ca/cdogs/content/mth/mth06305_e.htm", "6305")</f>
        <v>6305</v>
      </c>
      <c r="H411" s="1" t="str">
        <f>HYPERLINK("http://geochem.nrcan.gc.ca/cdogs/content/bdl/bdl210987_e.htm", "210987")</f>
        <v>210987</v>
      </c>
      <c r="I411" s="1" t="str">
        <f>HYPERLINK("http://geochem.nrcan.gc.ca/cdogs/content/prj/prj210029_e.htm", "210029")</f>
        <v>210029</v>
      </c>
      <c r="J411" s="1" t="str">
        <f>HYPERLINK("http://geochem.nrcan.gc.ca/cdogs/content/svy/svy210012_e.htm", "210012")</f>
        <v>210012</v>
      </c>
      <c r="L411" t="s">
        <v>336</v>
      </c>
      <c r="O411" t="s">
        <v>1673</v>
      </c>
      <c r="P411" t="s">
        <v>1674</v>
      </c>
      <c r="Q411" t="s">
        <v>1675</v>
      </c>
      <c r="R411" t="s">
        <v>1676</v>
      </c>
      <c r="T411" t="s">
        <v>25</v>
      </c>
    </row>
    <row r="412" spans="1:20" x14ac:dyDescent="0.25">
      <c r="A412">
        <v>66.427473399999997</v>
      </c>
      <c r="B412">
        <v>-112.39826290000001</v>
      </c>
      <c r="C412" s="1" t="str">
        <f>HYPERLINK("http://geochem.nrcan.gc.ca/cdogs/content/kwd/kwd020044_e.htm", "Till")</f>
        <v>Till</v>
      </c>
      <c r="D412" s="1" t="str">
        <f>HYPERLINK("http://geochem.nrcan.gc.ca/cdogs/content/kwd/kwd080048_e.htm", "HMC separation (Canamera/DIP)")</f>
        <v>HMC separation (Canamera/DIP)</v>
      </c>
      <c r="E412" s="1" t="str">
        <f>HYPERLINK("http://geochem.nrcan.gc.ca/cdogs/content/dgp/dgp00002_e.htm", "Total")</f>
        <v>Total</v>
      </c>
      <c r="F412" s="1" t="str">
        <f>HYPERLINK("http://geochem.nrcan.gc.ca/cdogs/content/agp/agp02239_e.htm", "Ol (KIDD) | NONE | BINMICRO")</f>
        <v>Ol (KIDD) | NONE | BINMICRO</v>
      </c>
      <c r="G412" s="1" t="str">
        <f>HYPERLINK("http://geochem.nrcan.gc.ca/cdogs/content/mth/mth06305_e.htm", "6305")</f>
        <v>6305</v>
      </c>
      <c r="H412" s="1" t="str">
        <f>HYPERLINK("http://geochem.nrcan.gc.ca/cdogs/content/bdl/bdl210987_e.htm", "210987")</f>
        <v>210987</v>
      </c>
      <c r="I412" s="1" t="str">
        <f>HYPERLINK("http://geochem.nrcan.gc.ca/cdogs/content/prj/prj210029_e.htm", "210029")</f>
        <v>210029</v>
      </c>
      <c r="J412" s="1" t="str">
        <f>HYPERLINK("http://geochem.nrcan.gc.ca/cdogs/content/svy/svy210012_e.htm", "210012")</f>
        <v>210012</v>
      </c>
      <c r="L412" t="s">
        <v>336</v>
      </c>
      <c r="O412" t="s">
        <v>1677</v>
      </c>
      <c r="P412" t="s">
        <v>1678</v>
      </c>
      <c r="Q412" t="s">
        <v>1679</v>
      </c>
      <c r="R412" t="s">
        <v>1680</v>
      </c>
      <c r="T412" t="s">
        <v>25</v>
      </c>
    </row>
    <row r="413" spans="1:20" x14ac:dyDescent="0.25">
      <c r="A413">
        <v>66.524163000000001</v>
      </c>
      <c r="B413">
        <v>-112.0630302</v>
      </c>
      <c r="C413" s="1" t="str">
        <f>HYPERLINK("http://geochem.nrcan.gc.ca/cdogs/content/kwd/kwd020044_e.htm", "Till")</f>
        <v>Till</v>
      </c>
      <c r="D413" s="1" t="str">
        <f>HYPERLINK("http://geochem.nrcan.gc.ca/cdogs/content/kwd/kwd080048_e.htm", "HMC separation (Canamera/DIP)")</f>
        <v>HMC separation (Canamera/DIP)</v>
      </c>
      <c r="E413" s="1" t="str">
        <f>HYPERLINK("http://geochem.nrcan.gc.ca/cdogs/content/dgp/dgp00002_e.htm", "Total")</f>
        <v>Total</v>
      </c>
      <c r="F413" s="1" t="str">
        <f>HYPERLINK("http://geochem.nrcan.gc.ca/cdogs/content/agp/agp02239_e.htm", "Ol (KIDD) | NONE | BINMICRO")</f>
        <v>Ol (KIDD) | NONE | BINMICRO</v>
      </c>
      <c r="G413" s="1" t="str">
        <f>HYPERLINK("http://geochem.nrcan.gc.ca/cdogs/content/mth/mth06305_e.htm", "6305")</f>
        <v>6305</v>
      </c>
      <c r="H413" s="1" t="str">
        <f>HYPERLINK("http://geochem.nrcan.gc.ca/cdogs/content/bdl/bdl210987_e.htm", "210987")</f>
        <v>210987</v>
      </c>
      <c r="I413" s="1" t="str">
        <f>HYPERLINK("http://geochem.nrcan.gc.ca/cdogs/content/prj/prj210029_e.htm", "210029")</f>
        <v>210029</v>
      </c>
      <c r="J413" s="1" t="str">
        <f>HYPERLINK("http://geochem.nrcan.gc.ca/cdogs/content/svy/svy210012_e.htm", "210012")</f>
        <v>210012</v>
      </c>
      <c r="L413" t="s">
        <v>336</v>
      </c>
      <c r="O413" t="s">
        <v>1681</v>
      </c>
      <c r="P413" t="s">
        <v>1682</v>
      </c>
      <c r="Q413" t="s">
        <v>1683</v>
      </c>
      <c r="R413" t="s">
        <v>1684</v>
      </c>
      <c r="T413" t="s">
        <v>25</v>
      </c>
    </row>
    <row r="414" spans="1:20" x14ac:dyDescent="0.25">
      <c r="A414">
        <v>66.647541000000004</v>
      </c>
      <c r="B414">
        <v>-112.0383003</v>
      </c>
      <c r="C414" s="1" t="str">
        <f>HYPERLINK("http://geochem.nrcan.gc.ca/cdogs/content/kwd/kwd020044_e.htm", "Till")</f>
        <v>Till</v>
      </c>
      <c r="D414" s="1" t="str">
        <f>HYPERLINK("http://geochem.nrcan.gc.ca/cdogs/content/kwd/kwd080048_e.htm", "HMC separation (Canamera/DIP)")</f>
        <v>HMC separation (Canamera/DIP)</v>
      </c>
      <c r="E414" s="1" t="str">
        <f>HYPERLINK("http://geochem.nrcan.gc.ca/cdogs/content/dgp/dgp00002_e.htm", "Total")</f>
        <v>Total</v>
      </c>
      <c r="F414" s="1" t="str">
        <f>HYPERLINK("http://geochem.nrcan.gc.ca/cdogs/content/agp/agp02239_e.htm", "Ol (KIDD) | NONE | BINMICRO")</f>
        <v>Ol (KIDD) | NONE | BINMICRO</v>
      </c>
      <c r="G414" s="1" t="str">
        <f>HYPERLINK("http://geochem.nrcan.gc.ca/cdogs/content/mth/mth06305_e.htm", "6305")</f>
        <v>6305</v>
      </c>
      <c r="H414" s="1" t="str">
        <f>HYPERLINK("http://geochem.nrcan.gc.ca/cdogs/content/bdl/bdl210987_e.htm", "210987")</f>
        <v>210987</v>
      </c>
      <c r="I414" s="1" t="str">
        <f>HYPERLINK("http://geochem.nrcan.gc.ca/cdogs/content/prj/prj210029_e.htm", "210029")</f>
        <v>210029</v>
      </c>
      <c r="J414" s="1" t="str">
        <f>HYPERLINK("http://geochem.nrcan.gc.ca/cdogs/content/svy/svy210012_e.htm", "210012")</f>
        <v>210012</v>
      </c>
      <c r="L414" t="s">
        <v>336</v>
      </c>
      <c r="O414" t="s">
        <v>1685</v>
      </c>
      <c r="P414" t="s">
        <v>1686</v>
      </c>
      <c r="Q414" t="s">
        <v>1687</v>
      </c>
      <c r="R414" t="s">
        <v>1688</v>
      </c>
      <c r="T414" t="s">
        <v>25</v>
      </c>
    </row>
    <row r="415" spans="1:20" x14ac:dyDescent="0.25">
      <c r="A415">
        <v>66.3000835</v>
      </c>
      <c r="B415">
        <v>-113.1039511</v>
      </c>
      <c r="C415" s="1" t="str">
        <f>HYPERLINK("http://geochem.nrcan.gc.ca/cdogs/content/kwd/kwd020044_e.htm", "Till")</f>
        <v>Till</v>
      </c>
      <c r="D415" s="1" t="str">
        <f>HYPERLINK("http://geochem.nrcan.gc.ca/cdogs/content/kwd/kwd080048_e.htm", "HMC separation (Canamera/DIP)")</f>
        <v>HMC separation (Canamera/DIP)</v>
      </c>
      <c r="E415" s="1" t="str">
        <f>HYPERLINK("http://geochem.nrcan.gc.ca/cdogs/content/dgp/dgp00002_e.htm", "Total")</f>
        <v>Total</v>
      </c>
      <c r="F415" s="1" t="str">
        <f>HYPERLINK("http://geochem.nrcan.gc.ca/cdogs/content/agp/agp02239_e.htm", "Ol (KIDD) | NONE | BINMICRO")</f>
        <v>Ol (KIDD) | NONE | BINMICRO</v>
      </c>
      <c r="G415" s="1" t="str">
        <f>HYPERLINK("http://geochem.nrcan.gc.ca/cdogs/content/mth/mth06305_e.htm", "6305")</f>
        <v>6305</v>
      </c>
      <c r="H415" s="1" t="str">
        <f>HYPERLINK("http://geochem.nrcan.gc.ca/cdogs/content/bdl/bdl210987_e.htm", "210987")</f>
        <v>210987</v>
      </c>
      <c r="I415" s="1" t="str">
        <f>HYPERLINK("http://geochem.nrcan.gc.ca/cdogs/content/prj/prj210029_e.htm", "210029")</f>
        <v>210029</v>
      </c>
      <c r="J415" s="1" t="str">
        <f>HYPERLINK("http://geochem.nrcan.gc.ca/cdogs/content/svy/svy210012_e.htm", "210012")</f>
        <v>210012</v>
      </c>
      <c r="L415" t="s">
        <v>336</v>
      </c>
      <c r="O415" t="s">
        <v>1689</v>
      </c>
      <c r="P415" t="s">
        <v>1690</v>
      </c>
      <c r="Q415" t="s">
        <v>1691</v>
      </c>
      <c r="R415" t="s">
        <v>1692</v>
      </c>
      <c r="T415" t="s">
        <v>25</v>
      </c>
    </row>
    <row r="416" spans="1:20" x14ac:dyDescent="0.25">
      <c r="A416">
        <v>66.466635499999995</v>
      </c>
      <c r="B416">
        <v>-113.3982283</v>
      </c>
      <c r="C416" s="1" t="str">
        <f>HYPERLINK("http://geochem.nrcan.gc.ca/cdogs/content/kwd/kwd020044_e.htm", "Till")</f>
        <v>Till</v>
      </c>
      <c r="D416" s="1" t="str">
        <f>HYPERLINK("http://geochem.nrcan.gc.ca/cdogs/content/kwd/kwd080048_e.htm", "HMC separation (Canamera/DIP)")</f>
        <v>HMC separation (Canamera/DIP)</v>
      </c>
      <c r="E416" s="1" t="str">
        <f>HYPERLINK("http://geochem.nrcan.gc.ca/cdogs/content/dgp/dgp00002_e.htm", "Total")</f>
        <v>Total</v>
      </c>
      <c r="F416" s="1" t="str">
        <f>HYPERLINK("http://geochem.nrcan.gc.ca/cdogs/content/agp/agp02239_e.htm", "Ol (KIDD) | NONE | BINMICRO")</f>
        <v>Ol (KIDD) | NONE | BINMICRO</v>
      </c>
      <c r="G416" s="1" t="str">
        <f>HYPERLINK("http://geochem.nrcan.gc.ca/cdogs/content/mth/mth06305_e.htm", "6305")</f>
        <v>6305</v>
      </c>
      <c r="H416" s="1" t="str">
        <f>HYPERLINK("http://geochem.nrcan.gc.ca/cdogs/content/bdl/bdl210987_e.htm", "210987")</f>
        <v>210987</v>
      </c>
      <c r="I416" s="1" t="str">
        <f>HYPERLINK("http://geochem.nrcan.gc.ca/cdogs/content/prj/prj210029_e.htm", "210029")</f>
        <v>210029</v>
      </c>
      <c r="J416" s="1" t="str">
        <f>HYPERLINK("http://geochem.nrcan.gc.ca/cdogs/content/svy/svy210012_e.htm", "210012")</f>
        <v>210012</v>
      </c>
      <c r="L416" t="s">
        <v>336</v>
      </c>
      <c r="O416" t="s">
        <v>1693</v>
      </c>
      <c r="P416" t="s">
        <v>1694</v>
      </c>
      <c r="Q416" t="s">
        <v>1695</v>
      </c>
      <c r="R416" t="s">
        <v>1696</v>
      </c>
      <c r="T416" t="s">
        <v>25</v>
      </c>
    </row>
    <row r="417" spans="1:20" x14ac:dyDescent="0.25">
      <c r="A417">
        <v>66.522542900000005</v>
      </c>
      <c r="B417">
        <v>-113.10081219999999</v>
      </c>
      <c r="C417" s="1" t="str">
        <f>HYPERLINK("http://geochem.nrcan.gc.ca/cdogs/content/kwd/kwd020044_e.htm", "Till")</f>
        <v>Till</v>
      </c>
      <c r="D417" s="1" t="str">
        <f>HYPERLINK("http://geochem.nrcan.gc.ca/cdogs/content/kwd/kwd080048_e.htm", "HMC separation (Canamera/DIP)")</f>
        <v>HMC separation (Canamera/DIP)</v>
      </c>
      <c r="E417" s="1" t="str">
        <f>HYPERLINK("http://geochem.nrcan.gc.ca/cdogs/content/dgp/dgp00002_e.htm", "Total")</f>
        <v>Total</v>
      </c>
      <c r="F417" s="1" t="str">
        <f>HYPERLINK("http://geochem.nrcan.gc.ca/cdogs/content/agp/agp02239_e.htm", "Ol (KIDD) | NONE | BINMICRO")</f>
        <v>Ol (KIDD) | NONE | BINMICRO</v>
      </c>
      <c r="G417" s="1" t="str">
        <f>HYPERLINK("http://geochem.nrcan.gc.ca/cdogs/content/mth/mth06305_e.htm", "6305")</f>
        <v>6305</v>
      </c>
      <c r="H417" s="1" t="str">
        <f>HYPERLINK("http://geochem.nrcan.gc.ca/cdogs/content/bdl/bdl210987_e.htm", "210987")</f>
        <v>210987</v>
      </c>
      <c r="I417" s="1" t="str">
        <f>HYPERLINK("http://geochem.nrcan.gc.ca/cdogs/content/prj/prj210029_e.htm", "210029")</f>
        <v>210029</v>
      </c>
      <c r="J417" s="1" t="str">
        <f>HYPERLINK("http://geochem.nrcan.gc.ca/cdogs/content/svy/svy210012_e.htm", "210012")</f>
        <v>210012</v>
      </c>
      <c r="L417" t="s">
        <v>336</v>
      </c>
      <c r="O417" t="s">
        <v>1697</v>
      </c>
      <c r="P417" t="s">
        <v>1698</v>
      </c>
      <c r="Q417" t="s">
        <v>1699</v>
      </c>
      <c r="R417" t="s">
        <v>1700</v>
      </c>
      <c r="T417" t="s">
        <v>25</v>
      </c>
    </row>
    <row r="418" spans="1:20" x14ac:dyDescent="0.25">
      <c r="A418">
        <v>66.643899000000005</v>
      </c>
      <c r="B418">
        <v>-113.4322409</v>
      </c>
      <c r="C418" s="1" t="str">
        <f>HYPERLINK("http://geochem.nrcan.gc.ca/cdogs/content/kwd/kwd020044_e.htm", "Till")</f>
        <v>Till</v>
      </c>
      <c r="D418" s="1" t="str">
        <f>HYPERLINK("http://geochem.nrcan.gc.ca/cdogs/content/kwd/kwd080048_e.htm", "HMC separation (Canamera/DIP)")</f>
        <v>HMC separation (Canamera/DIP)</v>
      </c>
      <c r="E418" s="1" t="str">
        <f>HYPERLINK("http://geochem.nrcan.gc.ca/cdogs/content/dgp/dgp00002_e.htm", "Total")</f>
        <v>Total</v>
      </c>
      <c r="F418" s="1" t="str">
        <f>HYPERLINK("http://geochem.nrcan.gc.ca/cdogs/content/agp/agp02239_e.htm", "Ol (KIDD) | NONE | BINMICRO")</f>
        <v>Ol (KIDD) | NONE | BINMICRO</v>
      </c>
      <c r="G418" s="1" t="str">
        <f>HYPERLINK("http://geochem.nrcan.gc.ca/cdogs/content/mth/mth06305_e.htm", "6305")</f>
        <v>6305</v>
      </c>
      <c r="H418" s="1" t="str">
        <f>HYPERLINK("http://geochem.nrcan.gc.ca/cdogs/content/bdl/bdl210987_e.htm", "210987")</f>
        <v>210987</v>
      </c>
      <c r="I418" s="1" t="str">
        <f>HYPERLINK("http://geochem.nrcan.gc.ca/cdogs/content/prj/prj210029_e.htm", "210029")</f>
        <v>210029</v>
      </c>
      <c r="J418" s="1" t="str">
        <f>HYPERLINK("http://geochem.nrcan.gc.ca/cdogs/content/svy/svy210012_e.htm", "210012")</f>
        <v>210012</v>
      </c>
      <c r="L418" t="s">
        <v>336</v>
      </c>
      <c r="O418" t="s">
        <v>1701</v>
      </c>
      <c r="P418" t="s">
        <v>1702</v>
      </c>
      <c r="Q418" t="s">
        <v>1703</v>
      </c>
      <c r="R418" t="s">
        <v>1704</v>
      </c>
      <c r="T418" t="s">
        <v>25</v>
      </c>
    </row>
    <row r="419" spans="1:20" x14ac:dyDescent="0.25">
      <c r="A419">
        <v>66.666792700000002</v>
      </c>
      <c r="B419">
        <v>-113.1339761</v>
      </c>
      <c r="C419" s="1" t="str">
        <f>HYPERLINK("http://geochem.nrcan.gc.ca/cdogs/content/kwd/kwd020044_e.htm", "Till")</f>
        <v>Till</v>
      </c>
      <c r="D419" s="1" t="str">
        <f>HYPERLINK("http://geochem.nrcan.gc.ca/cdogs/content/kwd/kwd080048_e.htm", "HMC separation (Canamera/DIP)")</f>
        <v>HMC separation (Canamera/DIP)</v>
      </c>
      <c r="E419" s="1" t="str">
        <f>HYPERLINK("http://geochem.nrcan.gc.ca/cdogs/content/dgp/dgp00002_e.htm", "Total")</f>
        <v>Total</v>
      </c>
      <c r="F419" s="1" t="str">
        <f>HYPERLINK("http://geochem.nrcan.gc.ca/cdogs/content/agp/agp02239_e.htm", "Ol (KIDD) | NONE | BINMICRO")</f>
        <v>Ol (KIDD) | NONE | BINMICRO</v>
      </c>
      <c r="G419" s="1" t="str">
        <f>HYPERLINK("http://geochem.nrcan.gc.ca/cdogs/content/mth/mth06305_e.htm", "6305")</f>
        <v>6305</v>
      </c>
      <c r="H419" s="1" t="str">
        <f>HYPERLINK("http://geochem.nrcan.gc.ca/cdogs/content/bdl/bdl210987_e.htm", "210987")</f>
        <v>210987</v>
      </c>
      <c r="I419" s="1" t="str">
        <f>HYPERLINK("http://geochem.nrcan.gc.ca/cdogs/content/prj/prj210029_e.htm", "210029")</f>
        <v>210029</v>
      </c>
      <c r="J419" s="1" t="str">
        <f>HYPERLINK("http://geochem.nrcan.gc.ca/cdogs/content/svy/svy210012_e.htm", "210012")</f>
        <v>210012</v>
      </c>
      <c r="L419" t="s">
        <v>336</v>
      </c>
      <c r="O419" t="s">
        <v>1705</v>
      </c>
      <c r="P419" t="s">
        <v>1706</v>
      </c>
      <c r="Q419" t="s">
        <v>1707</v>
      </c>
      <c r="R419" t="s">
        <v>1708</v>
      </c>
      <c r="T419" t="s">
        <v>25</v>
      </c>
    </row>
    <row r="420" spans="1:20" x14ac:dyDescent="0.25">
      <c r="A420">
        <v>66.269741499999995</v>
      </c>
      <c r="B420">
        <v>-113.64540119999999</v>
      </c>
      <c r="C420" s="1" t="str">
        <f>HYPERLINK("http://geochem.nrcan.gc.ca/cdogs/content/kwd/kwd020044_e.htm", "Till")</f>
        <v>Till</v>
      </c>
      <c r="D420" s="1" t="str">
        <f>HYPERLINK("http://geochem.nrcan.gc.ca/cdogs/content/kwd/kwd080048_e.htm", "HMC separation (Canamera/DIP)")</f>
        <v>HMC separation (Canamera/DIP)</v>
      </c>
      <c r="E420" s="1" t="str">
        <f>HYPERLINK("http://geochem.nrcan.gc.ca/cdogs/content/dgp/dgp00002_e.htm", "Total")</f>
        <v>Total</v>
      </c>
      <c r="F420" s="1" t="str">
        <f>HYPERLINK("http://geochem.nrcan.gc.ca/cdogs/content/agp/agp02239_e.htm", "Ol (KIDD) | NONE | BINMICRO")</f>
        <v>Ol (KIDD) | NONE | BINMICRO</v>
      </c>
      <c r="G420" s="1" t="str">
        <f>HYPERLINK("http://geochem.nrcan.gc.ca/cdogs/content/mth/mth06305_e.htm", "6305")</f>
        <v>6305</v>
      </c>
      <c r="H420" s="1" t="str">
        <f>HYPERLINK("http://geochem.nrcan.gc.ca/cdogs/content/bdl/bdl210987_e.htm", "210987")</f>
        <v>210987</v>
      </c>
      <c r="I420" s="1" t="str">
        <f>HYPERLINK("http://geochem.nrcan.gc.ca/cdogs/content/prj/prj210029_e.htm", "210029")</f>
        <v>210029</v>
      </c>
      <c r="J420" s="1" t="str">
        <f>HYPERLINK("http://geochem.nrcan.gc.ca/cdogs/content/svy/svy210012_e.htm", "210012")</f>
        <v>210012</v>
      </c>
      <c r="L420" t="s">
        <v>336</v>
      </c>
      <c r="O420" t="s">
        <v>1709</v>
      </c>
      <c r="P420" t="s">
        <v>1710</v>
      </c>
      <c r="Q420" t="s">
        <v>1711</v>
      </c>
      <c r="R420" t="s">
        <v>1712</v>
      </c>
      <c r="T420" t="s">
        <v>25</v>
      </c>
    </row>
    <row r="421" spans="1:20" x14ac:dyDescent="0.25">
      <c r="A421">
        <v>66.330599100000001</v>
      </c>
      <c r="B421">
        <v>-113.92529759999999</v>
      </c>
      <c r="C421" s="1" t="str">
        <f>HYPERLINK("http://geochem.nrcan.gc.ca/cdogs/content/kwd/kwd020044_e.htm", "Till")</f>
        <v>Till</v>
      </c>
      <c r="D421" s="1" t="str">
        <f>HYPERLINK("http://geochem.nrcan.gc.ca/cdogs/content/kwd/kwd080048_e.htm", "HMC separation (Canamera/DIP)")</f>
        <v>HMC separation (Canamera/DIP)</v>
      </c>
      <c r="E421" s="1" t="str">
        <f>HYPERLINK("http://geochem.nrcan.gc.ca/cdogs/content/dgp/dgp00002_e.htm", "Total")</f>
        <v>Total</v>
      </c>
      <c r="F421" s="1" t="str">
        <f>HYPERLINK("http://geochem.nrcan.gc.ca/cdogs/content/agp/agp02239_e.htm", "Ol (KIDD) | NONE | BINMICRO")</f>
        <v>Ol (KIDD) | NONE | BINMICRO</v>
      </c>
      <c r="G421" s="1" t="str">
        <f>HYPERLINK("http://geochem.nrcan.gc.ca/cdogs/content/mth/mth06305_e.htm", "6305")</f>
        <v>6305</v>
      </c>
      <c r="H421" s="1" t="str">
        <f>HYPERLINK("http://geochem.nrcan.gc.ca/cdogs/content/bdl/bdl210987_e.htm", "210987")</f>
        <v>210987</v>
      </c>
      <c r="I421" s="1" t="str">
        <f>HYPERLINK("http://geochem.nrcan.gc.ca/cdogs/content/prj/prj210029_e.htm", "210029")</f>
        <v>210029</v>
      </c>
      <c r="J421" s="1" t="str">
        <f>HYPERLINK("http://geochem.nrcan.gc.ca/cdogs/content/svy/svy210012_e.htm", "210012")</f>
        <v>210012</v>
      </c>
      <c r="L421" t="s">
        <v>336</v>
      </c>
      <c r="O421" t="s">
        <v>1713</v>
      </c>
      <c r="P421" t="s">
        <v>1714</v>
      </c>
      <c r="Q421" t="s">
        <v>1715</v>
      </c>
      <c r="R421" t="s">
        <v>1716</v>
      </c>
      <c r="T421" t="s">
        <v>25</v>
      </c>
    </row>
    <row r="422" spans="1:20" x14ac:dyDescent="0.25">
      <c r="A422">
        <v>66.410509399999995</v>
      </c>
      <c r="B422">
        <v>-113.6943363</v>
      </c>
      <c r="C422" s="1" t="str">
        <f>HYPERLINK("http://geochem.nrcan.gc.ca/cdogs/content/kwd/kwd020044_e.htm", "Till")</f>
        <v>Till</v>
      </c>
      <c r="D422" s="1" t="str">
        <f>HYPERLINK("http://geochem.nrcan.gc.ca/cdogs/content/kwd/kwd080048_e.htm", "HMC separation (Canamera/DIP)")</f>
        <v>HMC separation (Canamera/DIP)</v>
      </c>
      <c r="E422" s="1" t="str">
        <f>HYPERLINK("http://geochem.nrcan.gc.ca/cdogs/content/dgp/dgp00002_e.htm", "Total")</f>
        <v>Total</v>
      </c>
      <c r="F422" s="1" t="str">
        <f>HYPERLINK("http://geochem.nrcan.gc.ca/cdogs/content/agp/agp02239_e.htm", "Ol (KIDD) | NONE | BINMICRO")</f>
        <v>Ol (KIDD) | NONE | BINMICRO</v>
      </c>
      <c r="G422" s="1" t="str">
        <f>HYPERLINK("http://geochem.nrcan.gc.ca/cdogs/content/mth/mth06305_e.htm", "6305")</f>
        <v>6305</v>
      </c>
      <c r="H422" s="1" t="str">
        <f>HYPERLINK("http://geochem.nrcan.gc.ca/cdogs/content/bdl/bdl210987_e.htm", "210987")</f>
        <v>210987</v>
      </c>
      <c r="I422" s="1" t="str">
        <f>HYPERLINK("http://geochem.nrcan.gc.ca/cdogs/content/prj/prj210029_e.htm", "210029")</f>
        <v>210029</v>
      </c>
      <c r="J422" s="1" t="str">
        <f>HYPERLINK("http://geochem.nrcan.gc.ca/cdogs/content/svy/svy210012_e.htm", "210012")</f>
        <v>210012</v>
      </c>
      <c r="L422" t="s">
        <v>336</v>
      </c>
      <c r="O422" t="s">
        <v>1717</v>
      </c>
      <c r="P422" t="s">
        <v>1718</v>
      </c>
      <c r="Q422" t="s">
        <v>1719</v>
      </c>
      <c r="R422" t="s">
        <v>1720</v>
      </c>
      <c r="T422" t="s">
        <v>25</v>
      </c>
    </row>
    <row r="423" spans="1:20" x14ac:dyDescent="0.25">
      <c r="A423">
        <v>66.502680100000006</v>
      </c>
      <c r="B423">
        <v>-113.5312663</v>
      </c>
      <c r="C423" s="1" t="str">
        <f>HYPERLINK("http://geochem.nrcan.gc.ca/cdogs/content/kwd/kwd020044_e.htm", "Till")</f>
        <v>Till</v>
      </c>
      <c r="D423" s="1" t="str">
        <f>HYPERLINK("http://geochem.nrcan.gc.ca/cdogs/content/kwd/kwd080048_e.htm", "HMC separation (Canamera/DIP)")</f>
        <v>HMC separation (Canamera/DIP)</v>
      </c>
      <c r="E423" s="1" t="str">
        <f>HYPERLINK("http://geochem.nrcan.gc.ca/cdogs/content/dgp/dgp00002_e.htm", "Total")</f>
        <v>Total</v>
      </c>
      <c r="F423" s="1" t="str">
        <f>HYPERLINK("http://geochem.nrcan.gc.ca/cdogs/content/agp/agp02239_e.htm", "Ol (KIDD) | NONE | BINMICRO")</f>
        <v>Ol (KIDD) | NONE | BINMICRO</v>
      </c>
      <c r="G423" s="1" t="str">
        <f>HYPERLINK("http://geochem.nrcan.gc.ca/cdogs/content/mth/mth06305_e.htm", "6305")</f>
        <v>6305</v>
      </c>
      <c r="H423" s="1" t="str">
        <f>HYPERLINK("http://geochem.nrcan.gc.ca/cdogs/content/bdl/bdl210987_e.htm", "210987")</f>
        <v>210987</v>
      </c>
      <c r="I423" s="1" t="str">
        <f>HYPERLINK("http://geochem.nrcan.gc.ca/cdogs/content/prj/prj210029_e.htm", "210029")</f>
        <v>210029</v>
      </c>
      <c r="J423" s="1" t="str">
        <f>HYPERLINK("http://geochem.nrcan.gc.ca/cdogs/content/svy/svy210012_e.htm", "210012")</f>
        <v>210012</v>
      </c>
      <c r="L423" t="s">
        <v>336</v>
      </c>
      <c r="O423" t="s">
        <v>1721</v>
      </c>
      <c r="P423" t="s">
        <v>1722</v>
      </c>
      <c r="Q423" t="s">
        <v>1723</v>
      </c>
      <c r="R423" t="s">
        <v>1724</v>
      </c>
      <c r="T423" t="s">
        <v>25</v>
      </c>
    </row>
    <row r="424" spans="1:20" x14ac:dyDescent="0.25">
      <c r="A424">
        <v>66.533421500000003</v>
      </c>
      <c r="B424">
        <v>-113.9395117</v>
      </c>
      <c r="C424" s="1" t="str">
        <f>HYPERLINK("http://geochem.nrcan.gc.ca/cdogs/content/kwd/kwd020044_e.htm", "Till")</f>
        <v>Till</v>
      </c>
      <c r="D424" s="1" t="str">
        <f>HYPERLINK("http://geochem.nrcan.gc.ca/cdogs/content/kwd/kwd080048_e.htm", "HMC separation (Canamera/DIP)")</f>
        <v>HMC separation (Canamera/DIP)</v>
      </c>
      <c r="E424" s="1" t="str">
        <f>HYPERLINK("http://geochem.nrcan.gc.ca/cdogs/content/dgp/dgp00002_e.htm", "Total")</f>
        <v>Total</v>
      </c>
      <c r="F424" s="1" t="str">
        <f>HYPERLINK("http://geochem.nrcan.gc.ca/cdogs/content/agp/agp02239_e.htm", "Ol (KIDD) | NONE | BINMICRO")</f>
        <v>Ol (KIDD) | NONE | BINMICRO</v>
      </c>
      <c r="G424" s="1" t="str">
        <f>HYPERLINK("http://geochem.nrcan.gc.ca/cdogs/content/mth/mth06305_e.htm", "6305")</f>
        <v>6305</v>
      </c>
      <c r="H424" s="1" t="str">
        <f>HYPERLINK("http://geochem.nrcan.gc.ca/cdogs/content/bdl/bdl210987_e.htm", "210987")</f>
        <v>210987</v>
      </c>
      <c r="I424" s="1" t="str">
        <f>HYPERLINK("http://geochem.nrcan.gc.ca/cdogs/content/prj/prj210029_e.htm", "210029")</f>
        <v>210029</v>
      </c>
      <c r="J424" s="1" t="str">
        <f>HYPERLINK("http://geochem.nrcan.gc.ca/cdogs/content/svy/svy210012_e.htm", "210012")</f>
        <v>210012</v>
      </c>
      <c r="L424" t="s">
        <v>336</v>
      </c>
      <c r="O424" t="s">
        <v>1725</v>
      </c>
      <c r="P424" t="s">
        <v>1726</v>
      </c>
      <c r="Q424" t="s">
        <v>1727</v>
      </c>
      <c r="R424" t="s">
        <v>1728</v>
      </c>
      <c r="T424" t="s">
        <v>25</v>
      </c>
    </row>
    <row r="425" spans="1:20" x14ac:dyDescent="0.25">
      <c r="A425">
        <v>66.186864700000001</v>
      </c>
      <c r="B425">
        <v>-113.94254100000001</v>
      </c>
      <c r="C425" s="1" t="str">
        <f>HYPERLINK("http://geochem.nrcan.gc.ca/cdogs/content/kwd/kwd020044_e.htm", "Till")</f>
        <v>Till</v>
      </c>
      <c r="D425" s="1" t="str">
        <f>HYPERLINK("http://geochem.nrcan.gc.ca/cdogs/content/kwd/kwd080048_e.htm", "HMC separation (Canamera/DIP)")</f>
        <v>HMC separation (Canamera/DIP)</v>
      </c>
      <c r="E425" s="1" t="str">
        <f>HYPERLINK("http://geochem.nrcan.gc.ca/cdogs/content/dgp/dgp00002_e.htm", "Total")</f>
        <v>Total</v>
      </c>
      <c r="F425" s="1" t="str">
        <f>HYPERLINK("http://geochem.nrcan.gc.ca/cdogs/content/agp/agp02239_e.htm", "Ol (KIDD) | NONE | BINMICRO")</f>
        <v>Ol (KIDD) | NONE | BINMICRO</v>
      </c>
      <c r="G425" s="1" t="str">
        <f>HYPERLINK("http://geochem.nrcan.gc.ca/cdogs/content/mth/mth06305_e.htm", "6305")</f>
        <v>6305</v>
      </c>
      <c r="H425" s="1" t="str">
        <f>HYPERLINK("http://geochem.nrcan.gc.ca/cdogs/content/bdl/bdl210987_e.htm", "210987")</f>
        <v>210987</v>
      </c>
      <c r="I425" s="1" t="str">
        <f>HYPERLINK("http://geochem.nrcan.gc.ca/cdogs/content/prj/prj210029_e.htm", "210029")</f>
        <v>210029</v>
      </c>
      <c r="J425" s="1" t="str">
        <f>HYPERLINK("http://geochem.nrcan.gc.ca/cdogs/content/svy/svy210012_e.htm", "210012")</f>
        <v>210012</v>
      </c>
      <c r="L425" t="s">
        <v>336</v>
      </c>
      <c r="O425" t="s">
        <v>1729</v>
      </c>
      <c r="P425" t="s">
        <v>1730</v>
      </c>
      <c r="Q425" t="s">
        <v>1731</v>
      </c>
      <c r="R425" t="s">
        <v>1732</v>
      </c>
      <c r="T425" t="s">
        <v>25</v>
      </c>
    </row>
    <row r="426" spans="1:20" x14ac:dyDescent="0.25">
      <c r="A426">
        <v>66.103525399999995</v>
      </c>
      <c r="B426">
        <v>-113.5742128</v>
      </c>
      <c r="C426" s="1" t="str">
        <f>HYPERLINK("http://geochem.nrcan.gc.ca/cdogs/content/kwd/kwd020044_e.htm", "Till")</f>
        <v>Till</v>
      </c>
      <c r="D426" s="1" t="str">
        <f>HYPERLINK("http://geochem.nrcan.gc.ca/cdogs/content/kwd/kwd080048_e.htm", "HMC separation (Canamera/DIP)")</f>
        <v>HMC separation (Canamera/DIP)</v>
      </c>
      <c r="E426" s="1" t="str">
        <f>HYPERLINK("http://geochem.nrcan.gc.ca/cdogs/content/dgp/dgp00002_e.htm", "Total")</f>
        <v>Total</v>
      </c>
      <c r="F426" s="1" t="str">
        <f>HYPERLINK("http://geochem.nrcan.gc.ca/cdogs/content/agp/agp02239_e.htm", "Ol (KIDD) | NONE | BINMICRO")</f>
        <v>Ol (KIDD) | NONE | BINMICRO</v>
      </c>
      <c r="G426" s="1" t="str">
        <f>HYPERLINK("http://geochem.nrcan.gc.ca/cdogs/content/mth/mth06305_e.htm", "6305")</f>
        <v>6305</v>
      </c>
      <c r="H426" s="1" t="str">
        <f>HYPERLINK("http://geochem.nrcan.gc.ca/cdogs/content/bdl/bdl210987_e.htm", "210987")</f>
        <v>210987</v>
      </c>
      <c r="I426" s="1" t="str">
        <f>HYPERLINK("http://geochem.nrcan.gc.ca/cdogs/content/prj/prj210029_e.htm", "210029")</f>
        <v>210029</v>
      </c>
      <c r="J426" s="1" t="str">
        <f>HYPERLINK("http://geochem.nrcan.gc.ca/cdogs/content/svy/svy210012_e.htm", "210012")</f>
        <v>210012</v>
      </c>
      <c r="L426" t="s">
        <v>336</v>
      </c>
      <c r="O426" t="s">
        <v>1733</v>
      </c>
      <c r="P426" t="s">
        <v>1734</v>
      </c>
      <c r="Q426" t="s">
        <v>1735</v>
      </c>
      <c r="R426" t="s">
        <v>1736</v>
      </c>
      <c r="T426" t="s">
        <v>25</v>
      </c>
    </row>
    <row r="427" spans="1:20" x14ac:dyDescent="0.25">
      <c r="A427">
        <v>66.020445899999999</v>
      </c>
      <c r="B427">
        <v>-113.88811699999999</v>
      </c>
      <c r="C427" s="1" t="str">
        <f>HYPERLINK("http://geochem.nrcan.gc.ca/cdogs/content/kwd/kwd020044_e.htm", "Till")</f>
        <v>Till</v>
      </c>
      <c r="D427" s="1" t="str">
        <f>HYPERLINK("http://geochem.nrcan.gc.ca/cdogs/content/kwd/kwd080048_e.htm", "HMC separation (Canamera/DIP)")</f>
        <v>HMC separation (Canamera/DIP)</v>
      </c>
      <c r="E427" s="1" t="str">
        <f>HYPERLINK("http://geochem.nrcan.gc.ca/cdogs/content/dgp/dgp00002_e.htm", "Total")</f>
        <v>Total</v>
      </c>
      <c r="F427" s="1" t="str">
        <f>HYPERLINK("http://geochem.nrcan.gc.ca/cdogs/content/agp/agp02239_e.htm", "Ol (KIDD) | NONE | BINMICRO")</f>
        <v>Ol (KIDD) | NONE | BINMICRO</v>
      </c>
      <c r="G427" s="1" t="str">
        <f>HYPERLINK("http://geochem.nrcan.gc.ca/cdogs/content/mth/mth06305_e.htm", "6305")</f>
        <v>6305</v>
      </c>
      <c r="H427" s="1" t="str">
        <f>HYPERLINK("http://geochem.nrcan.gc.ca/cdogs/content/bdl/bdl210987_e.htm", "210987")</f>
        <v>210987</v>
      </c>
      <c r="I427" s="1" t="str">
        <f>HYPERLINK("http://geochem.nrcan.gc.ca/cdogs/content/prj/prj210029_e.htm", "210029")</f>
        <v>210029</v>
      </c>
      <c r="J427" s="1" t="str">
        <f>HYPERLINK("http://geochem.nrcan.gc.ca/cdogs/content/svy/svy210012_e.htm", "210012")</f>
        <v>210012</v>
      </c>
      <c r="L427" t="s">
        <v>336</v>
      </c>
      <c r="O427" t="s">
        <v>1737</v>
      </c>
      <c r="P427" t="s">
        <v>1738</v>
      </c>
      <c r="Q427" t="s">
        <v>1739</v>
      </c>
      <c r="R427" t="s">
        <v>1740</v>
      </c>
      <c r="T427" t="s">
        <v>25</v>
      </c>
    </row>
    <row r="428" spans="1:20" x14ac:dyDescent="0.25">
      <c r="A428">
        <v>66.154217700000004</v>
      </c>
      <c r="B428">
        <v>-113.35236260000001</v>
      </c>
      <c r="C428" s="1" t="str">
        <f>HYPERLINK("http://geochem.nrcan.gc.ca/cdogs/content/kwd/kwd020044_e.htm", "Till")</f>
        <v>Till</v>
      </c>
      <c r="D428" s="1" t="str">
        <f>HYPERLINK("http://geochem.nrcan.gc.ca/cdogs/content/kwd/kwd080048_e.htm", "HMC separation (Canamera/DIP)")</f>
        <v>HMC separation (Canamera/DIP)</v>
      </c>
      <c r="E428" s="1" t="str">
        <f>HYPERLINK("http://geochem.nrcan.gc.ca/cdogs/content/dgp/dgp00002_e.htm", "Total")</f>
        <v>Total</v>
      </c>
      <c r="F428" s="1" t="str">
        <f>HYPERLINK("http://geochem.nrcan.gc.ca/cdogs/content/agp/agp02239_e.htm", "Ol (KIDD) | NONE | BINMICRO")</f>
        <v>Ol (KIDD) | NONE | BINMICRO</v>
      </c>
      <c r="G428" s="1" t="str">
        <f>HYPERLINK("http://geochem.nrcan.gc.ca/cdogs/content/mth/mth06305_e.htm", "6305")</f>
        <v>6305</v>
      </c>
      <c r="H428" s="1" t="str">
        <f>HYPERLINK("http://geochem.nrcan.gc.ca/cdogs/content/bdl/bdl210987_e.htm", "210987")</f>
        <v>210987</v>
      </c>
      <c r="I428" s="1" t="str">
        <f>HYPERLINK("http://geochem.nrcan.gc.ca/cdogs/content/prj/prj210029_e.htm", "210029")</f>
        <v>210029</v>
      </c>
      <c r="J428" s="1" t="str">
        <f>HYPERLINK("http://geochem.nrcan.gc.ca/cdogs/content/svy/svy210012_e.htm", "210012")</f>
        <v>210012</v>
      </c>
      <c r="L428" t="s">
        <v>336</v>
      </c>
      <c r="O428" t="s">
        <v>1741</v>
      </c>
      <c r="P428" t="s">
        <v>1742</v>
      </c>
      <c r="Q428" t="s">
        <v>1743</v>
      </c>
      <c r="R428" t="s">
        <v>1744</v>
      </c>
      <c r="T428" t="s">
        <v>25</v>
      </c>
    </row>
    <row r="429" spans="1:20" x14ac:dyDescent="0.25">
      <c r="A429">
        <v>66.015092499999994</v>
      </c>
      <c r="B429">
        <v>-113.3952438</v>
      </c>
      <c r="C429" s="1" t="str">
        <f>HYPERLINK("http://geochem.nrcan.gc.ca/cdogs/content/kwd/kwd020044_e.htm", "Till")</f>
        <v>Till</v>
      </c>
      <c r="D429" s="1" t="str">
        <f>HYPERLINK("http://geochem.nrcan.gc.ca/cdogs/content/kwd/kwd080048_e.htm", "HMC separation (Canamera/DIP)")</f>
        <v>HMC separation (Canamera/DIP)</v>
      </c>
      <c r="E429" s="1" t="str">
        <f>HYPERLINK("http://geochem.nrcan.gc.ca/cdogs/content/dgp/dgp00002_e.htm", "Total")</f>
        <v>Total</v>
      </c>
      <c r="F429" s="1" t="str">
        <f>HYPERLINK("http://geochem.nrcan.gc.ca/cdogs/content/agp/agp02239_e.htm", "Ol (KIDD) | NONE | BINMICRO")</f>
        <v>Ol (KIDD) | NONE | BINMICRO</v>
      </c>
      <c r="G429" s="1" t="str">
        <f>HYPERLINK("http://geochem.nrcan.gc.ca/cdogs/content/mth/mth06305_e.htm", "6305")</f>
        <v>6305</v>
      </c>
      <c r="H429" s="1" t="str">
        <f>HYPERLINK("http://geochem.nrcan.gc.ca/cdogs/content/bdl/bdl210987_e.htm", "210987")</f>
        <v>210987</v>
      </c>
      <c r="I429" s="1" t="str">
        <f>HYPERLINK("http://geochem.nrcan.gc.ca/cdogs/content/prj/prj210029_e.htm", "210029")</f>
        <v>210029</v>
      </c>
      <c r="J429" s="1" t="str">
        <f>HYPERLINK("http://geochem.nrcan.gc.ca/cdogs/content/svy/svy210012_e.htm", "210012")</f>
        <v>210012</v>
      </c>
      <c r="L429" t="s">
        <v>336</v>
      </c>
      <c r="O429" t="s">
        <v>1745</v>
      </c>
      <c r="P429" t="s">
        <v>1746</v>
      </c>
      <c r="Q429" t="s">
        <v>1747</v>
      </c>
      <c r="R429" t="s">
        <v>1748</v>
      </c>
      <c r="T429" t="s">
        <v>25</v>
      </c>
    </row>
    <row r="430" spans="1:20" x14ac:dyDescent="0.25">
      <c r="A430">
        <v>66.0390254</v>
      </c>
      <c r="B430">
        <v>-113.1434139</v>
      </c>
      <c r="C430" s="1" t="str">
        <f>HYPERLINK("http://geochem.nrcan.gc.ca/cdogs/content/kwd/kwd020044_e.htm", "Till")</f>
        <v>Till</v>
      </c>
      <c r="D430" s="1" t="str">
        <f>HYPERLINK("http://geochem.nrcan.gc.ca/cdogs/content/kwd/kwd080048_e.htm", "HMC separation (Canamera/DIP)")</f>
        <v>HMC separation (Canamera/DIP)</v>
      </c>
      <c r="E430" s="1" t="str">
        <f>HYPERLINK("http://geochem.nrcan.gc.ca/cdogs/content/dgp/dgp00002_e.htm", "Total")</f>
        <v>Total</v>
      </c>
      <c r="F430" s="1" t="str">
        <f>HYPERLINK("http://geochem.nrcan.gc.ca/cdogs/content/agp/agp02239_e.htm", "Ol (KIDD) | NONE | BINMICRO")</f>
        <v>Ol (KIDD) | NONE | BINMICRO</v>
      </c>
      <c r="G430" s="1" t="str">
        <f>HYPERLINK("http://geochem.nrcan.gc.ca/cdogs/content/mth/mth06305_e.htm", "6305")</f>
        <v>6305</v>
      </c>
      <c r="H430" s="1" t="str">
        <f>HYPERLINK("http://geochem.nrcan.gc.ca/cdogs/content/bdl/bdl210987_e.htm", "210987")</f>
        <v>210987</v>
      </c>
      <c r="I430" s="1" t="str">
        <f>HYPERLINK("http://geochem.nrcan.gc.ca/cdogs/content/prj/prj210029_e.htm", "210029")</f>
        <v>210029</v>
      </c>
      <c r="J430" s="1" t="str">
        <f>HYPERLINK("http://geochem.nrcan.gc.ca/cdogs/content/svy/svy210012_e.htm", "210012")</f>
        <v>210012</v>
      </c>
      <c r="L430" t="s">
        <v>336</v>
      </c>
      <c r="O430" t="s">
        <v>1749</v>
      </c>
      <c r="P430" t="s">
        <v>1750</v>
      </c>
      <c r="Q430" t="s">
        <v>1751</v>
      </c>
      <c r="R430" t="s">
        <v>1752</v>
      </c>
      <c r="T430" t="s">
        <v>25</v>
      </c>
    </row>
    <row r="431" spans="1:20" x14ac:dyDescent="0.25">
      <c r="A431">
        <v>66.008891000000006</v>
      </c>
      <c r="B431">
        <v>-112.9045928</v>
      </c>
      <c r="C431" s="1" t="str">
        <f>HYPERLINK("http://geochem.nrcan.gc.ca/cdogs/content/kwd/kwd020044_e.htm", "Till")</f>
        <v>Till</v>
      </c>
      <c r="D431" s="1" t="str">
        <f>HYPERLINK("http://geochem.nrcan.gc.ca/cdogs/content/kwd/kwd080048_e.htm", "HMC separation (Canamera/DIP)")</f>
        <v>HMC separation (Canamera/DIP)</v>
      </c>
      <c r="E431" s="1" t="str">
        <f>HYPERLINK("http://geochem.nrcan.gc.ca/cdogs/content/dgp/dgp00002_e.htm", "Total")</f>
        <v>Total</v>
      </c>
      <c r="F431" s="1" t="str">
        <f>HYPERLINK("http://geochem.nrcan.gc.ca/cdogs/content/agp/agp02239_e.htm", "Ol (KIDD) | NONE | BINMICRO")</f>
        <v>Ol (KIDD) | NONE | BINMICRO</v>
      </c>
      <c r="G431" s="1" t="str">
        <f>HYPERLINK("http://geochem.nrcan.gc.ca/cdogs/content/mth/mth06305_e.htm", "6305")</f>
        <v>6305</v>
      </c>
      <c r="H431" s="1" t="str">
        <f>HYPERLINK("http://geochem.nrcan.gc.ca/cdogs/content/bdl/bdl210987_e.htm", "210987")</f>
        <v>210987</v>
      </c>
      <c r="I431" s="1" t="str">
        <f>HYPERLINK("http://geochem.nrcan.gc.ca/cdogs/content/prj/prj210029_e.htm", "210029")</f>
        <v>210029</v>
      </c>
      <c r="J431" s="1" t="str">
        <f>HYPERLINK("http://geochem.nrcan.gc.ca/cdogs/content/svy/svy210012_e.htm", "210012")</f>
        <v>210012</v>
      </c>
      <c r="L431" t="s">
        <v>336</v>
      </c>
      <c r="O431" t="s">
        <v>1753</v>
      </c>
      <c r="P431" t="s">
        <v>1754</v>
      </c>
      <c r="Q431" t="s">
        <v>1755</v>
      </c>
      <c r="R431" t="s">
        <v>1756</v>
      </c>
      <c r="T431" t="s">
        <v>25</v>
      </c>
    </row>
    <row r="432" spans="1:20" x14ac:dyDescent="0.25">
      <c r="A432">
        <v>66.038956600000006</v>
      </c>
      <c r="B432">
        <v>-112.5506609</v>
      </c>
      <c r="C432" s="1" t="str">
        <f>HYPERLINK("http://geochem.nrcan.gc.ca/cdogs/content/kwd/kwd020044_e.htm", "Till")</f>
        <v>Till</v>
      </c>
      <c r="D432" s="1" t="str">
        <f>HYPERLINK("http://geochem.nrcan.gc.ca/cdogs/content/kwd/kwd080048_e.htm", "HMC separation (Canamera/DIP)")</f>
        <v>HMC separation (Canamera/DIP)</v>
      </c>
      <c r="E432" s="1" t="str">
        <f>HYPERLINK("http://geochem.nrcan.gc.ca/cdogs/content/dgp/dgp00002_e.htm", "Total")</f>
        <v>Total</v>
      </c>
      <c r="F432" s="1" t="str">
        <f>HYPERLINK("http://geochem.nrcan.gc.ca/cdogs/content/agp/agp02239_e.htm", "Ol (KIDD) | NONE | BINMICRO")</f>
        <v>Ol (KIDD) | NONE | BINMICRO</v>
      </c>
      <c r="G432" s="1" t="str">
        <f>HYPERLINK("http://geochem.nrcan.gc.ca/cdogs/content/mth/mth06305_e.htm", "6305")</f>
        <v>6305</v>
      </c>
      <c r="H432" s="1" t="str">
        <f>HYPERLINK("http://geochem.nrcan.gc.ca/cdogs/content/bdl/bdl210987_e.htm", "210987")</f>
        <v>210987</v>
      </c>
      <c r="I432" s="1" t="str">
        <f>HYPERLINK("http://geochem.nrcan.gc.ca/cdogs/content/prj/prj210029_e.htm", "210029")</f>
        <v>210029</v>
      </c>
      <c r="J432" s="1" t="str">
        <f>HYPERLINK("http://geochem.nrcan.gc.ca/cdogs/content/svy/svy210012_e.htm", "210012")</f>
        <v>210012</v>
      </c>
      <c r="L432" t="s">
        <v>336</v>
      </c>
      <c r="O432" t="s">
        <v>1757</v>
      </c>
      <c r="P432" t="s">
        <v>1758</v>
      </c>
      <c r="Q432" t="s">
        <v>1759</v>
      </c>
      <c r="R432" t="s">
        <v>1760</v>
      </c>
      <c r="T432" t="s">
        <v>25</v>
      </c>
    </row>
    <row r="433" spans="1:20" x14ac:dyDescent="0.25">
      <c r="A433">
        <v>66.198245200000002</v>
      </c>
      <c r="B433">
        <v>-112.4151193</v>
      </c>
      <c r="C433" s="1" t="str">
        <f>HYPERLINK("http://geochem.nrcan.gc.ca/cdogs/content/kwd/kwd020044_e.htm", "Till")</f>
        <v>Till</v>
      </c>
      <c r="D433" s="1" t="str">
        <f>HYPERLINK("http://geochem.nrcan.gc.ca/cdogs/content/kwd/kwd080048_e.htm", "HMC separation (Canamera/DIP)")</f>
        <v>HMC separation (Canamera/DIP)</v>
      </c>
      <c r="E433" s="1" t="str">
        <f>HYPERLINK("http://geochem.nrcan.gc.ca/cdogs/content/dgp/dgp00002_e.htm", "Total")</f>
        <v>Total</v>
      </c>
      <c r="F433" s="1" t="str">
        <f>HYPERLINK("http://geochem.nrcan.gc.ca/cdogs/content/agp/agp02239_e.htm", "Ol (KIDD) | NONE | BINMICRO")</f>
        <v>Ol (KIDD) | NONE | BINMICRO</v>
      </c>
      <c r="G433" s="1" t="str">
        <f>HYPERLINK("http://geochem.nrcan.gc.ca/cdogs/content/mth/mth06305_e.htm", "6305")</f>
        <v>6305</v>
      </c>
      <c r="H433" s="1" t="str">
        <f>HYPERLINK("http://geochem.nrcan.gc.ca/cdogs/content/bdl/bdl210987_e.htm", "210987")</f>
        <v>210987</v>
      </c>
      <c r="I433" s="1" t="str">
        <f>HYPERLINK("http://geochem.nrcan.gc.ca/cdogs/content/prj/prj210029_e.htm", "210029")</f>
        <v>210029</v>
      </c>
      <c r="J433" s="1" t="str">
        <f>HYPERLINK("http://geochem.nrcan.gc.ca/cdogs/content/svy/svy210012_e.htm", "210012")</f>
        <v>210012</v>
      </c>
      <c r="L433" t="s">
        <v>336</v>
      </c>
      <c r="O433" t="s">
        <v>1761</v>
      </c>
      <c r="P433" t="s">
        <v>1762</v>
      </c>
      <c r="Q433" t="s">
        <v>1763</v>
      </c>
      <c r="R433" t="s">
        <v>1764</v>
      </c>
      <c r="T433" t="s">
        <v>25</v>
      </c>
    </row>
    <row r="434" spans="1:20" x14ac:dyDescent="0.25">
      <c r="A434">
        <v>66.150424099999995</v>
      </c>
      <c r="B434">
        <v>-112.03467689999999</v>
      </c>
      <c r="C434" s="1" t="str">
        <f>HYPERLINK("http://geochem.nrcan.gc.ca/cdogs/content/kwd/kwd020044_e.htm", "Till")</f>
        <v>Till</v>
      </c>
      <c r="D434" s="1" t="str">
        <f>HYPERLINK("http://geochem.nrcan.gc.ca/cdogs/content/kwd/kwd080048_e.htm", "HMC separation (Canamera/DIP)")</f>
        <v>HMC separation (Canamera/DIP)</v>
      </c>
      <c r="E434" s="1" t="str">
        <f>HYPERLINK("http://geochem.nrcan.gc.ca/cdogs/content/dgp/dgp00002_e.htm", "Total")</f>
        <v>Total</v>
      </c>
      <c r="F434" s="1" t="str">
        <f>HYPERLINK("http://geochem.nrcan.gc.ca/cdogs/content/agp/agp02239_e.htm", "Ol (KIDD) | NONE | BINMICRO")</f>
        <v>Ol (KIDD) | NONE | BINMICRO</v>
      </c>
      <c r="G434" s="1" t="str">
        <f>HYPERLINK("http://geochem.nrcan.gc.ca/cdogs/content/mth/mth06305_e.htm", "6305")</f>
        <v>6305</v>
      </c>
      <c r="H434" s="1" t="str">
        <f>HYPERLINK("http://geochem.nrcan.gc.ca/cdogs/content/bdl/bdl210987_e.htm", "210987")</f>
        <v>210987</v>
      </c>
      <c r="I434" s="1" t="str">
        <f>HYPERLINK("http://geochem.nrcan.gc.ca/cdogs/content/prj/prj210029_e.htm", "210029")</f>
        <v>210029</v>
      </c>
      <c r="J434" s="1" t="str">
        <f>HYPERLINK("http://geochem.nrcan.gc.ca/cdogs/content/svy/svy210012_e.htm", "210012")</f>
        <v>210012</v>
      </c>
      <c r="L434" t="s">
        <v>336</v>
      </c>
      <c r="O434" t="s">
        <v>1765</v>
      </c>
      <c r="P434" t="s">
        <v>1766</v>
      </c>
      <c r="Q434" t="s">
        <v>1767</v>
      </c>
      <c r="R434" t="s">
        <v>1768</v>
      </c>
      <c r="T434" t="s">
        <v>25</v>
      </c>
    </row>
    <row r="435" spans="1:20" x14ac:dyDescent="0.25">
      <c r="A435">
        <v>66.071821900000003</v>
      </c>
      <c r="B435">
        <v>-112.1718679</v>
      </c>
      <c r="C435" s="1" t="str">
        <f>HYPERLINK("http://geochem.nrcan.gc.ca/cdogs/content/kwd/kwd020044_e.htm", "Till")</f>
        <v>Till</v>
      </c>
      <c r="D435" s="1" t="str">
        <f>HYPERLINK("http://geochem.nrcan.gc.ca/cdogs/content/kwd/kwd080048_e.htm", "HMC separation (Canamera/DIP)")</f>
        <v>HMC separation (Canamera/DIP)</v>
      </c>
      <c r="E435" s="1" t="str">
        <f>HYPERLINK("http://geochem.nrcan.gc.ca/cdogs/content/dgp/dgp00002_e.htm", "Total")</f>
        <v>Total</v>
      </c>
      <c r="F435" s="1" t="str">
        <f>HYPERLINK("http://geochem.nrcan.gc.ca/cdogs/content/agp/agp02239_e.htm", "Ol (KIDD) | NONE | BINMICRO")</f>
        <v>Ol (KIDD) | NONE | BINMICRO</v>
      </c>
      <c r="G435" s="1" t="str">
        <f>HYPERLINK("http://geochem.nrcan.gc.ca/cdogs/content/mth/mth06305_e.htm", "6305")</f>
        <v>6305</v>
      </c>
      <c r="H435" s="1" t="str">
        <f>HYPERLINK("http://geochem.nrcan.gc.ca/cdogs/content/bdl/bdl210987_e.htm", "210987")</f>
        <v>210987</v>
      </c>
      <c r="I435" s="1" t="str">
        <f>HYPERLINK("http://geochem.nrcan.gc.ca/cdogs/content/prj/prj210029_e.htm", "210029")</f>
        <v>210029</v>
      </c>
      <c r="J435" s="1" t="str">
        <f>HYPERLINK("http://geochem.nrcan.gc.ca/cdogs/content/svy/svy210012_e.htm", "210012")</f>
        <v>210012</v>
      </c>
      <c r="L435" t="s">
        <v>336</v>
      </c>
      <c r="O435" t="s">
        <v>1769</v>
      </c>
      <c r="P435" t="s">
        <v>1770</v>
      </c>
      <c r="Q435" t="s">
        <v>1771</v>
      </c>
      <c r="R435" t="s">
        <v>1772</v>
      </c>
      <c r="T435" t="s">
        <v>25</v>
      </c>
    </row>
    <row r="436" spans="1:20" x14ac:dyDescent="0.25">
      <c r="A436">
        <v>65.659876600000004</v>
      </c>
      <c r="B436">
        <v>-111.5178298</v>
      </c>
      <c r="C436" s="1" t="str">
        <f>HYPERLINK("http://geochem.nrcan.gc.ca/cdogs/content/kwd/kwd020044_e.htm", "Till")</f>
        <v>Till</v>
      </c>
      <c r="D436" s="1" t="str">
        <f>HYPERLINK("http://geochem.nrcan.gc.ca/cdogs/content/kwd/kwd080035_e.htm", "HMC separation (ODM standard)")</f>
        <v>HMC separation (ODM standard)</v>
      </c>
      <c r="E436" s="1" t="str">
        <f>HYPERLINK("http://geochem.nrcan.gc.ca/cdogs/content/dgp/dgp00002_e.htm", "Total")</f>
        <v>Total</v>
      </c>
      <c r="F436" s="1" t="str">
        <f>HYPERLINK("http://geochem.nrcan.gc.ca/cdogs/content/agp/agp02239_e.htm", "Ol (KIDD) | NONE | BINMICRO")</f>
        <v>Ol (KIDD) | NONE | BINMICRO</v>
      </c>
      <c r="G436" s="1" t="str">
        <f>HYPERLINK("http://geochem.nrcan.gc.ca/cdogs/content/mth/mth06305_e.htm", "6305")</f>
        <v>6305</v>
      </c>
      <c r="H436" s="1" t="str">
        <f>HYPERLINK("http://geochem.nrcan.gc.ca/cdogs/content/bdl/bdl210988_e.htm", "210988")</f>
        <v>210988</v>
      </c>
      <c r="I436" s="1" t="str">
        <f>HYPERLINK("http://geochem.nrcan.gc.ca/cdogs/content/prj/prj210029_e.htm", "210029")</f>
        <v>210029</v>
      </c>
      <c r="J436" s="1" t="str">
        <f>HYPERLINK("http://geochem.nrcan.gc.ca/cdogs/content/svy/svy210042_e.htm", "210042")</f>
        <v>210042</v>
      </c>
      <c r="L436" t="s">
        <v>336</v>
      </c>
      <c r="O436" t="s">
        <v>1773</v>
      </c>
      <c r="P436" t="s">
        <v>1774</v>
      </c>
      <c r="Q436" t="s">
        <v>1775</v>
      </c>
      <c r="R436" t="s">
        <v>1776</v>
      </c>
      <c r="T436" t="s">
        <v>25</v>
      </c>
    </row>
    <row r="437" spans="1:20" x14ac:dyDescent="0.25">
      <c r="A437">
        <v>65.7641785</v>
      </c>
      <c r="B437">
        <v>-111.5782122</v>
      </c>
      <c r="C437" s="1" t="str">
        <f>HYPERLINK("http://geochem.nrcan.gc.ca/cdogs/content/kwd/kwd020044_e.htm", "Till")</f>
        <v>Till</v>
      </c>
      <c r="D437" s="1" t="str">
        <f>HYPERLINK("http://geochem.nrcan.gc.ca/cdogs/content/kwd/kwd080035_e.htm", "HMC separation (ODM standard)")</f>
        <v>HMC separation (ODM standard)</v>
      </c>
      <c r="E437" s="1" t="str">
        <f>HYPERLINK("http://geochem.nrcan.gc.ca/cdogs/content/dgp/dgp00002_e.htm", "Total")</f>
        <v>Total</v>
      </c>
      <c r="F437" s="1" t="str">
        <f>HYPERLINK("http://geochem.nrcan.gc.ca/cdogs/content/agp/agp02239_e.htm", "Ol (KIDD) | NONE | BINMICRO")</f>
        <v>Ol (KIDD) | NONE | BINMICRO</v>
      </c>
      <c r="G437" s="1" t="str">
        <f>HYPERLINK("http://geochem.nrcan.gc.ca/cdogs/content/mth/mth06305_e.htm", "6305")</f>
        <v>6305</v>
      </c>
      <c r="H437" s="1" t="str">
        <f>HYPERLINK("http://geochem.nrcan.gc.ca/cdogs/content/bdl/bdl210988_e.htm", "210988")</f>
        <v>210988</v>
      </c>
      <c r="I437" s="1" t="str">
        <f>HYPERLINK("http://geochem.nrcan.gc.ca/cdogs/content/prj/prj210029_e.htm", "210029")</f>
        <v>210029</v>
      </c>
      <c r="J437" s="1" t="str">
        <f>HYPERLINK("http://geochem.nrcan.gc.ca/cdogs/content/svy/svy210042_e.htm", "210042")</f>
        <v>210042</v>
      </c>
      <c r="L437" t="s">
        <v>336</v>
      </c>
      <c r="O437" t="s">
        <v>1777</v>
      </c>
      <c r="P437" t="s">
        <v>1778</v>
      </c>
      <c r="Q437" t="s">
        <v>1779</v>
      </c>
      <c r="R437" t="s">
        <v>1780</v>
      </c>
      <c r="T437" t="s">
        <v>25</v>
      </c>
    </row>
    <row r="438" spans="1:20" x14ac:dyDescent="0.25">
      <c r="A438">
        <v>65.703717499999996</v>
      </c>
      <c r="B438">
        <v>-110.0267631</v>
      </c>
      <c r="C438" s="1" t="str">
        <f>HYPERLINK("http://geochem.nrcan.gc.ca/cdogs/content/kwd/kwd020044_e.htm", "Till")</f>
        <v>Till</v>
      </c>
      <c r="D438" s="1" t="str">
        <f>HYPERLINK("http://geochem.nrcan.gc.ca/cdogs/content/kwd/kwd080035_e.htm", "HMC separation (ODM standard)")</f>
        <v>HMC separation (ODM standard)</v>
      </c>
      <c r="E438" s="1" t="str">
        <f>HYPERLINK("http://geochem.nrcan.gc.ca/cdogs/content/dgp/dgp00002_e.htm", "Total")</f>
        <v>Total</v>
      </c>
      <c r="F438" s="1" t="str">
        <f>HYPERLINK("http://geochem.nrcan.gc.ca/cdogs/content/agp/agp02239_e.htm", "Ol (KIDD) | NONE | BINMICRO")</f>
        <v>Ol (KIDD) | NONE | BINMICRO</v>
      </c>
      <c r="G438" s="1" t="str">
        <f>HYPERLINK("http://geochem.nrcan.gc.ca/cdogs/content/mth/mth06305_e.htm", "6305")</f>
        <v>6305</v>
      </c>
      <c r="H438" s="1" t="str">
        <f>HYPERLINK("http://geochem.nrcan.gc.ca/cdogs/content/bdl/bdl210988_e.htm", "210988")</f>
        <v>210988</v>
      </c>
      <c r="I438" s="1" t="str">
        <f>HYPERLINK("http://geochem.nrcan.gc.ca/cdogs/content/prj/prj210029_e.htm", "210029")</f>
        <v>210029</v>
      </c>
      <c r="J438" s="1" t="str">
        <f>HYPERLINK("http://geochem.nrcan.gc.ca/cdogs/content/svy/svy210042_e.htm", "210042")</f>
        <v>210042</v>
      </c>
      <c r="L438" t="s">
        <v>336</v>
      </c>
      <c r="O438" t="s">
        <v>1781</v>
      </c>
      <c r="P438" t="s">
        <v>1782</v>
      </c>
      <c r="Q438" t="s">
        <v>1783</v>
      </c>
      <c r="R438" t="s">
        <v>1784</v>
      </c>
      <c r="T438" t="s">
        <v>25</v>
      </c>
    </row>
    <row r="439" spans="1:20" x14ac:dyDescent="0.25">
      <c r="A439">
        <v>65.594964399999995</v>
      </c>
      <c r="B439">
        <v>-110.1394415</v>
      </c>
      <c r="C439" s="1" t="str">
        <f>HYPERLINK("http://geochem.nrcan.gc.ca/cdogs/content/kwd/kwd020044_e.htm", "Till")</f>
        <v>Till</v>
      </c>
      <c r="D439" s="1" t="str">
        <f>HYPERLINK("http://geochem.nrcan.gc.ca/cdogs/content/kwd/kwd080035_e.htm", "HMC separation (ODM standard)")</f>
        <v>HMC separation (ODM standard)</v>
      </c>
      <c r="E439" s="1" t="str">
        <f>HYPERLINK("http://geochem.nrcan.gc.ca/cdogs/content/dgp/dgp00002_e.htm", "Total")</f>
        <v>Total</v>
      </c>
      <c r="F439" s="1" t="str">
        <f>HYPERLINK("http://geochem.nrcan.gc.ca/cdogs/content/agp/agp02239_e.htm", "Ol (KIDD) | NONE | BINMICRO")</f>
        <v>Ol (KIDD) | NONE | BINMICRO</v>
      </c>
      <c r="G439" s="1" t="str">
        <f>HYPERLINK("http://geochem.nrcan.gc.ca/cdogs/content/mth/mth06305_e.htm", "6305")</f>
        <v>6305</v>
      </c>
      <c r="H439" s="1" t="str">
        <f>HYPERLINK("http://geochem.nrcan.gc.ca/cdogs/content/bdl/bdl210988_e.htm", "210988")</f>
        <v>210988</v>
      </c>
      <c r="I439" s="1" t="str">
        <f>HYPERLINK("http://geochem.nrcan.gc.ca/cdogs/content/prj/prj210029_e.htm", "210029")</f>
        <v>210029</v>
      </c>
      <c r="J439" s="1" t="str">
        <f>HYPERLINK("http://geochem.nrcan.gc.ca/cdogs/content/svy/svy210042_e.htm", "210042")</f>
        <v>210042</v>
      </c>
      <c r="L439" t="s">
        <v>336</v>
      </c>
      <c r="O439" t="s">
        <v>1785</v>
      </c>
      <c r="P439" t="s">
        <v>1786</v>
      </c>
      <c r="Q439" t="s">
        <v>1787</v>
      </c>
      <c r="R439" t="s">
        <v>1788</v>
      </c>
      <c r="T439" t="s">
        <v>25</v>
      </c>
    </row>
    <row r="440" spans="1:20" x14ac:dyDescent="0.25">
      <c r="A440">
        <v>65.552677099999997</v>
      </c>
      <c r="B440">
        <v>-110.3759306</v>
      </c>
      <c r="C440" s="1" t="str">
        <f>HYPERLINK("http://geochem.nrcan.gc.ca/cdogs/content/kwd/kwd020044_e.htm", "Till")</f>
        <v>Till</v>
      </c>
      <c r="D440" s="1" t="str">
        <f>HYPERLINK("http://geochem.nrcan.gc.ca/cdogs/content/kwd/kwd080035_e.htm", "HMC separation (ODM standard)")</f>
        <v>HMC separation (ODM standard)</v>
      </c>
      <c r="E440" s="1" t="str">
        <f>HYPERLINK("http://geochem.nrcan.gc.ca/cdogs/content/dgp/dgp00002_e.htm", "Total")</f>
        <v>Total</v>
      </c>
      <c r="F440" s="1" t="str">
        <f>HYPERLINK("http://geochem.nrcan.gc.ca/cdogs/content/agp/agp02239_e.htm", "Ol (KIDD) | NONE | BINMICRO")</f>
        <v>Ol (KIDD) | NONE | BINMICRO</v>
      </c>
      <c r="G440" s="1" t="str">
        <f>HYPERLINK("http://geochem.nrcan.gc.ca/cdogs/content/mth/mth06305_e.htm", "6305")</f>
        <v>6305</v>
      </c>
      <c r="H440" s="1" t="str">
        <f>HYPERLINK("http://geochem.nrcan.gc.ca/cdogs/content/bdl/bdl210988_e.htm", "210988")</f>
        <v>210988</v>
      </c>
      <c r="I440" s="1" t="str">
        <f>HYPERLINK("http://geochem.nrcan.gc.ca/cdogs/content/prj/prj210029_e.htm", "210029")</f>
        <v>210029</v>
      </c>
      <c r="J440" s="1" t="str">
        <f>HYPERLINK("http://geochem.nrcan.gc.ca/cdogs/content/svy/svy210042_e.htm", "210042")</f>
        <v>210042</v>
      </c>
      <c r="L440" t="s">
        <v>336</v>
      </c>
      <c r="O440" t="s">
        <v>1789</v>
      </c>
      <c r="P440" t="s">
        <v>1790</v>
      </c>
      <c r="Q440" t="s">
        <v>1791</v>
      </c>
      <c r="R440" t="s">
        <v>1792</v>
      </c>
      <c r="T440" t="s">
        <v>25</v>
      </c>
    </row>
    <row r="441" spans="1:20" x14ac:dyDescent="0.25">
      <c r="A441">
        <v>65.728138900000005</v>
      </c>
      <c r="B441">
        <v>-110.3456454</v>
      </c>
      <c r="C441" s="1" t="str">
        <f>HYPERLINK("http://geochem.nrcan.gc.ca/cdogs/content/kwd/kwd020044_e.htm", "Till")</f>
        <v>Till</v>
      </c>
      <c r="D441" s="1" t="str">
        <f>HYPERLINK("http://geochem.nrcan.gc.ca/cdogs/content/kwd/kwd080035_e.htm", "HMC separation (ODM standard)")</f>
        <v>HMC separation (ODM standard)</v>
      </c>
      <c r="E441" s="1" t="str">
        <f>HYPERLINK("http://geochem.nrcan.gc.ca/cdogs/content/dgp/dgp00002_e.htm", "Total")</f>
        <v>Total</v>
      </c>
      <c r="F441" s="1" t="str">
        <f>HYPERLINK("http://geochem.nrcan.gc.ca/cdogs/content/agp/agp02239_e.htm", "Ol (KIDD) | NONE | BINMICRO")</f>
        <v>Ol (KIDD) | NONE | BINMICRO</v>
      </c>
      <c r="G441" s="1" t="str">
        <f>HYPERLINK("http://geochem.nrcan.gc.ca/cdogs/content/mth/mth06305_e.htm", "6305")</f>
        <v>6305</v>
      </c>
      <c r="H441" s="1" t="str">
        <f>HYPERLINK("http://geochem.nrcan.gc.ca/cdogs/content/bdl/bdl210988_e.htm", "210988")</f>
        <v>210988</v>
      </c>
      <c r="I441" s="1" t="str">
        <f>HYPERLINK("http://geochem.nrcan.gc.ca/cdogs/content/prj/prj210029_e.htm", "210029")</f>
        <v>210029</v>
      </c>
      <c r="J441" s="1" t="str">
        <f>HYPERLINK("http://geochem.nrcan.gc.ca/cdogs/content/svy/svy210042_e.htm", "210042")</f>
        <v>210042</v>
      </c>
      <c r="L441" t="s">
        <v>336</v>
      </c>
      <c r="O441" t="s">
        <v>1793</v>
      </c>
      <c r="P441" t="s">
        <v>1794</v>
      </c>
      <c r="Q441" t="s">
        <v>1795</v>
      </c>
      <c r="R441" t="s">
        <v>1796</v>
      </c>
      <c r="T441" t="s">
        <v>25</v>
      </c>
    </row>
    <row r="442" spans="1:20" x14ac:dyDescent="0.25">
      <c r="A442">
        <v>65.808011300000004</v>
      </c>
      <c r="B442">
        <v>-110.1507249</v>
      </c>
      <c r="C442" s="1" t="str">
        <f>HYPERLINK("http://geochem.nrcan.gc.ca/cdogs/content/kwd/kwd020044_e.htm", "Till")</f>
        <v>Till</v>
      </c>
      <c r="D442" s="1" t="str">
        <f>HYPERLINK("http://geochem.nrcan.gc.ca/cdogs/content/kwd/kwd080035_e.htm", "HMC separation (ODM standard)")</f>
        <v>HMC separation (ODM standard)</v>
      </c>
      <c r="E442" s="1" t="str">
        <f>HYPERLINK("http://geochem.nrcan.gc.ca/cdogs/content/dgp/dgp00002_e.htm", "Total")</f>
        <v>Total</v>
      </c>
      <c r="F442" s="1" t="str">
        <f>HYPERLINK("http://geochem.nrcan.gc.ca/cdogs/content/agp/agp02239_e.htm", "Ol (KIDD) | NONE | BINMICRO")</f>
        <v>Ol (KIDD) | NONE | BINMICRO</v>
      </c>
      <c r="G442" s="1" t="str">
        <f>HYPERLINK("http://geochem.nrcan.gc.ca/cdogs/content/mth/mth06305_e.htm", "6305")</f>
        <v>6305</v>
      </c>
      <c r="H442" s="1" t="str">
        <f>HYPERLINK("http://geochem.nrcan.gc.ca/cdogs/content/bdl/bdl210988_e.htm", "210988")</f>
        <v>210988</v>
      </c>
      <c r="I442" s="1" t="str">
        <f>HYPERLINK("http://geochem.nrcan.gc.ca/cdogs/content/prj/prj210029_e.htm", "210029")</f>
        <v>210029</v>
      </c>
      <c r="J442" s="1" t="str">
        <f>HYPERLINK("http://geochem.nrcan.gc.ca/cdogs/content/svy/svy210042_e.htm", "210042")</f>
        <v>210042</v>
      </c>
      <c r="L442" t="s">
        <v>336</v>
      </c>
      <c r="O442" t="s">
        <v>1797</v>
      </c>
      <c r="P442" t="s">
        <v>1798</v>
      </c>
      <c r="Q442" t="s">
        <v>1799</v>
      </c>
      <c r="R442" t="s">
        <v>1800</v>
      </c>
      <c r="T442" t="s">
        <v>25</v>
      </c>
    </row>
    <row r="443" spans="1:20" x14ac:dyDescent="0.25">
      <c r="A443">
        <v>65.866920899999997</v>
      </c>
      <c r="B443">
        <v>-110.4258913</v>
      </c>
      <c r="C443" s="1" t="str">
        <f>HYPERLINK("http://geochem.nrcan.gc.ca/cdogs/content/kwd/kwd020044_e.htm", "Till")</f>
        <v>Till</v>
      </c>
      <c r="D443" s="1" t="str">
        <f>HYPERLINK("http://geochem.nrcan.gc.ca/cdogs/content/kwd/kwd080035_e.htm", "HMC separation (ODM standard)")</f>
        <v>HMC separation (ODM standard)</v>
      </c>
      <c r="E443" s="1" t="str">
        <f>HYPERLINK("http://geochem.nrcan.gc.ca/cdogs/content/dgp/dgp00002_e.htm", "Total")</f>
        <v>Total</v>
      </c>
      <c r="F443" s="1" t="str">
        <f>HYPERLINK("http://geochem.nrcan.gc.ca/cdogs/content/agp/agp02239_e.htm", "Ol (KIDD) | NONE | BINMICRO")</f>
        <v>Ol (KIDD) | NONE | BINMICRO</v>
      </c>
      <c r="G443" s="1" t="str">
        <f>HYPERLINK("http://geochem.nrcan.gc.ca/cdogs/content/mth/mth06305_e.htm", "6305")</f>
        <v>6305</v>
      </c>
      <c r="H443" s="1" t="str">
        <f>HYPERLINK("http://geochem.nrcan.gc.ca/cdogs/content/bdl/bdl210988_e.htm", "210988")</f>
        <v>210988</v>
      </c>
      <c r="I443" s="1" t="str">
        <f>HYPERLINK("http://geochem.nrcan.gc.ca/cdogs/content/prj/prj210029_e.htm", "210029")</f>
        <v>210029</v>
      </c>
      <c r="J443" s="1" t="str">
        <f>HYPERLINK("http://geochem.nrcan.gc.ca/cdogs/content/svy/svy210042_e.htm", "210042")</f>
        <v>210042</v>
      </c>
      <c r="L443" t="s">
        <v>336</v>
      </c>
      <c r="O443" t="s">
        <v>1801</v>
      </c>
      <c r="P443" t="s">
        <v>1802</v>
      </c>
      <c r="Q443" t="s">
        <v>1803</v>
      </c>
      <c r="R443" t="s">
        <v>1804</v>
      </c>
      <c r="T443" t="s">
        <v>25</v>
      </c>
    </row>
    <row r="444" spans="1:20" x14ac:dyDescent="0.25">
      <c r="A444">
        <v>65.920487300000005</v>
      </c>
      <c r="B444">
        <v>-110.13105299999999</v>
      </c>
      <c r="C444" s="1" t="str">
        <f>HYPERLINK("http://geochem.nrcan.gc.ca/cdogs/content/kwd/kwd020044_e.htm", "Till")</f>
        <v>Till</v>
      </c>
      <c r="D444" s="1" t="str">
        <f>HYPERLINK("http://geochem.nrcan.gc.ca/cdogs/content/kwd/kwd080035_e.htm", "HMC separation (ODM standard)")</f>
        <v>HMC separation (ODM standard)</v>
      </c>
      <c r="E444" s="1" t="str">
        <f>HYPERLINK("http://geochem.nrcan.gc.ca/cdogs/content/dgp/dgp00002_e.htm", "Total")</f>
        <v>Total</v>
      </c>
      <c r="F444" s="1" t="str">
        <f>HYPERLINK("http://geochem.nrcan.gc.ca/cdogs/content/agp/agp02239_e.htm", "Ol (KIDD) | NONE | BINMICRO")</f>
        <v>Ol (KIDD) | NONE | BINMICRO</v>
      </c>
      <c r="G444" s="1" t="str">
        <f>HYPERLINK("http://geochem.nrcan.gc.ca/cdogs/content/mth/mth06305_e.htm", "6305")</f>
        <v>6305</v>
      </c>
      <c r="H444" s="1" t="str">
        <f>HYPERLINK("http://geochem.nrcan.gc.ca/cdogs/content/bdl/bdl210988_e.htm", "210988")</f>
        <v>210988</v>
      </c>
      <c r="I444" s="1" t="str">
        <f>HYPERLINK("http://geochem.nrcan.gc.ca/cdogs/content/prj/prj210029_e.htm", "210029")</f>
        <v>210029</v>
      </c>
      <c r="J444" s="1" t="str">
        <f>HYPERLINK("http://geochem.nrcan.gc.ca/cdogs/content/svy/svy210042_e.htm", "210042")</f>
        <v>210042</v>
      </c>
      <c r="L444" t="s">
        <v>336</v>
      </c>
      <c r="O444" t="s">
        <v>1805</v>
      </c>
      <c r="P444" t="s">
        <v>1806</v>
      </c>
      <c r="Q444" t="s">
        <v>1807</v>
      </c>
      <c r="R444" t="s">
        <v>1808</v>
      </c>
      <c r="T444" t="s">
        <v>25</v>
      </c>
    </row>
    <row r="445" spans="1:20" x14ac:dyDescent="0.25">
      <c r="A445">
        <v>65.994160100000002</v>
      </c>
      <c r="B445">
        <v>-110.4138482</v>
      </c>
      <c r="C445" s="1" t="str">
        <f>HYPERLINK("http://geochem.nrcan.gc.ca/cdogs/content/kwd/kwd020044_e.htm", "Till")</f>
        <v>Till</v>
      </c>
      <c r="D445" s="1" t="str">
        <f>HYPERLINK("http://geochem.nrcan.gc.ca/cdogs/content/kwd/kwd080035_e.htm", "HMC separation (ODM standard)")</f>
        <v>HMC separation (ODM standard)</v>
      </c>
      <c r="E445" s="1" t="str">
        <f>HYPERLINK("http://geochem.nrcan.gc.ca/cdogs/content/dgp/dgp00002_e.htm", "Total")</f>
        <v>Total</v>
      </c>
      <c r="F445" s="1" t="str">
        <f>HYPERLINK("http://geochem.nrcan.gc.ca/cdogs/content/agp/agp02239_e.htm", "Ol (KIDD) | NONE | BINMICRO")</f>
        <v>Ol (KIDD) | NONE | BINMICRO</v>
      </c>
      <c r="G445" s="1" t="str">
        <f>HYPERLINK("http://geochem.nrcan.gc.ca/cdogs/content/mth/mth06305_e.htm", "6305")</f>
        <v>6305</v>
      </c>
      <c r="H445" s="1" t="str">
        <f>HYPERLINK("http://geochem.nrcan.gc.ca/cdogs/content/bdl/bdl210988_e.htm", "210988")</f>
        <v>210988</v>
      </c>
      <c r="I445" s="1" t="str">
        <f>HYPERLINK("http://geochem.nrcan.gc.ca/cdogs/content/prj/prj210029_e.htm", "210029")</f>
        <v>210029</v>
      </c>
      <c r="J445" s="1" t="str">
        <f>HYPERLINK("http://geochem.nrcan.gc.ca/cdogs/content/svy/svy210042_e.htm", "210042")</f>
        <v>210042</v>
      </c>
      <c r="L445" t="s">
        <v>336</v>
      </c>
      <c r="O445" t="s">
        <v>1809</v>
      </c>
      <c r="P445" t="s">
        <v>1810</v>
      </c>
      <c r="Q445" t="s">
        <v>1811</v>
      </c>
      <c r="R445" t="s">
        <v>1812</v>
      </c>
      <c r="T445" t="s">
        <v>25</v>
      </c>
    </row>
    <row r="446" spans="1:20" x14ac:dyDescent="0.25">
      <c r="A446">
        <v>65.9103444</v>
      </c>
      <c r="B446">
        <v>-111.6455112</v>
      </c>
      <c r="C446" s="1" t="str">
        <f>HYPERLINK("http://geochem.nrcan.gc.ca/cdogs/content/kwd/kwd020044_e.htm", "Till")</f>
        <v>Till</v>
      </c>
      <c r="D446" s="1" t="str">
        <f>HYPERLINK("http://geochem.nrcan.gc.ca/cdogs/content/kwd/kwd080035_e.htm", "HMC separation (ODM standard)")</f>
        <v>HMC separation (ODM standard)</v>
      </c>
      <c r="E446" s="1" t="str">
        <f>HYPERLINK("http://geochem.nrcan.gc.ca/cdogs/content/dgp/dgp00002_e.htm", "Total")</f>
        <v>Total</v>
      </c>
      <c r="F446" s="1" t="str">
        <f>HYPERLINK("http://geochem.nrcan.gc.ca/cdogs/content/agp/agp02239_e.htm", "Ol (KIDD) | NONE | BINMICRO")</f>
        <v>Ol (KIDD) | NONE | BINMICRO</v>
      </c>
      <c r="G446" s="1" t="str">
        <f>HYPERLINK("http://geochem.nrcan.gc.ca/cdogs/content/mth/mth06305_e.htm", "6305")</f>
        <v>6305</v>
      </c>
      <c r="H446" s="1" t="str">
        <f>HYPERLINK("http://geochem.nrcan.gc.ca/cdogs/content/bdl/bdl210988_e.htm", "210988")</f>
        <v>210988</v>
      </c>
      <c r="I446" s="1" t="str">
        <f>HYPERLINK("http://geochem.nrcan.gc.ca/cdogs/content/prj/prj210029_e.htm", "210029")</f>
        <v>210029</v>
      </c>
      <c r="J446" s="1" t="str">
        <f>HYPERLINK("http://geochem.nrcan.gc.ca/cdogs/content/svy/svy210042_e.htm", "210042")</f>
        <v>210042</v>
      </c>
      <c r="L446" t="s">
        <v>336</v>
      </c>
      <c r="O446" t="s">
        <v>1813</v>
      </c>
      <c r="P446" t="s">
        <v>1814</v>
      </c>
      <c r="Q446" t="s">
        <v>1815</v>
      </c>
      <c r="R446" t="s">
        <v>1816</v>
      </c>
      <c r="T446" t="s">
        <v>25</v>
      </c>
    </row>
    <row r="447" spans="1:20" x14ac:dyDescent="0.25">
      <c r="A447">
        <v>65.989664500000003</v>
      </c>
      <c r="B447">
        <v>-111.87510279999999</v>
      </c>
      <c r="C447" s="1" t="str">
        <f>HYPERLINK("http://geochem.nrcan.gc.ca/cdogs/content/kwd/kwd020044_e.htm", "Till")</f>
        <v>Till</v>
      </c>
      <c r="D447" s="1" t="str">
        <f>HYPERLINK("http://geochem.nrcan.gc.ca/cdogs/content/kwd/kwd080035_e.htm", "HMC separation (ODM standard)")</f>
        <v>HMC separation (ODM standard)</v>
      </c>
      <c r="E447" s="1" t="str">
        <f>HYPERLINK("http://geochem.nrcan.gc.ca/cdogs/content/dgp/dgp00002_e.htm", "Total")</f>
        <v>Total</v>
      </c>
      <c r="F447" s="1" t="str">
        <f>HYPERLINK("http://geochem.nrcan.gc.ca/cdogs/content/agp/agp02239_e.htm", "Ol (KIDD) | NONE | BINMICRO")</f>
        <v>Ol (KIDD) | NONE | BINMICRO</v>
      </c>
      <c r="G447" s="1" t="str">
        <f>HYPERLINK("http://geochem.nrcan.gc.ca/cdogs/content/mth/mth06305_e.htm", "6305")</f>
        <v>6305</v>
      </c>
      <c r="H447" s="1" t="str">
        <f>HYPERLINK("http://geochem.nrcan.gc.ca/cdogs/content/bdl/bdl210988_e.htm", "210988")</f>
        <v>210988</v>
      </c>
      <c r="I447" s="1" t="str">
        <f>HYPERLINK("http://geochem.nrcan.gc.ca/cdogs/content/prj/prj210029_e.htm", "210029")</f>
        <v>210029</v>
      </c>
      <c r="J447" s="1" t="str">
        <f>HYPERLINK("http://geochem.nrcan.gc.ca/cdogs/content/svy/svy210042_e.htm", "210042")</f>
        <v>210042</v>
      </c>
      <c r="L447" t="s">
        <v>336</v>
      </c>
      <c r="O447" t="s">
        <v>1817</v>
      </c>
      <c r="P447" t="s">
        <v>1818</v>
      </c>
      <c r="Q447" t="s">
        <v>1819</v>
      </c>
      <c r="R447" t="s">
        <v>1820</v>
      </c>
      <c r="T447" t="s">
        <v>25</v>
      </c>
    </row>
    <row r="448" spans="1:20" x14ac:dyDescent="0.25">
      <c r="A448">
        <v>65.521854399999995</v>
      </c>
      <c r="B448">
        <v>-110.66745179999999</v>
      </c>
      <c r="C448" s="1" t="str">
        <f>HYPERLINK("http://geochem.nrcan.gc.ca/cdogs/content/kwd/kwd020044_e.htm", "Till")</f>
        <v>Till</v>
      </c>
      <c r="D448" s="1" t="str">
        <f>HYPERLINK("http://geochem.nrcan.gc.ca/cdogs/content/kwd/kwd080035_e.htm", "HMC separation (ODM standard)")</f>
        <v>HMC separation (ODM standard)</v>
      </c>
      <c r="E448" s="1" t="str">
        <f>HYPERLINK("http://geochem.nrcan.gc.ca/cdogs/content/dgp/dgp00002_e.htm", "Total")</f>
        <v>Total</v>
      </c>
      <c r="F448" s="1" t="str">
        <f>HYPERLINK("http://geochem.nrcan.gc.ca/cdogs/content/agp/agp02239_e.htm", "Ol (KIDD) | NONE | BINMICRO")</f>
        <v>Ol (KIDD) | NONE | BINMICRO</v>
      </c>
      <c r="G448" s="1" t="str">
        <f>HYPERLINK("http://geochem.nrcan.gc.ca/cdogs/content/mth/mth06305_e.htm", "6305")</f>
        <v>6305</v>
      </c>
      <c r="H448" s="1" t="str">
        <f>HYPERLINK("http://geochem.nrcan.gc.ca/cdogs/content/bdl/bdl210988_e.htm", "210988")</f>
        <v>210988</v>
      </c>
      <c r="I448" s="1" t="str">
        <f>HYPERLINK("http://geochem.nrcan.gc.ca/cdogs/content/prj/prj210029_e.htm", "210029")</f>
        <v>210029</v>
      </c>
      <c r="J448" s="1" t="str">
        <f>HYPERLINK("http://geochem.nrcan.gc.ca/cdogs/content/svy/svy210042_e.htm", "210042")</f>
        <v>210042</v>
      </c>
      <c r="L448" t="s">
        <v>336</v>
      </c>
      <c r="O448" t="s">
        <v>1821</v>
      </c>
      <c r="P448" t="s">
        <v>1822</v>
      </c>
      <c r="Q448" t="s">
        <v>1823</v>
      </c>
      <c r="R448" t="s">
        <v>1824</v>
      </c>
      <c r="T448" t="s">
        <v>25</v>
      </c>
    </row>
    <row r="449" spans="1:20" x14ac:dyDescent="0.25">
      <c r="A449">
        <v>65.609784099999999</v>
      </c>
      <c r="B449">
        <v>-110.8311549</v>
      </c>
      <c r="C449" s="1" t="str">
        <f>HYPERLINK("http://geochem.nrcan.gc.ca/cdogs/content/kwd/kwd020044_e.htm", "Till")</f>
        <v>Till</v>
      </c>
      <c r="D449" s="1" t="str">
        <f>HYPERLINK("http://geochem.nrcan.gc.ca/cdogs/content/kwd/kwd080035_e.htm", "HMC separation (ODM standard)")</f>
        <v>HMC separation (ODM standard)</v>
      </c>
      <c r="E449" s="1" t="str">
        <f>HYPERLINK("http://geochem.nrcan.gc.ca/cdogs/content/dgp/dgp00002_e.htm", "Total")</f>
        <v>Total</v>
      </c>
      <c r="F449" s="1" t="str">
        <f>HYPERLINK("http://geochem.nrcan.gc.ca/cdogs/content/agp/agp02239_e.htm", "Ol (KIDD) | NONE | BINMICRO")</f>
        <v>Ol (KIDD) | NONE | BINMICRO</v>
      </c>
      <c r="G449" s="1" t="str">
        <f>HYPERLINK("http://geochem.nrcan.gc.ca/cdogs/content/mth/mth06305_e.htm", "6305")</f>
        <v>6305</v>
      </c>
      <c r="H449" s="1" t="str">
        <f>HYPERLINK("http://geochem.nrcan.gc.ca/cdogs/content/bdl/bdl210988_e.htm", "210988")</f>
        <v>210988</v>
      </c>
      <c r="I449" s="1" t="str">
        <f>HYPERLINK("http://geochem.nrcan.gc.ca/cdogs/content/prj/prj210029_e.htm", "210029")</f>
        <v>210029</v>
      </c>
      <c r="J449" s="1" t="str">
        <f>HYPERLINK("http://geochem.nrcan.gc.ca/cdogs/content/svy/svy210042_e.htm", "210042")</f>
        <v>210042</v>
      </c>
      <c r="L449" t="s">
        <v>336</v>
      </c>
      <c r="O449" t="s">
        <v>1825</v>
      </c>
      <c r="P449" t="s">
        <v>1826</v>
      </c>
      <c r="Q449" t="s">
        <v>1827</v>
      </c>
      <c r="R449" t="s">
        <v>1828</v>
      </c>
      <c r="T449" t="s">
        <v>25</v>
      </c>
    </row>
    <row r="450" spans="1:20" x14ac:dyDescent="0.25">
      <c r="A450">
        <v>65.694024799999994</v>
      </c>
      <c r="B450">
        <v>-110.6731465</v>
      </c>
      <c r="C450" s="1" t="str">
        <f>HYPERLINK("http://geochem.nrcan.gc.ca/cdogs/content/kwd/kwd020044_e.htm", "Till")</f>
        <v>Till</v>
      </c>
      <c r="D450" s="1" t="str">
        <f>HYPERLINK("http://geochem.nrcan.gc.ca/cdogs/content/kwd/kwd080035_e.htm", "HMC separation (ODM standard)")</f>
        <v>HMC separation (ODM standard)</v>
      </c>
      <c r="E450" s="1" t="str">
        <f>HYPERLINK("http://geochem.nrcan.gc.ca/cdogs/content/dgp/dgp00002_e.htm", "Total")</f>
        <v>Total</v>
      </c>
      <c r="F450" s="1" t="str">
        <f>HYPERLINK("http://geochem.nrcan.gc.ca/cdogs/content/agp/agp02239_e.htm", "Ol (KIDD) | NONE | BINMICRO")</f>
        <v>Ol (KIDD) | NONE | BINMICRO</v>
      </c>
      <c r="G450" s="1" t="str">
        <f>HYPERLINK("http://geochem.nrcan.gc.ca/cdogs/content/mth/mth06305_e.htm", "6305")</f>
        <v>6305</v>
      </c>
      <c r="H450" s="1" t="str">
        <f>HYPERLINK("http://geochem.nrcan.gc.ca/cdogs/content/bdl/bdl210988_e.htm", "210988")</f>
        <v>210988</v>
      </c>
      <c r="I450" s="1" t="str">
        <f>HYPERLINK("http://geochem.nrcan.gc.ca/cdogs/content/prj/prj210029_e.htm", "210029")</f>
        <v>210029</v>
      </c>
      <c r="J450" s="1" t="str">
        <f>HYPERLINK("http://geochem.nrcan.gc.ca/cdogs/content/svy/svy210042_e.htm", "210042")</f>
        <v>210042</v>
      </c>
      <c r="L450" t="s">
        <v>336</v>
      </c>
      <c r="O450" t="s">
        <v>1829</v>
      </c>
      <c r="P450" t="s">
        <v>1830</v>
      </c>
      <c r="Q450" t="s">
        <v>1831</v>
      </c>
      <c r="R450" t="s">
        <v>1832</v>
      </c>
      <c r="T450" t="s">
        <v>25</v>
      </c>
    </row>
    <row r="451" spans="1:20" x14ac:dyDescent="0.25">
      <c r="A451">
        <v>65.772049300000006</v>
      </c>
      <c r="B451">
        <v>-110.9114417</v>
      </c>
      <c r="C451" s="1" t="str">
        <f>HYPERLINK("http://geochem.nrcan.gc.ca/cdogs/content/kwd/kwd020044_e.htm", "Till")</f>
        <v>Till</v>
      </c>
      <c r="D451" s="1" t="str">
        <f>HYPERLINK("http://geochem.nrcan.gc.ca/cdogs/content/kwd/kwd080035_e.htm", "HMC separation (ODM standard)")</f>
        <v>HMC separation (ODM standard)</v>
      </c>
      <c r="E451" s="1" t="str">
        <f>HYPERLINK("http://geochem.nrcan.gc.ca/cdogs/content/dgp/dgp00002_e.htm", "Total")</f>
        <v>Total</v>
      </c>
      <c r="F451" s="1" t="str">
        <f>HYPERLINK("http://geochem.nrcan.gc.ca/cdogs/content/agp/agp02239_e.htm", "Ol (KIDD) | NONE | BINMICRO")</f>
        <v>Ol (KIDD) | NONE | BINMICRO</v>
      </c>
      <c r="G451" s="1" t="str">
        <f>HYPERLINK("http://geochem.nrcan.gc.ca/cdogs/content/mth/mth06305_e.htm", "6305")</f>
        <v>6305</v>
      </c>
      <c r="H451" s="1" t="str">
        <f>HYPERLINK("http://geochem.nrcan.gc.ca/cdogs/content/bdl/bdl210988_e.htm", "210988")</f>
        <v>210988</v>
      </c>
      <c r="I451" s="1" t="str">
        <f>HYPERLINK("http://geochem.nrcan.gc.ca/cdogs/content/prj/prj210029_e.htm", "210029")</f>
        <v>210029</v>
      </c>
      <c r="J451" s="1" t="str">
        <f>HYPERLINK("http://geochem.nrcan.gc.ca/cdogs/content/svy/svy210042_e.htm", "210042")</f>
        <v>210042</v>
      </c>
      <c r="L451" t="s">
        <v>336</v>
      </c>
      <c r="O451" t="s">
        <v>1833</v>
      </c>
      <c r="P451" t="s">
        <v>1834</v>
      </c>
      <c r="Q451" t="s">
        <v>1835</v>
      </c>
      <c r="R451" t="s">
        <v>1836</v>
      </c>
      <c r="T451" t="s">
        <v>25</v>
      </c>
    </row>
    <row r="452" spans="1:20" x14ac:dyDescent="0.25">
      <c r="A452">
        <v>65.786478500000001</v>
      </c>
      <c r="B452">
        <v>-110.543099</v>
      </c>
      <c r="C452" s="1" t="str">
        <f>HYPERLINK("http://geochem.nrcan.gc.ca/cdogs/content/kwd/kwd020044_e.htm", "Till")</f>
        <v>Till</v>
      </c>
      <c r="D452" s="1" t="str">
        <f>HYPERLINK("http://geochem.nrcan.gc.ca/cdogs/content/kwd/kwd080035_e.htm", "HMC separation (ODM standard)")</f>
        <v>HMC separation (ODM standard)</v>
      </c>
      <c r="E452" s="1" t="str">
        <f>HYPERLINK("http://geochem.nrcan.gc.ca/cdogs/content/dgp/dgp00002_e.htm", "Total")</f>
        <v>Total</v>
      </c>
      <c r="F452" s="1" t="str">
        <f>HYPERLINK("http://geochem.nrcan.gc.ca/cdogs/content/agp/agp02239_e.htm", "Ol (KIDD) | NONE | BINMICRO")</f>
        <v>Ol (KIDD) | NONE | BINMICRO</v>
      </c>
      <c r="G452" s="1" t="str">
        <f>HYPERLINK("http://geochem.nrcan.gc.ca/cdogs/content/mth/mth06305_e.htm", "6305")</f>
        <v>6305</v>
      </c>
      <c r="H452" s="1" t="str">
        <f>HYPERLINK("http://geochem.nrcan.gc.ca/cdogs/content/bdl/bdl210988_e.htm", "210988")</f>
        <v>210988</v>
      </c>
      <c r="I452" s="1" t="str">
        <f>HYPERLINK("http://geochem.nrcan.gc.ca/cdogs/content/prj/prj210029_e.htm", "210029")</f>
        <v>210029</v>
      </c>
      <c r="J452" s="1" t="str">
        <f>HYPERLINK("http://geochem.nrcan.gc.ca/cdogs/content/svy/svy210042_e.htm", "210042")</f>
        <v>210042</v>
      </c>
      <c r="L452" t="s">
        <v>336</v>
      </c>
      <c r="O452" t="s">
        <v>1837</v>
      </c>
      <c r="P452" t="s">
        <v>1838</v>
      </c>
      <c r="Q452" t="s">
        <v>1839</v>
      </c>
      <c r="R452" t="s">
        <v>1840</v>
      </c>
      <c r="T452" t="s">
        <v>25</v>
      </c>
    </row>
    <row r="453" spans="1:20" x14ac:dyDescent="0.25">
      <c r="A453">
        <v>65.923990200000006</v>
      </c>
      <c r="B453">
        <v>-110.8495411</v>
      </c>
      <c r="C453" s="1" t="str">
        <f>HYPERLINK("http://geochem.nrcan.gc.ca/cdogs/content/kwd/kwd020044_e.htm", "Till")</f>
        <v>Till</v>
      </c>
      <c r="D453" s="1" t="str">
        <f>HYPERLINK("http://geochem.nrcan.gc.ca/cdogs/content/kwd/kwd080035_e.htm", "HMC separation (ODM standard)")</f>
        <v>HMC separation (ODM standard)</v>
      </c>
      <c r="E453" s="1" t="str">
        <f>HYPERLINK("http://geochem.nrcan.gc.ca/cdogs/content/dgp/dgp00002_e.htm", "Total")</f>
        <v>Total</v>
      </c>
      <c r="F453" s="1" t="str">
        <f>HYPERLINK("http://geochem.nrcan.gc.ca/cdogs/content/agp/agp02239_e.htm", "Ol (KIDD) | NONE | BINMICRO")</f>
        <v>Ol (KIDD) | NONE | BINMICRO</v>
      </c>
      <c r="G453" s="1" t="str">
        <f>HYPERLINK("http://geochem.nrcan.gc.ca/cdogs/content/mth/mth06305_e.htm", "6305")</f>
        <v>6305</v>
      </c>
      <c r="H453" s="1" t="str">
        <f>HYPERLINK("http://geochem.nrcan.gc.ca/cdogs/content/bdl/bdl210988_e.htm", "210988")</f>
        <v>210988</v>
      </c>
      <c r="I453" s="1" t="str">
        <f>HYPERLINK("http://geochem.nrcan.gc.ca/cdogs/content/prj/prj210029_e.htm", "210029")</f>
        <v>210029</v>
      </c>
      <c r="J453" s="1" t="str">
        <f>HYPERLINK("http://geochem.nrcan.gc.ca/cdogs/content/svy/svy210042_e.htm", "210042")</f>
        <v>210042</v>
      </c>
      <c r="L453" t="s">
        <v>336</v>
      </c>
      <c r="O453" t="s">
        <v>1841</v>
      </c>
      <c r="P453" t="s">
        <v>1842</v>
      </c>
      <c r="Q453" t="s">
        <v>1843</v>
      </c>
      <c r="R453" t="s">
        <v>1844</v>
      </c>
      <c r="T453" t="s">
        <v>25</v>
      </c>
    </row>
    <row r="454" spans="1:20" x14ac:dyDescent="0.25">
      <c r="A454">
        <v>65.5560689</v>
      </c>
      <c r="B454">
        <v>-111.233051</v>
      </c>
      <c r="C454" s="1" t="str">
        <f>HYPERLINK("http://geochem.nrcan.gc.ca/cdogs/content/kwd/kwd020044_e.htm", "Till")</f>
        <v>Till</v>
      </c>
      <c r="D454" s="1" t="str">
        <f>HYPERLINK("http://geochem.nrcan.gc.ca/cdogs/content/kwd/kwd080035_e.htm", "HMC separation (ODM standard)")</f>
        <v>HMC separation (ODM standard)</v>
      </c>
      <c r="E454" s="1" t="str">
        <f>HYPERLINK("http://geochem.nrcan.gc.ca/cdogs/content/dgp/dgp00002_e.htm", "Total")</f>
        <v>Total</v>
      </c>
      <c r="F454" s="1" t="str">
        <f>HYPERLINK("http://geochem.nrcan.gc.ca/cdogs/content/agp/agp02239_e.htm", "Ol (KIDD) | NONE | BINMICRO")</f>
        <v>Ol (KIDD) | NONE | BINMICRO</v>
      </c>
      <c r="G454" s="1" t="str">
        <f>HYPERLINK("http://geochem.nrcan.gc.ca/cdogs/content/mth/mth06305_e.htm", "6305")</f>
        <v>6305</v>
      </c>
      <c r="H454" s="1" t="str">
        <f>HYPERLINK("http://geochem.nrcan.gc.ca/cdogs/content/bdl/bdl210988_e.htm", "210988")</f>
        <v>210988</v>
      </c>
      <c r="I454" s="1" t="str">
        <f>HYPERLINK("http://geochem.nrcan.gc.ca/cdogs/content/prj/prj210029_e.htm", "210029")</f>
        <v>210029</v>
      </c>
      <c r="J454" s="1" t="str">
        <f>HYPERLINK("http://geochem.nrcan.gc.ca/cdogs/content/svy/svy210042_e.htm", "210042")</f>
        <v>210042</v>
      </c>
      <c r="L454" t="s">
        <v>336</v>
      </c>
      <c r="O454" t="s">
        <v>1845</v>
      </c>
      <c r="P454" t="s">
        <v>1846</v>
      </c>
      <c r="Q454" t="s">
        <v>1847</v>
      </c>
      <c r="R454" t="s">
        <v>1848</v>
      </c>
      <c r="T454" t="s">
        <v>25</v>
      </c>
    </row>
    <row r="455" spans="1:20" x14ac:dyDescent="0.25">
      <c r="A455">
        <v>65.6323984</v>
      </c>
      <c r="B455">
        <v>-111.0255183</v>
      </c>
      <c r="C455" s="1" t="str">
        <f>HYPERLINK("http://geochem.nrcan.gc.ca/cdogs/content/kwd/kwd020044_e.htm", "Till")</f>
        <v>Till</v>
      </c>
      <c r="D455" s="1" t="str">
        <f>HYPERLINK("http://geochem.nrcan.gc.ca/cdogs/content/kwd/kwd080035_e.htm", "HMC separation (ODM standard)")</f>
        <v>HMC separation (ODM standard)</v>
      </c>
      <c r="E455" s="1" t="str">
        <f>HYPERLINK("http://geochem.nrcan.gc.ca/cdogs/content/dgp/dgp00002_e.htm", "Total")</f>
        <v>Total</v>
      </c>
      <c r="F455" s="1" t="str">
        <f>HYPERLINK("http://geochem.nrcan.gc.ca/cdogs/content/agp/agp02239_e.htm", "Ol (KIDD) | NONE | BINMICRO")</f>
        <v>Ol (KIDD) | NONE | BINMICRO</v>
      </c>
      <c r="G455" s="1" t="str">
        <f>HYPERLINK("http://geochem.nrcan.gc.ca/cdogs/content/mth/mth06305_e.htm", "6305")</f>
        <v>6305</v>
      </c>
      <c r="H455" s="1" t="str">
        <f>HYPERLINK("http://geochem.nrcan.gc.ca/cdogs/content/bdl/bdl210988_e.htm", "210988")</f>
        <v>210988</v>
      </c>
      <c r="I455" s="1" t="str">
        <f>HYPERLINK("http://geochem.nrcan.gc.ca/cdogs/content/prj/prj210029_e.htm", "210029")</f>
        <v>210029</v>
      </c>
      <c r="J455" s="1" t="str">
        <f>HYPERLINK("http://geochem.nrcan.gc.ca/cdogs/content/svy/svy210042_e.htm", "210042")</f>
        <v>210042</v>
      </c>
      <c r="L455" t="s">
        <v>336</v>
      </c>
      <c r="O455" t="s">
        <v>1849</v>
      </c>
      <c r="P455" t="s">
        <v>1850</v>
      </c>
      <c r="Q455" t="s">
        <v>1851</v>
      </c>
      <c r="R455" t="s">
        <v>1852</v>
      </c>
      <c r="T455" t="s">
        <v>25</v>
      </c>
    </row>
    <row r="456" spans="1:20" x14ac:dyDescent="0.25">
      <c r="A456">
        <v>65.7080062</v>
      </c>
      <c r="B456">
        <v>-111.2424335</v>
      </c>
      <c r="C456" s="1" t="str">
        <f>HYPERLINK("http://geochem.nrcan.gc.ca/cdogs/content/kwd/kwd020044_e.htm", "Till")</f>
        <v>Till</v>
      </c>
      <c r="D456" s="1" t="str">
        <f>HYPERLINK("http://geochem.nrcan.gc.ca/cdogs/content/kwd/kwd080035_e.htm", "HMC separation (ODM standard)")</f>
        <v>HMC separation (ODM standard)</v>
      </c>
      <c r="E456" s="1" t="str">
        <f>HYPERLINK("http://geochem.nrcan.gc.ca/cdogs/content/dgp/dgp00002_e.htm", "Total")</f>
        <v>Total</v>
      </c>
      <c r="F456" s="1" t="str">
        <f>HYPERLINK("http://geochem.nrcan.gc.ca/cdogs/content/agp/agp02239_e.htm", "Ol (KIDD) | NONE | BINMICRO")</f>
        <v>Ol (KIDD) | NONE | BINMICRO</v>
      </c>
      <c r="G456" s="1" t="str">
        <f>HYPERLINK("http://geochem.nrcan.gc.ca/cdogs/content/mth/mth06305_e.htm", "6305")</f>
        <v>6305</v>
      </c>
      <c r="H456" s="1" t="str">
        <f>HYPERLINK("http://geochem.nrcan.gc.ca/cdogs/content/bdl/bdl210988_e.htm", "210988")</f>
        <v>210988</v>
      </c>
      <c r="I456" s="1" t="str">
        <f>HYPERLINK("http://geochem.nrcan.gc.ca/cdogs/content/prj/prj210029_e.htm", "210029")</f>
        <v>210029</v>
      </c>
      <c r="J456" s="1" t="str">
        <f>HYPERLINK("http://geochem.nrcan.gc.ca/cdogs/content/svy/svy210042_e.htm", "210042")</f>
        <v>210042</v>
      </c>
      <c r="L456" t="s">
        <v>336</v>
      </c>
      <c r="O456" t="s">
        <v>1853</v>
      </c>
      <c r="P456" t="s">
        <v>1854</v>
      </c>
      <c r="Q456" t="s">
        <v>1855</v>
      </c>
      <c r="R456" t="s">
        <v>1856</v>
      </c>
      <c r="T456" t="s">
        <v>25</v>
      </c>
    </row>
    <row r="457" spans="1:20" x14ac:dyDescent="0.25">
      <c r="A457">
        <v>65.9946719</v>
      </c>
      <c r="B457">
        <v>-111.0551797</v>
      </c>
      <c r="C457" s="1" t="str">
        <f>HYPERLINK("http://geochem.nrcan.gc.ca/cdogs/content/kwd/kwd020044_e.htm", "Till")</f>
        <v>Till</v>
      </c>
      <c r="D457" s="1" t="str">
        <f>HYPERLINK("http://geochem.nrcan.gc.ca/cdogs/content/kwd/kwd080035_e.htm", "HMC separation (ODM standard)")</f>
        <v>HMC separation (ODM standard)</v>
      </c>
      <c r="E457" s="1" t="str">
        <f>HYPERLINK("http://geochem.nrcan.gc.ca/cdogs/content/dgp/dgp00002_e.htm", "Total")</f>
        <v>Total</v>
      </c>
      <c r="F457" s="1" t="str">
        <f>HYPERLINK("http://geochem.nrcan.gc.ca/cdogs/content/agp/agp02239_e.htm", "Ol (KIDD) | NONE | BINMICRO")</f>
        <v>Ol (KIDD) | NONE | BINMICRO</v>
      </c>
      <c r="G457" s="1" t="str">
        <f>HYPERLINK("http://geochem.nrcan.gc.ca/cdogs/content/mth/mth06305_e.htm", "6305")</f>
        <v>6305</v>
      </c>
      <c r="H457" s="1" t="str">
        <f>HYPERLINK("http://geochem.nrcan.gc.ca/cdogs/content/bdl/bdl210988_e.htm", "210988")</f>
        <v>210988</v>
      </c>
      <c r="I457" s="1" t="str">
        <f>HYPERLINK("http://geochem.nrcan.gc.ca/cdogs/content/prj/prj210029_e.htm", "210029")</f>
        <v>210029</v>
      </c>
      <c r="J457" s="1" t="str">
        <f>HYPERLINK("http://geochem.nrcan.gc.ca/cdogs/content/svy/svy210042_e.htm", "210042")</f>
        <v>210042</v>
      </c>
      <c r="L457" t="s">
        <v>336</v>
      </c>
      <c r="O457" t="s">
        <v>1857</v>
      </c>
      <c r="P457" t="s">
        <v>1858</v>
      </c>
      <c r="Q457" t="s">
        <v>1859</v>
      </c>
      <c r="R457" t="s">
        <v>1860</v>
      </c>
      <c r="T457" t="s">
        <v>25</v>
      </c>
    </row>
    <row r="458" spans="1:20" x14ac:dyDescent="0.25">
      <c r="A458">
        <v>65.891110900000001</v>
      </c>
      <c r="B458">
        <v>-111.192714</v>
      </c>
      <c r="C458" s="1" t="str">
        <f>HYPERLINK("http://geochem.nrcan.gc.ca/cdogs/content/kwd/kwd020044_e.htm", "Till")</f>
        <v>Till</v>
      </c>
      <c r="D458" s="1" t="str">
        <f>HYPERLINK("http://geochem.nrcan.gc.ca/cdogs/content/kwd/kwd080035_e.htm", "HMC separation (ODM standard)")</f>
        <v>HMC separation (ODM standard)</v>
      </c>
      <c r="E458" s="1" t="str">
        <f>HYPERLINK("http://geochem.nrcan.gc.ca/cdogs/content/dgp/dgp00002_e.htm", "Total")</f>
        <v>Total</v>
      </c>
      <c r="F458" s="1" t="str">
        <f>HYPERLINK("http://geochem.nrcan.gc.ca/cdogs/content/agp/agp02239_e.htm", "Ol (KIDD) | NONE | BINMICRO")</f>
        <v>Ol (KIDD) | NONE | BINMICRO</v>
      </c>
      <c r="G458" s="1" t="str">
        <f>HYPERLINK("http://geochem.nrcan.gc.ca/cdogs/content/mth/mth06305_e.htm", "6305")</f>
        <v>6305</v>
      </c>
      <c r="H458" s="1" t="str">
        <f>HYPERLINK("http://geochem.nrcan.gc.ca/cdogs/content/bdl/bdl210988_e.htm", "210988")</f>
        <v>210988</v>
      </c>
      <c r="I458" s="1" t="str">
        <f>HYPERLINK("http://geochem.nrcan.gc.ca/cdogs/content/prj/prj210029_e.htm", "210029")</f>
        <v>210029</v>
      </c>
      <c r="J458" s="1" t="str">
        <f>HYPERLINK("http://geochem.nrcan.gc.ca/cdogs/content/svy/svy210042_e.htm", "210042")</f>
        <v>210042</v>
      </c>
      <c r="L458" t="s">
        <v>336</v>
      </c>
      <c r="O458" t="s">
        <v>1861</v>
      </c>
      <c r="P458" t="s">
        <v>1862</v>
      </c>
      <c r="Q458" t="s">
        <v>1863</v>
      </c>
      <c r="R458" t="s">
        <v>1864</v>
      </c>
      <c r="T458" t="s">
        <v>25</v>
      </c>
    </row>
    <row r="459" spans="1:20" x14ac:dyDescent="0.25">
      <c r="A459">
        <v>65.810217199999997</v>
      </c>
      <c r="B459">
        <v>-111.2678025</v>
      </c>
      <c r="C459" s="1" t="str">
        <f>HYPERLINK("http://geochem.nrcan.gc.ca/cdogs/content/kwd/kwd020044_e.htm", "Till")</f>
        <v>Till</v>
      </c>
      <c r="D459" s="1" t="str">
        <f>HYPERLINK("http://geochem.nrcan.gc.ca/cdogs/content/kwd/kwd080035_e.htm", "HMC separation (ODM standard)")</f>
        <v>HMC separation (ODM standard)</v>
      </c>
      <c r="E459" s="1" t="str">
        <f>HYPERLINK("http://geochem.nrcan.gc.ca/cdogs/content/dgp/dgp00002_e.htm", "Total")</f>
        <v>Total</v>
      </c>
      <c r="F459" s="1" t="str">
        <f>HYPERLINK("http://geochem.nrcan.gc.ca/cdogs/content/agp/agp02239_e.htm", "Ol (KIDD) | NONE | BINMICRO")</f>
        <v>Ol (KIDD) | NONE | BINMICRO</v>
      </c>
      <c r="G459" s="1" t="str">
        <f>HYPERLINK("http://geochem.nrcan.gc.ca/cdogs/content/mth/mth06305_e.htm", "6305")</f>
        <v>6305</v>
      </c>
      <c r="H459" s="1" t="str">
        <f>HYPERLINK("http://geochem.nrcan.gc.ca/cdogs/content/bdl/bdl210988_e.htm", "210988")</f>
        <v>210988</v>
      </c>
      <c r="I459" s="1" t="str">
        <f>HYPERLINK("http://geochem.nrcan.gc.ca/cdogs/content/prj/prj210029_e.htm", "210029")</f>
        <v>210029</v>
      </c>
      <c r="J459" s="1" t="str">
        <f>HYPERLINK("http://geochem.nrcan.gc.ca/cdogs/content/svy/svy210042_e.htm", "210042")</f>
        <v>210042</v>
      </c>
      <c r="L459" t="s">
        <v>336</v>
      </c>
      <c r="O459" t="s">
        <v>1865</v>
      </c>
      <c r="P459" t="s">
        <v>1866</v>
      </c>
      <c r="Q459" t="s">
        <v>1867</v>
      </c>
      <c r="R459" t="s">
        <v>1868</v>
      </c>
      <c r="T459" t="s">
        <v>25</v>
      </c>
    </row>
    <row r="460" spans="1:20" x14ac:dyDescent="0.25">
      <c r="A460">
        <v>66.014326199999999</v>
      </c>
      <c r="B460">
        <v>-111.4960234</v>
      </c>
      <c r="C460" s="1" t="str">
        <f>HYPERLINK("http://geochem.nrcan.gc.ca/cdogs/content/kwd/kwd020044_e.htm", "Till")</f>
        <v>Till</v>
      </c>
      <c r="D460" s="1" t="str">
        <f>HYPERLINK("http://geochem.nrcan.gc.ca/cdogs/content/kwd/kwd080035_e.htm", "HMC separation (ODM standard)")</f>
        <v>HMC separation (ODM standard)</v>
      </c>
      <c r="E460" s="1" t="str">
        <f>HYPERLINK("http://geochem.nrcan.gc.ca/cdogs/content/dgp/dgp00002_e.htm", "Total")</f>
        <v>Total</v>
      </c>
      <c r="F460" s="1" t="str">
        <f>HYPERLINK("http://geochem.nrcan.gc.ca/cdogs/content/agp/agp02239_e.htm", "Ol (KIDD) | NONE | BINMICRO")</f>
        <v>Ol (KIDD) | NONE | BINMICRO</v>
      </c>
      <c r="G460" s="1" t="str">
        <f>HYPERLINK("http://geochem.nrcan.gc.ca/cdogs/content/mth/mth06305_e.htm", "6305")</f>
        <v>6305</v>
      </c>
      <c r="H460" s="1" t="str">
        <f>HYPERLINK("http://geochem.nrcan.gc.ca/cdogs/content/bdl/bdl210988_e.htm", "210988")</f>
        <v>210988</v>
      </c>
      <c r="I460" s="1" t="str">
        <f>HYPERLINK("http://geochem.nrcan.gc.ca/cdogs/content/prj/prj210029_e.htm", "210029")</f>
        <v>210029</v>
      </c>
      <c r="J460" s="1" t="str">
        <f>HYPERLINK("http://geochem.nrcan.gc.ca/cdogs/content/svy/svy210042_e.htm", "210042")</f>
        <v>210042</v>
      </c>
      <c r="L460" t="s">
        <v>336</v>
      </c>
      <c r="O460" t="s">
        <v>1869</v>
      </c>
      <c r="P460" t="s">
        <v>1870</v>
      </c>
      <c r="Q460" t="s">
        <v>1871</v>
      </c>
      <c r="R460" t="s">
        <v>1872</v>
      </c>
      <c r="T460" t="s">
        <v>25</v>
      </c>
    </row>
    <row r="461" spans="1:20" x14ac:dyDescent="0.25">
      <c r="A461">
        <v>68.114433599999998</v>
      </c>
      <c r="B461">
        <v>-90.591309800000005</v>
      </c>
      <c r="C461" s="1" t="str">
        <f>HYPERLINK("http://geochem.nrcan.gc.ca/cdogs/content/kwd/kwd020044_e.htm", "Till")</f>
        <v>Till</v>
      </c>
      <c r="D461" s="1" t="str">
        <f>HYPERLINK("http://geochem.nrcan.gc.ca/cdogs/content/kwd/kwd080046_e.htm", "HMC separation (KIDD grouping)")</f>
        <v>HMC separation (KIDD grouping)</v>
      </c>
      <c r="E461" s="1" t="str">
        <f>HYPERLINK("http://geochem.nrcan.gc.ca/cdogs/content/dgp/dgp00002_e.htm", "Total")</f>
        <v>Total</v>
      </c>
      <c r="F461" s="1" t="str">
        <f>HYPERLINK("http://geochem.nrcan.gc.ca/cdogs/content/agp/agp02239_e.htm", "Ol (KIDD) | NONE | BINMICRO")</f>
        <v>Ol (KIDD) | NONE | BINMICRO</v>
      </c>
      <c r="G461" s="1" t="str">
        <f>HYPERLINK("http://geochem.nrcan.gc.ca/cdogs/content/mth/mth06305_e.htm", "6305")</f>
        <v>6305</v>
      </c>
      <c r="H461" s="1" t="str">
        <f>HYPERLINK("http://geochem.nrcan.gc.ca/cdogs/content/bdl/bdl310003_e.htm", "310003")</f>
        <v>310003</v>
      </c>
      <c r="I461" s="1" t="str">
        <f>HYPERLINK("http://geochem.nrcan.gc.ca/cdogs/content/prj/prj310001_e.htm", "310001")</f>
        <v>310001</v>
      </c>
      <c r="J461" s="1" t="str">
        <f>HYPERLINK("http://geochem.nrcan.gc.ca/cdogs/content/svy/svy310001_e.htm", "310001")</f>
        <v>310001</v>
      </c>
      <c r="L461" t="s">
        <v>25</v>
      </c>
      <c r="M461">
        <v>0</v>
      </c>
      <c r="N461" t="s">
        <v>25</v>
      </c>
      <c r="O461" t="s">
        <v>1873</v>
      </c>
      <c r="P461" t="s">
        <v>1874</v>
      </c>
      <c r="Q461" t="s">
        <v>1875</v>
      </c>
      <c r="R461" t="s">
        <v>1876</v>
      </c>
      <c r="T461" t="s">
        <v>25</v>
      </c>
    </row>
    <row r="462" spans="1:20" x14ac:dyDescent="0.25">
      <c r="A462">
        <v>68.1164342</v>
      </c>
      <c r="B462">
        <v>-90.614170900000005</v>
      </c>
      <c r="C462" s="1" t="str">
        <f>HYPERLINK("http://geochem.nrcan.gc.ca/cdogs/content/kwd/kwd020044_e.htm", "Till")</f>
        <v>Till</v>
      </c>
      <c r="D462" s="1" t="str">
        <f>HYPERLINK("http://geochem.nrcan.gc.ca/cdogs/content/kwd/kwd080046_e.htm", "HMC separation (KIDD grouping)")</f>
        <v>HMC separation (KIDD grouping)</v>
      </c>
      <c r="E462" s="1" t="str">
        <f>HYPERLINK("http://geochem.nrcan.gc.ca/cdogs/content/dgp/dgp00002_e.htm", "Total")</f>
        <v>Total</v>
      </c>
      <c r="F462" s="1" t="str">
        <f>HYPERLINK("http://geochem.nrcan.gc.ca/cdogs/content/agp/agp02239_e.htm", "Ol (KIDD) | NONE | BINMICRO")</f>
        <v>Ol (KIDD) | NONE | BINMICRO</v>
      </c>
      <c r="G462" s="1" t="str">
        <f>HYPERLINK("http://geochem.nrcan.gc.ca/cdogs/content/mth/mth06305_e.htm", "6305")</f>
        <v>6305</v>
      </c>
      <c r="H462" s="1" t="str">
        <f>HYPERLINK("http://geochem.nrcan.gc.ca/cdogs/content/bdl/bdl310003_e.htm", "310003")</f>
        <v>310003</v>
      </c>
      <c r="I462" s="1" t="str">
        <f>HYPERLINK("http://geochem.nrcan.gc.ca/cdogs/content/prj/prj310001_e.htm", "310001")</f>
        <v>310001</v>
      </c>
      <c r="J462" s="1" t="str">
        <f>HYPERLINK("http://geochem.nrcan.gc.ca/cdogs/content/svy/svy310001_e.htm", "310001")</f>
        <v>310001</v>
      </c>
      <c r="L462" t="s">
        <v>30</v>
      </c>
      <c r="M462">
        <v>1</v>
      </c>
      <c r="N462" t="s">
        <v>30</v>
      </c>
      <c r="O462" t="s">
        <v>1877</v>
      </c>
      <c r="P462" t="s">
        <v>1878</v>
      </c>
      <c r="Q462" t="s">
        <v>1879</v>
      </c>
      <c r="R462" t="s">
        <v>1880</v>
      </c>
      <c r="T462" t="s">
        <v>25</v>
      </c>
    </row>
    <row r="463" spans="1:20" x14ac:dyDescent="0.25">
      <c r="A463">
        <v>68.100604399999995</v>
      </c>
      <c r="B463">
        <v>-90.530562200000006</v>
      </c>
      <c r="C463" s="1" t="str">
        <f>HYPERLINK("http://geochem.nrcan.gc.ca/cdogs/content/kwd/kwd020044_e.htm", "Till")</f>
        <v>Till</v>
      </c>
      <c r="D463" s="1" t="str">
        <f>HYPERLINK("http://geochem.nrcan.gc.ca/cdogs/content/kwd/kwd080046_e.htm", "HMC separation (KIDD grouping)")</f>
        <v>HMC separation (KIDD grouping)</v>
      </c>
      <c r="E463" s="1" t="str">
        <f>HYPERLINK("http://geochem.nrcan.gc.ca/cdogs/content/dgp/dgp00002_e.htm", "Total")</f>
        <v>Total</v>
      </c>
      <c r="F463" s="1" t="str">
        <f>HYPERLINK("http://geochem.nrcan.gc.ca/cdogs/content/agp/agp02239_e.htm", "Ol (KIDD) | NONE | BINMICRO")</f>
        <v>Ol (KIDD) | NONE | BINMICRO</v>
      </c>
      <c r="G463" s="1" t="str">
        <f>HYPERLINK("http://geochem.nrcan.gc.ca/cdogs/content/mth/mth06305_e.htm", "6305")</f>
        <v>6305</v>
      </c>
      <c r="H463" s="1" t="str">
        <f>HYPERLINK("http://geochem.nrcan.gc.ca/cdogs/content/bdl/bdl310003_e.htm", "310003")</f>
        <v>310003</v>
      </c>
      <c r="I463" s="1" t="str">
        <f>HYPERLINK("http://geochem.nrcan.gc.ca/cdogs/content/prj/prj310001_e.htm", "310001")</f>
        <v>310001</v>
      </c>
      <c r="J463" s="1" t="str">
        <f>HYPERLINK("http://geochem.nrcan.gc.ca/cdogs/content/svy/svy310001_e.htm", "310001")</f>
        <v>310001</v>
      </c>
      <c r="L463" t="s">
        <v>30</v>
      </c>
      <c r="M463">
        <v>1</v>
      </c>
      <c r="N463" t="s">
        <v>30</v>
      </c>
      <c r="O463" t="s">
        <v>1881</v>
      </c>
      <c r="P463" t="s">
        <v>1882</v>
      </c>
      <c r="Q463" t="s">
        <v>1883</v>
      </c>
      <c r="R463" t="s">
        <v>1884</v>
      </c>
      <c r="T463" t="s">
        <v>25</v>
      </c>
    </row>
    <row r="464" spans="1:20" x14ac:dyDescent="0.25">
      <c r="A464">
        <v>68.090316999999999</v>
      </c>
      <c r="B464">
        <v>-90.510108799999998</v>
      </c>
      <c r="C464" s="1" t="str">
        <f>HYPERLINK("http://geochem.nrcan.gc.ca/cdogs/content/kwd/kwd020044_e.htm", "Till")</f>
        <v>Till</v>
      </c>
      <c r="D464" s="1" t="str">
        <f>HYPERLINK("http://geochem.nrcan.gc.ca/cdogs/content/kwd/kwd080046_e.htm", "HMC separation (KIDD grouping)")</f>
        <v>HMC separation (KIDD grouping)</v>
      </c>
      <c r="E464" s="1" t="str">
        <f>HYPERLINK("http://geochem.nrcan.gc.ca/cdogs/content/dgp/dgp00002_e.htm", "Total")</f>
        <v>Total</v>
      </c>
      <c r="F464" s="1" t="str">
        <f>HYPERLINK("http://geochem.nrcan.gc.ca/cdogs/content/agp/agp02239_e.htm", "Ol (KIDD) | NONE | BINMICRO")</f>
        <v>Ol (KIDD) | NONE | BINMICRO</v>
      </c>
      <c r="G464" s="1" t="str">
        <f>HYPERLINK("http://geochem.nrcan.gc.ca/cdogs/content/mth/mth06305_e.htm", "6305")</f>
        <v>6305</v>
      </c>
      <c r="H464" s="1" t="str">
        <f>HYPERLINK("http://geochem.nrcan.gc.ca/cdogs/content/bdl/bdl310003_e.htm", "310003")</f>
        <v>310003</v>
      </c>
      <c r="I464" s="1" t="str">
        <f>HYPERLINK("http://geochem.nrcan.gc.ca/cdogs/content/prj/prj310001_e.htm", "310001")</f>
        <v>310001</v>
      </c>
      <c r="J464" s="1" t="str">
        <f>HYPERLINK("http://geochem.nrcan.gc.ca/cdogs/content/svy/svy310001_e.htm", "310001")</f>
        <v>310001</v>
      </c>
      <c r="L464" t="s">
        <v>25</v>
      </c>
      <c r="M464">
        <v>0</v>
      </c>
      <c r="N464" t="s">
        <v>25</v>
      </c>
      <c r="O464" t="s">
        <v>1885</v>
      </c>
      <c r="P464" t="s">
        <v>1886</v>
      </c>
      <c r="Q464" t="s">
        <v>1887</v>
      </c>
      <c r="R464" t="s">
        <v>1888</v>
      </c>
      <c r="T464" t="s">
        <v>25</v>
      </c>
    </row>
    <row r="465" spans="1:20" x14ac:dyDescent="0.25">
      <c r="A465">
        <v>68.176231900000005</v>
      </c>
      <c r="B465">
        <v>-89.499876799999996</v>
      </c>
      <c r="C465" s="1" t="str">
        <f>HYPERLINK("http://geochem.nrcan.gc.ca/cdogs/content/kwd/kwd020044_e.htm", "Till")</f>
        <v>Till</v>
      </c>
      <c r="D465" s="1" t="str">
        <f>HYPERLINK("http://geochem.nrcan.gc.ca/cdogs/content/kwd/kwd080046_e.htm", "HMC separation (KIDD grouping)")</f>
        <v>HMC separation (KIDD grouping)</v>
      </c>
      <c r="E465" s="1" t="str">
        <f>HYPERLINK("http://geochem.nrcan.gc.ca/cdogs/content/dgp/dgp00002_e.htm", "Total")</f>
        <v>Total</v>
      </c>
      <c r="F465" s="1" t="str">
        <f>HYPERLINK("http://geochem.nrcan.gc.ca/cdogs/content/agp/agp02239_e.htm", "Ol (KIDD) | NONE | BINMICRO")</f>
        <v>Ol (KIDD) | NONE | BINMICRO</v>
      </c>
      <c r="G465" s="1" t="str">
        <f>HYPERLINK("http://geochem.nrcan.gc.ca/cdogs/content/mth/mth06305_e.htm", "6305")</f>
        <v>6305</v>
      </c>
      <c r="H465" s="1" t="str">
        <f>HYPERLINK("http://geochem.nrcan.gc.ca/cdogs/content/bdl/bdl310003_e.htm", "310003")</f>
        <v>310003</v>
      </c>
      <c r="I465" s="1" t="str">
        <f>HYPERLINK("http://geochem.nrcan.gc.ca/cdogs/content/prj/prj310001_e.htm", "310001")</f>
        <v>310001</v>
      </c>
      <c r="J465" s="1" t="str">
        <f>HYPERLINK("http://geochem.nrcan.gc.ca/cdogs/content/svy/svy310001_e.htm", "310001")</f>
        <v>310001</v>
      </c>
      <c r="L465" t="s">
        <v>30</v>
      </c>
      <c r="M465">
        <v>1</v>
      </c>
      <c r="N465" t="s">
        <v>30</v>
      </c>
      <c r="O465" t="s">
        <v>1889</v>
      </c>
      <c r="P465" t="s">
        <v>1890</v>
      </c>
      <c r="Q465" t="s">
        <v>1891</v>
      </c>
      <c r="R465" t="s">
        <v>1892</v>
      </c>
      <c r="T465" t="s">
        <v>25</v>
      </c>
    </row>
    <row r="466" spans="1:20" x14ac:dyDescent="0.25">
      <c r="A466">
        <v>68.326235400000002</v>
      </c>
      <c r="B466">
        <v>-92.182035499999998</v>
      </c>
      <c r="C466" s="1" t="str">
        <f>HYPERLINK("http://geochem.nrcan.gc.ca/cdogs/content/kwd/kwd020073_e.htm", "Esker")</f>
        <v>Esker</v>
      </c>
      <c r="D466" s="1" t="str">
        <f>HYPERLINK("http://geochem.nrcan.gc.ca/cdogs/content/kwd/kwd080046_e.htm", "HMC separation (KIDD grouping)")</f>
        <v>HMC separation (KIDD grouping)</v>
      </c>
      <c r="E466" s="1" t="str">
        <f>HYPERLINK("http://geochem.nrcan.gc.ca/cdogs/content/dgp/dgp00002_e.htm", "Total")</f>
        <v>Total</v>
      </c>
      <c r="F466" s="1" t="str">
        <f>HYPERLINK("http://geochem.nrcan.gc.ca/cdogs/content/agp/agp02239_e.htm", "Ol (KIDD) | NONE | BINMICRO")</f>
        <v>Ol (KIDD) | NONE | BINMICRO</v>
      </c>
      <c r="G466" s="1" t="str">
        <f>HYPERLINK("http://geochem.nrcan.gc.ca/cdogs/content/mth/mth06305_e.htm", "6305")</f>
        <v>6305</v>
      </c>
      <c r="H466" s="1" t="str">
        <f>HYPERLINK("http://geochem.nrcan.gc.ca/cdogs/content/bdl/bdl310003_e.htm", "310003")</f>
        <v>310003</v>
      </c>
      <c r="I466" s="1" t="str">
        <f>HYPERLINK("http://geochem.nrcan.gc.ca/cdogs/content/prj/prj310001_e.htm", "310001")</f>
        <v>310001</v>
      </c>
      <c r="J466" s="1" t="str">
        <f>HYPERLINK("http://geochem.nrcan.gc.ca/cdogs/content/svy/svy310001_e.htm", "310001")</f>
        <v>310001</v>
      </c>
      <c r="L466" t="s">
        <v>25</v>
      </c>
      <c r="M466">
        <v>0</v>
      </c>
      <c r="N466" t="s">
        <v>25</v>
      </c>
      <c r="O466" t="s">
        <v>1893</v>
      </c>
      <c r="P466" t="s">
        <v>1894</v>
      </c>
      <c r="Q466" t="s">
        <v>1895</v>
      </c>
      <c r="R466" t="s">
        <v>1896</v>
      </c>
      <c r="T466" t="s">
        <v>25</v>
      </c>
    </row>
    <row r="467" spans="1:20" x14ac:dyDescent="0.25">
      <c r="A467">
        <v>68.537642399999996</v>
      </c>
      <c r="B467">
        <v>-92.092028600000006</v>
      </c>
      <c r="C467" s="1" t="str">
        <f>HYPERLINK("http://geochem.nrcan.gc.ca/cdogs/content/kwd/kwd020073_e.htm", "Esker")</f>
        <v>Esker</v>
      </c>
      <c r="D467" s="1" t="str">
        <f>HYPERLINK("http://geochem.nrcan.gc.ca/cdogs/content/kwd/kwd080046_e.htm", "HMC separation (KIDD grouping)")</f>
        <v>HMC separation (KIDD grouping)</v>
      </c>
      <c r="E467" s="1" t="str">
        <f>HYPERLINK("http://geochem.nrcan.gc.ca/cdogs/content/dgp/dgp00002_e.htm", "Total")</f>
        <v>Total</v>
      </c>
      <c r="F467" s="1" t="str">
        <f>HYPERLINK("http://geochem.nrcan.gc.ca/cdogs/content/agp/agp02239_e.htm", "Ol (KIDD) | NONE | BINMICRO")</f>
        <v>Ol (KIDD) | NONE | BINMICRO</v>
      </c>
      <c r="G467" s="1" t="str">
        <f>HYPERLINK("http://geochem.nrcan.gc.ca/cdogs/content/mth/mth06305_e.htm", "6305")</f>
        <v>6305</v>
      </c>
      <c r="H467" s="1" t="str">
        <f>HYPERLINK("http://geochem.nrcan.gc.ca/cdogs/content/bdl/bdl310003_e.htm", "310003")</f>
        <v>310003</v>
      </c>
      <c r="I467" s="1" t="str">
        <f>HYPERLINK("http://geochem.nrcan.gc.ca/cdogs/content/prj/prj310001_e.htm", "310001")</f>
        <v>310001</v>
      </c>
      <c r="J467" s="1" t="str">
        <f>HYPERLINK("http://geochem.nrcan.gc.ca/cdogs/content/svy/svy310001_e.htm", "310001")</f>
        <v>310001</v>
      </c>
      <c r="L467" t="s">
        <v>25</v>
      </c>
      <c r="M467">
        <v>0</v>
      </c>
      <c r="N467" t="s">
        <v>25</v>
      </c>
      <c r="O467" t="s">
        <v>1897</v>
      </c>
      <c r="P467" t="s">
        <v>1898</v>
      </c>
      <c r="Q467" t="s">
        <v>1899</v>
      </c>
      <c r="R467" t="s">
        <v>1900</v>
      </c>
      <c r="T467" t="s">
        <v>25</v>
      </c>
    </row>
    <row r="468" spans="1:20" x14ac:dyDescent="0.25">
      <c r="A468">
        <v>68.694263500000005</v>
      </c>
      <c r="B468">
        <v>-91.864261099999993</v>
      </c>
      <c r="C468" s="1" t="str">
        <f>HYPERLINK("http://geochem.nrcan.gc.ca/cdogs/content/kwd/kwd020073_e.htm", "Esker")</f>
        <v>Esker</v>
      </c>
      <c r="D468" s="1" t="str">
        <f>HYPERLINK("http://geochem.nrcan.gc.ca/cdogs/content/kwd/kwd080046_e.htm", "HMC separation (KIDD grouping)")</f>
        <v>HMC separation (KIDD grouping)</v>
      </c>
      <c r="E468" s="1" t="str">
        <f>HYPERLINK("http://geochem.nrcan.gc.ca/cdogs/content/dgp/dgp00002_e.htm", "Total")</f>
        <v>Total</v>
      </c>
      <c r="F468" s="1" t="str">
        <f>HYPERLINK("http://geochem.nrcan.gc.ca/cdogs/content/agp/agp02239_e.htm", "Ol (KIDD) | NONE | BINMICRO")</f>
        <v>Ol (KIDD) | NONE | BINMICRO</v>
      </c>
      <c r="G468" s="1" t="str">
        <f>HYPERLINK("http://geochem.nrcan.gc.ca/cdogs/content/mth/mth06305_e.htm", "6305")</f>
        <v>6305</v>
      </c>
      <c r="H468" s="1" t="str">
        <f>HYPERLINK("http://geochem.nrcan.gc.ca/cdogs/content/bdl/bdl310003_e.htm", "310003")</f>
        <v>310003</v>
      </c>
      <c r="I468" s="1" t="str">
        <f>HYPERLINK("http://geochem.nrcan.gc.ca/cdogs/content/prj/prj310001_e.htm", "310001")</f>
        <v>310001</v>
      </c>
      <c r="J468" s="1" t="str">
        <f>HYPERLINK("http://geochem.nrcan.gc.ca/cdogs/content/svy/svy310001_e.htm", "310001")</f>
        <v>310001</v>
      </c>
      <c r="L468" t="s">
        <v>25</v>
      </c>
      <c r="M468">
        <v>0</v>
      </c>
      <c r="N468" t="s">
        <v>25</v>
      </c>
      <c r="O468" t="s">
        <v>1901</v>
      </c>
      <c r="P468" t="s">
        <v>1902</v>
      </c>
      <c r="Q468" t="s">
        <v>1903</v>
      </c>
      <c r="R468" t="s">
        <v>1904</v>
      </c>
      <c r="T468" t="s">
        <v>25</v>
      </c>
    </row>
    <row r="469" spans="1:20" x14ac:dyDescent="0.25">
      <c r="A469">
        <v>69.060979099999997</v>
      </c>
      <c r="B469">
        <v>-93.102072500000006</v>
      </c>
      <c r="C469" s="1" t="str">
        <f>HYPERLINK("http://geochem.nrcan.gc.ca/cdogs/content/kwd/kwd020073_e.htm", "Esker")</f>
        <v>Esker</v>
      </c>
      <c r="D469" s="1" t="str">
        <f>HYPERLINK("http://geochem.nrcan.gc.ca/cdogs/content/kwd/kwd080046_e.htm", "HMC separation (KIDD grouping)")</f>
        <v>HMC separation (KIDD grouping)</v>
      </c>
      <c r="E469" s="1" t="str">
        <f>HYPERLINK("http://geochem.nrcan.gc.ca/cdogs/content/dgp/dgp00002_e.htm", "Total")</f>
        <v>Total</v>
      </c>
      <c r="F469" s="1" t="str">
        <f>HYPERLINK("http://geochem.nrcan.gc.ca/cdogs/content/agp/agp02239_e.htm", "Ol (KIDD) | NONE | BINMICRO")</f>
        <v>Ol (KIDD) | NONE | BINMICRO</v>
      </c>
      <c r="G469" s="1" t="str">
        <f>HYPERLINK("http://geochem.nrcan.gc.ca/cdogs/content/mth/mth06305_e.htm", "6305")</f>
        <v>6305</v>
      </c>
      <c r="H469" s="1" t="str">
        <f>HYPERLINK("http://geochem.nrcan.gc.ca/cdogs/content/bdl/bdl310003_e.htm", "310003")</f>
        <v>310003</v>
      </c>
      <c r="I469" s="1" t="str">
        <f>HYPERLINK("http://geochem.nrcan.gc.ca/cdogs/content/prj/prj310001_e.htm", "310001")</f>
        <v>310001</v>
      </c>
      <c r="J469" s="1" t="str">
        <f>HYPERLINK("http://geochem.nrcan.gc.ca/cdogs/content/svy/svy310001_e.htm", "310001")</f>
        <v>310001</v>
      </c>
      <c r="L469" t="s">
        <v>25</v>
      </c>
      <c r="M469">
        <v>0</v>
      </c>
      <c r="N469" t="s">
        <v>25</v>
      </c>
      <c r="O469" t="s">
        <v>1905</v>
      </c>
      <c r="P469" t="s">
        <v>1906</v>
      </c>
      <c r="Q469" t="s">
        <v>1907</v>
      </c>
      <c r="R469" t="s">
        <v>1908</v>
      </c>
      <c r="T469" t="s">
        <v>25</v>
      </c>
    </row>
    <row r="470" spans="1:20" x14ac:dyDescent="0.25">
      <c r="A470">
        <v>68.940300699999995</v>
      </c>
      <c r="B470">
        <v>-92.614312799999993</v>
      </c>
      <c r="C470" s="1" t="str">
        <f>HYPERLINK("http://geochem.nrcan.gc.ca/cdogs/content/kwd/kwd020044_e.htm", "Till")</f>
        <v>Till</v>
      </c>
      <c r="D470" s="1" t="str">
        <f>HYPERLINK("http://geochem.nrcan.gc.ca/cdogs/content/kwd/kwd080046_e.htm", "HMC separation (KIDD grouping)")</f>
        <v>HMC separation (KIDD grouping)</v>
      </c>
      <c r="E470" s="1" t="str">
        <f>HYPERLINK("http://geochem.nrcan.gc.ca/cdogs/content/dgp/dgp00002_e.htm", "Total")</f>
        <v>Total</v>
      </c>
      <c r="F470" s="1" t="str">
        <f>HYPERLINK("http://geochem.nrcan.gc.ca/cdogs/content/agp/agp02239_e.htm", "Ol (KIDD) | NONE | BINMICRO")</f>
        <v>Ol (KIDD) | NONE | BINMICRO</v>
      </c>
      <c r="G470" s="1" t="str">
        <f>HYPERLINK("http://geochem.nrcan.gc.ca/cdogs/content/mth/mth06305_e.htm", "6305")</f>
        <v>6305</v>
      </c>
      <c r="H470" s="1" t="str">
        <f>HYPERLINK("http://geochem.nrcan.gc.ca/cdogs/content/bdl/bdl310003_e.htm", "310003")</f>
        <v>310003</v>
      </c>
      <c r="I470" s="1" t="str">
        <f>HYPERLINK("http://geochem.nrcan.gc.ca/cdogs/content/prj/prj310001_e.htm", "310001")</f>
        <v>310001</v>
      </c>
      <c r="J470" s="1" t="str">
        <f>HYPERLINK("http://geochem.nrcan.gc.ca/cdogs/content/svy/svy310001_e.htm", "310001")</f>
        <v>310001</v>
      </c>
      <c r="L470" t="s">
        <v>25</v>
      </c>
      <c r="M470">
        <v>0</v>
      </c>
      <c r="N470" t="s">
        <v>25</v>
      </c>
      <c r="O470" t="s">
        <v>1909</v>
      </c>
      <c r="P470" t="s">
        <v>1910</v>
      </c>
      <c r="Q470" t="s">
        <v>1911</v>
      </c>
      <c r="R470" t="s">
        <v>1912</v>
      </c>
      <c r="T470" t="s">
        <v>25</v>
      </c>
    </row>
    <row r="471" spans="1:20" x14ac:dyDescent="0.25">
      <c r="A471">
        <v>68.703662699999995</v>
      </c>
      <c r="B471">
        <v>-91.349065499999995</v>
      </c>
      <c r="C471" s="1" t="str">
        <f>HYPERLINK("http://geochem.nrcan.gc.ca/cdogs/content/kwd/kwd020073_e.htm", "Esker")</f>
        <v>Esker</v>
      </c>
      <c r="D471" s="1" t="str">
        <f>HYPERLINK("http://geochem.nrcan.gc.ca/cdogs/content/kwd/kwd080046_e.htm", "HMC separation (KIDD grouping)")</f>
        <v>HMC separation (KIDD grouping)</v>
      </c>
      <c r="E471" s="1" t="str">
        <f>HYPERLINK("http://geochem.nrcan.gc.ca/cdogs/content/dgp/dgp00002_e.htm", "Total")</f>
        <v>Total</v>
      </c>
      <c r="F471" s="1" t="str">
        <f>HYPERLINK("http://geochem.nrcan.gc.ca/cdogs/content/agp/agp02239_e.htm", "Ol (KIDD) | NONE | BINMICRO")</f>
        <v>Ol (KIDD) | NONE | BINMICRO</v>
      </c>
      <c r="G471" s="1" t="str">
        <f>HYPERLINK("http://geochem.nrcan.gc.ca/cdogs/content/mth/mth06305_e.htm", "6305")</f>
        <v>6305</v>
      </c>
      <c r="H471" s="1" t="str">
        <f>HYPERLINK("http://geochem.nrcan.gc.ca/cdogs/content/bdl/bdl310003_e.htm", "310003")</f>
        <v>310003</v>
      </c>
      <c r="I471" s="1" t="str">
        <f>HYPERLINK("http://geochem.nrcan.gc.ca/cdogs/content/prj/prj310001_e.htm", "310001")</f>
        <v>310001</v>
      </c>
      <c r="J471" s="1" t="str">
        <f>HYPERLINK("http://geochem.nrcan.gc.ca/cdogs/content/svy/svy310001_e.htm", "310001")</f>
        <v>310001</v>
      </c>
      <c r="L471" t="s">
        <v>25</v>
      </c>
      <c r="M471">
        <v>0</v>
      </c>
      <c r="N471" t="s">
        <v>25</v>
      </c>
      <c r="O471" t="s">
        <v>1913</v>
      </c>
      <c r="P471" t="s">
        <v>1914</v>
      </c>
      <c r="Q471" t="s">
        <v>1915</v>
      </c>
      <c r="R471" t="s">
        <v>1916</v>
      </c>
      <c r="T471" t="s">
        <v>25</v>
      </c>
    </row>
    <row r="472" spans="1:20" x14ac:dyDescent="0.25">
      <c r="A472">
        <v>68.101027099999996</v>
      </c>
      <c r="B472">
        <v>-92.1865253</v>
      </c>
      <c r="C472" s="1" t="str">
        <f>HYPERLINK("http://geochem.nrcan.gc.ca/cdogs/content/kwd/kwd020073_e.htm", "Esker")</f>
        <v>Esker</v>
      </c>
      <c r="D472" s="1" t="str">
        <f>HYPERLINK("http://geochem.nrcan.gc.ca/cdogs/content/kwd/kwd080046_e.htm", "HMC separation (KIDD grouping)")</f>
        <v>HMC separation (KIDD grouping)</v>
      </c>
      <c r="E472" s="1" t="str">
        <f>HYPERLINK("http://geochem.nrcan.gc.ca/cdogs/content/dgp/dgp00002_e.htm", "Total")</f>
        <v>Total</v>
      </c>
      <c r="F472" s="1" t="str">
        <f>HYPERLINK("http://geochem.nrcan.gc.ca/cdogs/content/agp/agp02239_e.htm", "Ol (KIDD) | NONE | BINMICRO")</f>
        <v>Ol (KIDD) | NONE | BINMICRO</v>
      </c>
      <c r="G472" s="1" t="str">
        <f>HYPERLINK("http://geochem.nrcan.gc.ca/cdogs/content/mth/mth06305_e.htm", "6305")</f>
        <v>6305</v>
      </c>
      <c r="H472" s="1" t="str">
        <f>HYPERLINK("http://geochem.nrcan.gc.ca/cdogs/content/bdl/bdl310003_e.htm", "310003")</f>
        <v>310003</v>
      </c>
      <c r="I472" s="1" t="str">
        <f>HYPERLINK("http://geochem.nrcan.gc.ca/cdogs/content/prj/prj310001_e.htm", "310001")</f>
        <v>310001</v>
      </c>
      <c r="J472" s="1" t="str">
        <f>HYPERLINK("http://geochem.nrcan.gc.ca/cdogs/content/svy/svy310001_e.htm", "310001")</f>
        <v>310001</v>
      </c>
      <c r="L472" t="s">
        <v>25</v>
      </c>
      <c r="M472">
        <v>0</v>
      </c>
      <c r="N472" t="s">
        <v>25</v>
      </c>
      <c r="O472" t="s">
        <v>1917</v>
      </c>
      <c r="P472" t="s">
        <v>1918</v>
      </c>
      <c r="Q472" t="s">
        <v>1919</v>
      </c>
      <c r="R472" t="s">
        <v>1920</v>
      </c>
      <c r="T472" t="s">
        <v>25</v>
      </c>
    </row>
    <row r="473" spans="1:20" x14ac:dyDescent="0.25">
      <c r="A473">
        <v>68.647319800000005</v>
      </c>
      <c r="B473">
        <v>-90.538192899999999</v>
      </c>
      <c r="C473" s="1" t="str">
        <f>HYPERLINK("http://geochem.nrcan.gc.ca/cdogs/content/kwd/kwd020073_e.htm", "Esker")</f>
        <v>Esker</v>
      </c>
      <c r="D473" s="1" t="str">
        <f>HYPERLINK("http://geochem.nrcan.gc.ca/cdogs/content/kwd/kwd080046_e.htm", "HMC separation (KIDD grouping)")</f>
        <v>HMC separation (KIDD grouping)</v>
      </c>
      <c r="E473" s="1" t="str">
        <f>HYPERLINK("http://geochem.nrcan.gc.ca/cdogs/content/dgp/dgp00002_e.htm", "Total")</f>
        <v>Total</v>
      </c>
      <c r="F473" s="1" t="str">
        <f>HYPERLINK("http://geochem.nrcan.gc.ca/cdogs/content/agp/agp02239_e.htm", "Ol (KIDD) | NONE | BINMICRO")</f>
        <v>Ol (KIDD) | NONE | BINMICRO</v>
      </c>
      <c r="G473" s="1" t="str">
        <f>HYPERLINK("http://geochem.nrcan.gc.ca/cdogs/content/mth/mth06305_e.htm", "6305")</f>
        <v>6305</v>
      </c>
      <c r="H473" s="1" t="str">
        <f>HYPERLINK("http://geochem.nrcan.gc.ca/cdogs/content/bdl/bdl310003_e.htm", "310003")</f>
        <v>310003</v>
      </c>
      <c r="I473" s="1" t="str">
        <f>HYPERLINK("http://geochem.nrcan.gc.ca/cdogs/content/prj/prj310001_e.htm", "310001")</f>
        <v>310001</v>
      </c>
      <c r="J473" s="1" t="str">
        <f>HYPERLINK("http://geochem.nrcan.gc.ca/cdogs/content/svy/svy310001_e.htm", "310001")</f>
        <v>310001</v>
      </c>
      <c r="L473" t="s">
        <v>25</v>
      </c>
      <c r="M473">
        <v>0</v>
      </c>
      <c r="N473" t="s">
        <v>25</v>
      </c>
      <c r="O473" t="s">
        <v>1921</v>
      </c>
      <c r="P473" t="s">
        <v>1922</v>
      </c>
      <c r="Q473" t="s">
        <v>1923</v>
      </c>
      <c r="R473" t="s">
        <v>1924</v>
      </c>
      <c r="T473" t="s">
        <v>25</v>
      </c>
    </row>
    <row r="474" spans="1:20" x14ac:dyDescent="0.25">
      <c r="A474">
        <v>68.542634100000001</v>
      </c>
      <c r="B474">
        <v>-91.186992000000004</v>
      </c>
      <c r="C474" s="1" t="str">
        <f>HYPERLINK("http://geochem.nrcan.gc.ca/cdogs/content/kwd/kwd020073_e.htm", "Esker")</f>
        <v>Esker</v>
      </c>
      <c r="D474" s="1" t="str">
        <f>HYPERLINK("http://geochem.nrcan.gc.ca/cdogs/content/kwd/kwd080046_e.htm", "HMC separation (KIDD grouping)")</f>
        <v>HMC separation (KIDD grouping)</v>
      </c>
      <c r="E474" s="1" t="str">
        <f>HYPERLINK("http://geochem.nrcan.gc.ca/cdogs/content/dgp/dgp00002_e.htm", "Total")</f>
        <v>Total</v>
      </c>
      <c r="F474" s="1" t="str">
        <f>HYPERLINK("http://geochem.nrcan.gc.ca/cdogs/content/agp/agp02239_e.htm", "Ol (KIDD) | NONE | BINMICRO")</f>
        <v>Ol (KIDD) | NONE | BINMICRO</v>
      </c>
      <c r="G474" s="1" t="str">
        <f>HYPERLINK("http://geochem.nrcan.gc.ca/cdogs/content/mth/mth06305_e.htm", "6305")</f>
        <v>6305</v>
      </c>
      <c r="H474" s="1" t="str">
        <f>HYPERLINK("http://geochem.nrcan.gc.ca/cdogs/content/bdl/bdl310003_e.htm", "310003")</f>
        <v>310003</v>
      </c>
      <c r="I474" s="1" t="str">
        <f>HYPERLINK("http://geochem.nrcan.gc.ca/cdogs/content/prj/prj310001_e.htm", "310001")</f>
        <v>310001</v>
      </c>
      <c r="J474" s="1" t="str">
        <f>HYPERLINK("http://geochem.nrcan.gc.ca/cdogs/content/svy/svy310001_e.htm", "310001")</f>
        <v>310001</v>
      </c>
      <c r="L474" t="s">
        <v>25</v>
      </c>
      <c r="M474">
        <v>0</v>
      </c>
      <c r="N474" t="s">
        <v>25</v>
      </c>
      <c r="O474" t="s">
        <v>1925</v>
      </c>
      <c r="P474" t="s">
        <v>1926</v>
      </c>
      <c r="Q474" t="s">
        <v>1927</v>
      </c>
      <c r="R474" t="s">
        <v>1928</v>
      </c>
      <c r="T474" t="s">
        <v>25</v>
      </c>
    </row>
    <row r="475" spans="1:20" x14ac:dyDescent="0.25">
      <c r="A475">
        <v>68.093067700000006</v>
      </c>
      <c r="B475">
        <v>-90.510989300000006</v>
      </c>
      <c r="C475" s="1" t="str">
        <f>HYPERLINK("http://geochem.nrcan.gc.ca/cdogs/content/kwd/kwd020044_e.htm", "Till")</f>
        <v>Till</v>
      </c>
      <c r="D475" s="1" t="str">
        <f>HYPERLINK("http://geochem.nrcan.gc.ca/cdogs/content/kwd/kwd080046_e.htm", "HMC separation (KIDD grouping)")</f>
        <v>HMC separation (KIDD grouping)</v>
      </c>
      <c r="E475" s="1" t="str">
        <f>HYPERLINK("http://geochem.nrcan.gc.ca/cdogs/content/dgp/dgp00002_e.htm", "Total")</f>
        <v>Total</v>
      </c>
      <c r="F475" s="1" t="str">
        <f>HYPERLINK("http://geochem.nrcan.gc.ca/cdogs/content/agp/agp02239_e.htm", "Ol (KIDD) | NONE | BINMICRO")</f>
        <v>Ol (KIDD) | NONE | BINMICRO</v>
      </c>
      <c r="G475" s="1" t="str">
        <f>HYPERLINK("http://geochem.nrcan.gc.ca/cdogs/content/mth/mth06305_e.htm", "6305")</f>
        <v>6305</v>
      </c>
      <c r="H475" s="1" t="str">
        <f>HYPERLINK("http://geochem.nrcan.gc.ca/cdogs/content/bdl/bdl310003_e.htm", "310003")</f>
        <v>310003</v>
      </c>
      <c r="I475" s="1" t="str">
        <f>HYPERLINK("http://geochem.nrcan.gc.ca/cdogs/content/prj/prj310001_e.htm", "310001")</f>
        <v>310001</v>
      </c>
      <c r="J475" s="1" t="str">
        <f>HYPERLINK("http://geochem.nrcan.gc.ca/cdogs/content/svy/svy310001_e.htm", "310001")</f>
        <v>310001</v>
      </c>
      <c r="L475" t="s">
        <v>30</v>
      </c>
      <c r="M475">
        <v>1</v>
      </c>
      <c r="N475" t="s">
        <v>30</v>
      </c>
      <c r="O475" t="s">
        <v>1929</v>
      </c>
      <c r="P475" t="s">
        <v>1930</v>
      </c>
      <c r="Q475" t="s">
        <v>1931</v>
      </c>
      <c r="R475" t="s">
        <v>1932</v>
      </c>
      <c r="T475" t="s">
        <v>25</v>
      </c>
    </row>
    <row r="476" spans="1:20" x14ac:dyDescent="0.25">
      <c r="A476">
        <v>68.104180799999995</v>
      </c>
      <c r="B476">
        <v>-92.862170800000001</v>
      </c>
      <c r="C476" s="1" t="str">
        <f>HYPERLINK("http://geochem.nrcan.gc.ca/cdogs/content/kwd/kwd020073_e.htm", "Esker")</f>
        <v>Esker</v>
      </c>
      <c r="D476" s="1" t="str">
        <f>HYPERLINK("http://geochem.nrcan.gc.ca/cdogs/content/kwd/kwd080046_e.htm", "HMC separation (KIDD grouping)")</f>
        <v>HMC separation (KIDD grouping)</v>
      </c>
      <c r="E476" s="1" t="str">
        <f>HYPERLINK("http://geochem.nrcan.gc.ca/cdogs/content/dgp/dgp00002_e.htm", "Total")</f>
        <v>Total</v>
      </c>
      <c r="F476" s="1" t="str">
        <f>HYPERLINK("http://geochem.nrcan.gc.ca/cdogs/content/agp/agp02239_e.htm", "Ol (KIDD) | NONE | BINMICRO")</f>
        <v>Ol (KIDD) | NONE | BINMICRO</v>
      </c>
      <c r="G476" s="1" t="str">
        <f>HYPERLINK("http://geochem.nrcan.gc.ca/cdogs/content/mth/mth06305_e.htm", "6305")</f>
        <v>6305</v>
      </c>
      <c r="H476" s="1" t="str">
        <f>HYPERLINK("http://geochem.nrcan.gc.ca/cdogs/content/bdl/bdl310003_e.htm", "310003")</f>
        <v>310003</v>
      </c>
      <c r="I476" s="1" t="str">
        <f>HYPERLINK("http://geochem.nrcan.gc.ca/cdogs/content/prj/prj310001_e.htm", "310001")</f>
        <v>310001</v>
      </c>
      <c r="J476" s="1" t="str">
        <f>HYPERLINK("http://geochem.nrcan.gc.ca/cdogs/content/svy/svy310001_e.htm", "310001")</f>
        <v>310001</v>
      </c>
      <c r="L476" t="s">
        <v>25</v>
      </c>
      <c r="M476">
        <v>0</v>
      </c>
      <c r="N476" t="s">
        <v>25</v>
      </c>
      <c r="O476" t="s">
        <v>1933</v>
      </c>
      <c r="P476" t="s">
        <v>1934</v>
      </c>
      <c r="Q476" t="s">
        <v>1935</v>
      </c>
      <c r="R476" t="s">
        <v>1936</v>
      </c>
      <c r="T476" t="s">
        <v>25</v>
      </c>
    </row>
    <row r="477" spans="1:20" x14ac:dyDescent="0.25">
      <c r="A477">
        <v>68.073196899999999</v>
      </c>
      <c r="B477">
        <v>-93.364652899999996</v>
      </c>
      <c r="C477" s="1" t="str">
        <f>HYPERLINK("http://geochem.nrcan.gc.ca/cdogs/content/kwd/kwd020073_e.htm", "Esker")</f>
        <v>Esker</v>
      </c>
      <c r="D477" s="1" t="str">
        <f>HYPERLINK("http://geochem.nrcan.gc.ca/cdogs/content/kwd/kwd080046_e.htm", "HMC separation (KIDD grouping)")</f>
        <v>HMC separation (KIDD grouping)</v>
      </c>
      <c r="E477" s="1" t="str">
        <f>HYPERLINK("http://geochem.nrcan.gc.ca/cdogs/content/dgp/dgp00002_e.htm", "Total")</f>
        <v>Total</v>
      </c>
      <c r="F477" s="1" t="str">
        <f>HYPERLINK("http://geochem.nrcan.gc.ca/cdogs/content/agp/agp02239_e.htm", "Ol (KIDD) | NONE | BINMICRO")</f>
        <v>Ol (KIDD) | NONE | BINMICRO</v>
      </c>
      <c r="G477" s="1" t="str">
        <f>HYPERLINK("http://geochem.nrcan.gc.ca/cdogs/content/mth/mth06305_e.htm", "6305")</f>
        <v>6305</v>
      </c>
      <c r="H477" s="1" t="str">
        <f>HYPERLINK("http://geochem.nrcan.gc.ca/cdogs/content/bdl/bdl310003_e.htm", "310003")</f>
        <v>310003</v>
      </c>
      <c r="I477" s="1" t="str">
        <f>HYPERLINK("http://geochem.nrcan.gc.ca/cdogs/content/prj/prj310001_e.htm", "310001")</f>
        <v>310001</v>
      </c>
      <c r="J477" s="1" t="str">
        <f>HYPERLINK("http://geochem.nrcan.gc.ca/cdogs/content/svy/svy310001_e.htm", "310001")</f>
        <v>310001</v>
      </c>
      <c r="L477" t="s">
        <v>25</v>
      </c>
      <c r="M477">
        <v>0</v>
      </c>
      <c r="N477" t="s">
        <v>25</v>
      </c>
      <c r="O477" t="s">
        <v>1937</v>
      </c>
      <c r="P477" t="s">
        <v>1938</v>
      </c>
      <c r="Q477" t="s">
        <v>1939</v>
      </c>
      <c r="R477" t="s">
        <v>1940</v>
      </c>
      <c r="T477" t="s">
        <v>25</v>
      </c>
    </row>
    <row r="478" spans="1:20" x14ac:dyDescent="0.25">
      <c r="A478">
        <v>68.103317799999999</v>
      </c>
      <c r="B478">
        <v>-93.821845800000006</v>
      </c>
      <c r="C478" s="1" t="str">
        <f>HYPERLINK("http://geochem.nrcan.gc.ca/cdogs/content/kwd/kwd020073_e.htm", "Esker")</f>
        <v>Esker</v>
      </c>
      <c r="D478" s="1" t="str">
        <f>HYPERLINK("http://geochem.nrcan.gc.ca/cdogs/content/kwd/kwd080046_e.htm", "HMC separation (KIDD grouping)")</f>
        <v>HMC separation (KIDD grouping)</v>
      </c>
      <c r="E478" s="1" t="str">
        <f>HYPERLINK("http://geochem.nrcan.gc.ca/cdogs/content/dgp/dgp00002_e.htm", "Total")</f>
        <v>Total</v>
      </c>
      <c r="F478" s="1" t="str">
        <f>HYPERLINK("http://geochem.nrcan.gc.ca/cdogs/content/agp/agp02239_e.htm", "Ol (KIDD) | NONE | BINMICRO")</f>
        <v>Ol (KIDD) | NONE | BINMICRO</v>
      </c>
      <c r="G478" s="1" t="str">
        <f>HYPERLINK("http://geochem.nrcan.gc.ca/cdogs/content/mth/mth06305_e.htm", "6305")</f>
        <v>6305</v>
      </c>
      <c r="H478" s="1" t="str">
        <f>HYPERLINK("http://geochem.nrcan.gc.ca/cdogs/content/bdl/bdl310003_e.htm", "310003")</f>
        <v>310003</v>
      </c>
      <c r="I478" s="1" t="str">
        <f>HYPERLINK("http://geochem.nrcan.gc.ca/cdogs/content/prj/prj310001_e.htm", "310001")</f>
        <v>310001</v>
      </c>
      <c r="J478" s="1" t="str">
        <f>HYPERLINK("http://geochem.nrcan.gc.ca/cdogs/content/svy/svy310001_e.htm", "310001")</f>
        <v>310001</v>
      </c>
      <c r="L478" t="s">
        <v>25</v>
      </c>
      <c r="M478">
        <v>0</v>
      </c>
      <c r="N478" t="s">
        <v>25</v>
      </c>
      <c r="O478" t="s">
        <v>1941</v>
      </c>
      <c r="P478" t="s">
        <v>1942</v>
      </c>
      <c r="Q478" t="s">
        <v>1943</v>
      </c>
      <c r="R478" t="s">
        <v>1944</v>
      </c>
      <c r="T478" t="s">
        <v>25</v>
      </c>
    </row>
    <row r="479" spans="1:20" x14ac:dyDescent="0.25">
      <c r="A479">
        <v>68.268730899999994</v>
      </c>
      <c r="B479">
        <v>-93.998742100000001</v>
      </c>
      <c r="C479" s="1" t="str">
        <f>HYPERLINK("http://geochem.nrcan.gc.ca/cdogs/content/kwd/kwd020073_e.htm", "Esker")</f>
        <v>Esker</v>
      </c>
      <c r="D479" s="1" t="str">
        <f>HYPERLINK("http://geochem.nrcan.gc.ca/cdogs/content/kwd/kwd080046_e.htm", "HMC separation (KIDD grouping)")</f>
        <v>HMC separation (KIDD grouping)</v>
      </c>
      <c r="E479" s="1" t="str">
        <f>HYPERLINK("http://geochem.nrcan.gc.ca/cdogs/content/dgp/dgp00002_e.htm", "Total")</f>
        <v>Total</v>
      </c>
      <c r="F479" s="1" t="str">
        <f>HYPERLINK("http://geochem.nrcan.gc.ca/cdogs/content/agp/agp02239_e.htm", "Ol (KIDD) | NONE | BINMICRO")</f>
        <v>Ol (KIDD) | NONE | BINMICRO</v>
      </c>
      <c r="G479" s="1" t="str">
        <f>HYPERLINK("http://geochem.nrcan.gc.ca/cdogs/content/mth/mth06305_e.htm", "6305")</f>
        <v>6305</v>
      </c>
      <c r="H479" s="1" t="str">
        <f>HYPERLINK("http://geochem.nrcan.gc.ca/cdogs/content/bdl/bdl310003_e.htm", "310003")</f>
        <v>310003</v>
      </c>
      <c r="I479" s="1" t="str">
        <f>HYPERLINK("http://geochem.nrcan.gc.ca/cdogs/content/prj/prj310001_e.htm", "310001")</f>
        <v>310001</v>
      </c>
      <c r="J479" s="1" t="str">
        <f>HYPERLINK("http://geochem.nrcan.gc.ca/cdogs/content/svy/svy310001_e.htm", "310001")</f>
        <v>310001</v>
      </c>
      <c r="L479" t="s">
        <v>25</v>
      </c>
      <c r="M479">
        <v>0</v>
      </c>
      <c r="N479" t="s">
        <v>25</v>
      </c>
      <c r="O479" t="s">
        <v>1945</v>
      </c>
      <c r="P479" t="s">
        <v>1946</v>
      </c>
      <c r="Q479" t="s">
        <v>1947</v>
      </c>
      <c r="R479" t="s">
        <v>1948</v>
      </c>
      <c r="T479" t="s">
        <v>25</v>
      </c>
    </row>
    <row r="480" spans="1:20" x14ac:dyDescent="0.25">
      <c r="A480">
        <v>68.251619099999999</v>
      </c>
      <c r="B480">
        <v>-93.374411600000002</v>
      </c>
      <c r="C480" s="1" t="str">
        <f>HYPERLINK("http://geochem.nrcan.gc.ca/cdogs/content/kwd/kwd020073_e.htm", "Esker")</f>
        <v>Esker</v>
      </c>
      <c r="D480" s="1" t="str">
        <f>HYPERLINK("http://geochem.nrcan.gc.ca/cdogs/content/kwd/kwd080046_e.htm", "HMC separation (KIDD grouping)")</f>
        <v>HMC separation (KIDD grouping)</v>
      </c>
      <c r="E480" s="1" t="str">
        <f>HYPERLINK("http://geochem.nrcan.gc.ca/cdogs/content/dgp/dgp00002_e.htm", "Total")</f>
        <v>Total</v>
      </c>
      <c r="F480" s="1" t="str">
        <f>HYPERLINK("http://geochem.nrcan.gc.ca/cdogs/content/agp/agp02239_e.htm", "Ol (KIDD) | NONE | BINMICRO")</f>
        <v>Ol (KIDD) | NONE | BINMICRO</v>
      </c>
      <c r="G480" s="1" t="str">
        <f>HYPERLINK("http://geochem.nrcan.gc.ca/cdogs/content/mth/mth06305_e.htm", "6305")</f>
        <v>6305</v>
      </c>
      <c r="H480" s="1" t="str">
        <f>HYPERLINK("http://geochem.nrcan.gc.ca/cdogs/content/bdl/bdl310003_e.htm", "310003")</f>
        <v>310003</v>
      </c>
      <c r="I480" s="1" t="str">
        <f>HYPERLINK("http://geochem.nrcan.gc.ca/cdogs/content/prj/prj310001_e.htm", "310001")</f>
        <v>310001</v>
      </c>
      <c r="J480" s="1" t="str">
        <f>HYPERLINK("http://geochem.nrcan.gc.ca/cdogs/content/svy/svy310001_e.htm", "310001")</f>
        <v>310001</v>
      </c>
      <c r="L480" t="s">
        <v>25</v>
      </c>
      <c r="M480">
        <v>0</v>
      </c>
      <c r="N480" t="s">
        <v>25</v>
      </c>
      <c r="O480" t="s">
        <v>1949</v>
      </c>
      <c r="P480" t="s">
        <v>1950</v>
      </c>
      <c r="Q480" t="s">
        <v>1951</v>
      </c>
      <c r="R480" t="s">
        <v>1952</v>
      </c>
      <c r="T480" t="s">
        <v>25</v>
      </c>
    </row>
    <row r="481" spans="1:20" x14ac:dyDescent="0.25">
      <c r="A481">
        <v>68.263864299999995</v>
      </c>
      <c r="B481">
        <v>-92.838754399999999</v>
      </c>
      <c r="C481" s="1" t="str">
        <f>HYPERLINK("http://geochem.nrcan.gc.ca/cdogs/content/kwd/kwd020073_e.htm", "Esker")</f>
        <v>Esker</v>
      </c>
      <c r="D481" s="1" t="str">
        <f>HYPERLINK("http://geochem.nrcan.gc.ca/cdogs/content/kwd/kwd080046_e.htm", "HMC separation (KIDD grouping)")</f>
        <v>HMC separation (KIDD grouping)</v>
      </c>
      <c r="E481" s="1" t="str">
        <f>HYPERLINK("http://geochem.nrcan.gc.ca/cdogs/content/dgp/dgp00002_e.htm", "Total")</f>
        <v>Total</v>
      </c>
      <c r="F481" s="1" t="str">
        <f>HYPERLINK("http://geochem.nrcan.gc.ca/cdogs/content/agp/agp02239_e.htm", "Ol (KIDD) | NONE | BINMICRO")</f>
        <v>Ol (KIDD) | NONE | BINMICRO</v>
      </c>
      <c r="G481" s="1" t="str">
        <f>HYPERLINK("http://geochem.nrcan.gc.ca/cdogs/content/mth/mth06305_e.htm", "6305")</f>
        <v>6305</v>
      </c>
      <c r="H481" s="1" t="str">
        <f>HYPERLINK("http://geochem.nrcan.gc.ca/cdogs/content/bdl/bdl310003_e.htm", "310003")</f>
        <v>310003</v>
      </c>
      <c r="I481" s="1" t="str">
        <f>HYPERLINK("http://geochem.nrcan.gc.ca/cdogs/content/prj/prj310001_e.htm", "310001")</f>
        <v>310001</v>
      </c>
      <c r="J481" s="1" t="str">
        <f>HYPERLINK("http://geochem.nrcan.gc.ca/cdogs/content/svy/svy310001_e.htm", "310001")</f>
        <v>310001</v>
      </c>
      <c r="L481" t="s">
        <v>25</v>
      </c>
      <c r="M481">
        <v>0</v>
      </c>
      <c r="N481" t="s">
        <v>25</v>
      </c>
      <c r="O481" t="s">
        <v>1953</v>
      </c>
      <c r="P481" t="s">
        <v>1954</v>
      </c>
      <c r="Q481" t="s">
        <v>1955</v>
      </c>
      <c r="R481" t="s">
        <v>1956</v>
      </c>
      <c r="T481" t="s">
        <v>25</v>
      </c>
    </row>
    <row r="482" spans="1:20" x14ac:dyDescent="0.25">
      <c r="A482">
        <v>68.077420099999998</v>
      </c>
      <c r="B482">
        <v>-91.408807999999993</v>
      </c>
      <c r="C482" s="1" t="str">
        <f>HYPERLINK("http://geochem.nrcan.gc.ca/cdogs/content/kwd/kwd020073_e.htm", "Esker")</f>
        <v>Esker</v>
      </c>
      <c r="D482" s="1" t="str">
        <f>HYPERLINK("http://geochem.nrcan.gc.ca/cdogs/content/kwd/kwd080046_e.htm", "HMC separation (KIDD grouping)")</f>
        <v>HMC separation (KIDD grouping)</v>
      </c>
      <c r="E482" s="1" t="str">
        <f>HYPERLINK("http://geochem.nrcan.gc.ca/cdogs/content/dgp/dgp00002_e.htm", "Total")</f>
        <v>Total</v>
      </c>
      <c r="F482" s="1" t="str">
        <f>HYPERLINK("http://geochem.nrcan.gc.ca/cdogs/content/agp/agp02239_e.htm", "Ol (KIDD) | NONE | BINMICRO")</f>
        <v>Ol (KIDD) | NONE | BINMICRO</v>
      </c>
      <c r="G482" s="1" t="str">
        <f>HYPERLINK("http://geochem.nrcan.gc.ca/cdogs/content/mth/mth06305_e.htm", "6305")</f>
        <v>6305</v>
      </c>
      <c r="H482" s="1" t="str">
        <f>HYPERLINK("http://geochem.nrcan.gc.ca/cdogs/content/bdl/bdl310003_e.htm", "310003")</f>
        <v>310003</v>
      </c>
      <c r="I482" s="1" t="str">
        <f>HYPERLINK("http://geochem.nrcan.gc.ca/cdogs/content/prj/prj310001_e.htm", "310001")</f>
        <v>310001</v>
      </c>
      <c r="J482" s="1" t="str">
        <f>HYPERLINK("http://geochem.nrcan.gc.ca/cdogs/content/svy/svy310001_e.htm", "310001")</f>
        <v>310001</v>
      </c>
      <c r="L482" t="s">
        <v>25</v>
      </c>
      <c r="M482">
        <v>0</v>
      </c>
      <c r="N482" t="s">
        <v>25</v>
      </c>
      <c r="O482" t="s">
        <v>1957</v>
      </c>
      <c r="P482" t="s">
        <v>1958</v>
      </c>
      <c r="Q482" t="s">
        <v>1959</v>
      </c>
      <c r="R482" t="s">
        <v>1960</v>
      </c>
      <c r="T482" t="s">
        <v>25</v>
      </c>
    </row>
    <row r="483" spans="1:20" x14ac:dyDescent="0.25">
      <c r="A483">
        <v>68.477830699999998</v>
      </c>
      <c r="B483">
        <v>-93.841374400000007</v>
      </c>
      <c r="C483" s="1" t="str">
        <f>HYPERLINK("http://geochem.nrcan.gc.ca/cdogs/content/kwd/kwd020073_e.htm", "Esker")</f>
        <v>Esker</v>
      </c>
      <c r="D483" s="1" t="str">
        <f>HYPERLINK("http://geochem.nrcan.gc.ca/cdogs/content/kwd/kwd080046_e.htm", "HMC separation (KIDD grouping)")</f>
        <v>HMC separation (KIDD grouping)</v>
      </c>
      <c r="E483" s="1" t="str">
        <f>HYPERLINK("http://geochem.nrcan.gc.ca/cdogs/content/dgp/dgp00002_e.htm", "Total")</f>
        <v>Total</v>
      </c>
      <c r="F483" s="1" t="str">
        <f>HYPERLINK("http://geochem.nrcan.gc.ca/cdogs/content/agp/agp02239_e.htm", "Ol (KIDD) | NONE | BINMICRO")</f>
        <v>Ol (KIDD) | NONE | BINMICRO</v>
      </c>
      <c r="G483" s="1" t="str">
        <f>HYPERLINK("http://geochem.nrcan.gc.ca/cdogs/content/mth/mth06305_e.htm", "6305")</f>
        <v>6305</v>
      </c>
      <c r="H483" s="1" t="str">
        <f>HYPERLINK("http://geochem.nrcan.gc.ca/cdogs/content/bdl/bdl310003_e.htm", "310003")</f>
        <v>310003</v>
      </c>
      <c r="I483" s="1" t="str">
        <f>HYPERLINK("http://geochem.nrcan.gc.ca/cdogs/content/prj/prj310001_e.htm", "310001")</f>
        <v>310001</v>
      </c>
      <c r="J483" s="1" t="str">
        <f>HYPERLINK("http://geochem.nrcan.gc.ca/cdogs/content/svy/svy310001_e.htm", "310001")</f>
        <v>310001</v>
      </c>
      <c r="L483" t="s">
        <v>25</v>
      </c>
      <c r="M483">
        <v>0</v>
      </c>
      <c r="N483" t="s">
        <v>25</v>
      </c>
      <c r="O483" t="s">
        <v>1961</v>
      </c>
      <c r="P483" t="s">
        <v>1962</v>
      </c>
      <c r="Q483" t="s">
        <v>1963</v>
      </c>
      <c r="R483" t="s">
        <v>1964</v>
      </c>
      <c r="T483" t="s">
        <v>25</v>
      </c>
    </row>
    <row r="484" spans="1:20" x14ac:dyDescent="0.25">
      <c r="A484">
        <v>68.276718599999995</v>
      </c>
      <c r="B484">
        <v>-91.149605399999999</v>
      </c>
      <c r="C484" s="1" t="str">
        <f>HYPERLINK("http://geochem.nrcan.gc.ca/cdogs/content/kwd/kwd020073_e.htm", "Esker")</f>
        <v>Esker</v>
      </c>
      <c r="D484" s="1" t="str">
        <f>HYPERLINK("http://geochem.nrcan.gc.ca/cdogs/content/kwd/kwd080046_e.htm", "HMC separation (KIDD grouping)")</f>
        <v>HMC separation (KIDD grouping)</v>
      </c>
      <c r="E484" s="1" t="str">
        <f>HYPERLINK("http://geochem.nrcan.gc.ca/cdogs/content/dgp/dgp00002_e.htm", "Total")</f>
        <v>Total</v>
      </c>
      <c r="F484" s="1" t="str">
        <f>HYPERLINK("http://geochem.nrcan.gc.ca/cdogs/content/agp/agp02239_e.htm", "Ol (KIDD) | NONE | BINMICRO")</f>
        <v>Ol (KIDD) | NONE | BINMICRO</v>
      </c>
      <c r="G484" s="1" t="str">
        <f>HYPERLINK("http://geochem.nrcan.gc.ca/cdogs/content/mth/mth06305_e.htm", "6305")</f>
        <v>6305</v>
      </c>
      <c r="H484" s="1" t="str">
        <f>HYPERLINK("http://geochem.nrcan.gc.ca/cdogs/content/bdl/bdl310003_e.htm", "310003")</f>
        <v>310003</v>
      </c>
      <c r="I484" s="1" t="str">
        <f>HYPERLINK("http://geochem.nrcan.gc.ca/cdogs/content/prj/prj310001_e.htm", "310001")</f>
        <v>310001</v>
      </c>
      <c r="J484" s="1" t="str">
        <f>HYPERLINK("http://geochem.nrcan.gc.ca/cdogs/content/svy/svy310001_e.htm", "310001")</f>
        <v>310001</v>
      </c>
      <c r="L484" t="s">
        <v>25</v>
      </c>
      <c r="M484">
        <v>0</v>
      </c>
      <c r="N484" t="s">
        <v>25</v>
      </c>
      <c r="O484" t="s">
        <v>1965</v>
      </c>
      <c r="P484" t="s">
        <v>1966</v>
      </c>
      <c r="Q484" t="s">
        <v>1967</v>
      </c>
      <c r="R484" t="s">
        <v>1968</v>
      </c>
      <c r="T484" t="s">
        <v>25</v>
      </c>
    </row>
    <row r="485" spans="1:20" x14ac:dyDescent="0.25">
      <c r="A485">
        <v>68.847071600000007</v>
      </c>
      <c r="B485">
        <v>-90.920049899999995</v>
      </c>
      <c r="C485" s="1" t="str">
        <f>HYPERLINK("http://geochem.nrcan.gc.ca/cdogs/content/kwd/kwd020073_e.htm", "Esker")</f>
        <v>Esker</v>
      </c>
      <c r="D485" s="1" t="str">
        <f>HYPERLINK("http://geochem.nrcan.gc.ca/cdogs/content/kwd/kwd080046_e.htm", "HMC separation (KIDD grouping)")</f>
        <v>HMC separation (KIDD grouping)</v>
      </c>
      <c r="E485" s="1" t="str">
        <f>HYPERLINK("http://geochem.nrcan.gc.ca/cdogs/content/dgp/dgp00002_e.htm", "Total")</f>
        <v>Total</v>
      </c>
      <c r="F485" s="1" t="str">
        <f>HYPERLINK("http://geochem.nrcan.gc.ca/cdogs/content/agp/agp02239_e.htm", "Ol (KIDD) | NONE | BINMICRO")</f>
        <v>Ol (KIDD) | NONE | BINMICRO</v>
      </c>
      <c r="G485" s="1" t="str">
        <f>HYPERLINK("http://geochem.nrcan.gc.ca/cdogs/content/mth/mth06305_e.htm", "6305")</f>
        <v>6305</v>
      </c>
      <c r="H485" s="1" t="str">
        <f>HYPERLINK("http://geochem.nrcan.gc.ca/cdogs/content/bdl/bdl310003_e.htm", "310003")</f>
        <v>310003</v>
      </c>
      <c r="I485" s="1" t="str">
        <f>HYPERLINK("http://geochem.nrcan.gc.ca/cdogs/content/prj/prj310001_e.htm", "310001")</f>
        <v>310001</v>
      </c>
      <c r="J485" s="1" t="str">
        <f>HYPERLINK("http://geochem.nrcan.gc.ca/cdogs/content/svy/svy310001_e.htm", "310001")</f>
        <v>310001</v>
      </c>
      <c r="L485" t="s">
        <v>25</v>
      </c>
      <c r="M485">
        <v>0</v>
      </c>
      <c r="N485" t="s">
        <v>25</v>
      </c>
      <c r="O485" t="s">
        <v>1969</v>
      </c>
      <c r="P485" t="s">
        <v>1970</v>
      </c>
      <c r="Q485" t="s">
        <v>1971</v>
      </c>
      <c r="R485" t="s">
        <v>1972</v>
      </c>
      <c r="T485" t="s">
        <v>25</v>
      </c>
    </row>
    <row r="486" spans="1:20" x14ac:dyDescent="0.25">
      <c r="A486">
        <v>68.499080599999999</v>
      </c>
      <c r="B486">
        <v>-90.596174700000006</v>
      </c>
      <c r="C486" s="1" t="str">
        <f>HYPERLINK("http://geochem.nrcan.gc.ca/cdogs/content/kwd/kwd020073_e.htm", "Esker")</f>
        <v>Esker</v>
      </c>
      <c r="D486" s="1" t="str">
        <f>HYPERLINK("http://geochem.nrcan.gc.ca/cdogs/content/kwd/kwd080046_e.htm", "HMC separation (KIDD grouping)")</f>
        <v>HMC separation (KIDD grouping)</v>
      </c>
      <c r="E486" s="1" t="str">
        <f>HYPERLINK("http://geochem.nrcan.gc.ca/cdogs/content/dgp/dgp00002_e.htm", "Total")</f>
        <v>Total</v>
      </c>
      <c r="F486" s="1" t="str">
        <f>HYPERLINK("http://geochem.nrcan.gc.ca/cdogs/content/agp/agp02239_e.htm", "Ol (KIDD) | NONE | BINMICRO")</f>
        <v>Ol (KIDD) | NONE | BINMICRO</v>
      </c>
      <c r="G486" s="1" t="str">
        <f>HYPERLINK("http://geochem.nrcan.gc.ca/cdogs/content/mth/mth06305_e.htm", "6305")</f>
        <v>6305</v>
      </c>
      <c r="H486" s="1" t="str">
        <f>HYPERLINK("http://geochem.nrcan.gc.ca/cdogs/content/bdl/bdl310003_e.htm", "310003")</f>
        <v>310003</v>
      </c>
      <c r="I486" s="1" t="str">
        <f>HYPERLINK("http://geochem.nrcan.gc.ca/cdogs/content/prj/prj310001_e.htm", "310001")</f>
        <v>310001</v>
      </c>
      <c r="J486" s="1" t="str">
        <f>HYPERLINK("http://geochem.nrcan.gc.ca/cdogs/content/svy/svy310001_e.htm", "310001")</f>
        <v>310001</v>
      </c>
      <c r="L486" t="s">
        <v>40</v>
      </c>
      <c r="M486">
        <v>2</v>
      </c>
      <c r="N486" t="s">
        <v>40</v>
      </c>
      <c r="O486" t="s">
        <v>1973</v>
      </c>
      <c r="P486" t="s">
        <v>1974</v>
      </c>
      <c r="Q486" t="s">
        <v>1975</v>
      </c>
      <c r="R486" t="s">
        <v>1976</v>
      </c>
      <c r="T486" t="s">
        <v>25</v>
      </c>
    </row>
    <row r="487" spans="1:20" x14ac:dyDescent="0.25">
      <c r="A487">
        <v>68.191903400000001</v>
      </c>
      <c r="B487">
        <v>-90.491311100000004</v>
      </c>
      <c r="C487" s="1" t="str">
        <f>HYPERLINK("http://geochem.nrcan.gc.ca/cdogs/content/kwd/kwd020044_e.htm", "Till")</f>
        <v>Till</v>
      </c>
      <c r="D487" s="1" t="str">
        <f>HYPERLINK("http://geochem.nrcan.gc.ca/cdogs/content/kwd/kwd080046_e.htm", "HMC separation (KIDD grouping)")</f>
        <v>HMC separation (KIDD grouping)</v>
      </c>
      <c r="E487" s="1" t="str">
        <f>HYPERLINK("http://geochem.nrcan.gc.ca/cdogs/content/dgp/dgp00002_e.htm", "Total")</f>
        <v>Total</v>
      </c>
      <c r="F487" s="1" t="str">
        <f>HYPERLINK("http://geochem.nrcan.gc.ca/cdogs/content/agp/agp02239_e.htm", "Ol (KIDD) | NONE | BINMICRO")</f>
        <v>Ol (KIDD) | NONE | BINMICRO</v>
      </c>
      <c r="G487" s="1" t="str">
        <f>HYPERLINK("http://geochem.nrcan.gc.ca/cdogs/content/mth/mth06305_e.htm", "6305")</f>
        <v>6305</v>
      </c>
      <c r="H487" s="1" t="str">
        <f>HYPERLINK("http://geochem.nrcan.gc.ca/cdogs/content/bdl/bdl310003_e.htm", "310003")</f>
        <v>310003</v>
      </c>
      <c r="I487" s="1" t="str">
        <f>HYPERLINK("http://geochem.nrcan.gc.ca/cdogs/content/prj/prj310001_e.htm", "310001")</f>
        <v>310001</v>
      </c>
      <c r="J487" s="1" t="str">
        <f>HYPERLINK("http://geochem.nrcan.gc.ca/cdogs/content/svy/svy310001_e.htm", "310001")</f>
        <v>310001</v>
      </c>
      <c r="L487" t="s">
        <v>25</v>
      </c>
      <c r="M487">
        <v>0</v>
      </c>
      <c r="N487" t="s">
        <v>25</v>
      </c>
      <c r="O487" t="s">
        <v>1977</v>
      </c>
      <c r="P487" t="s">
        <v>1978</v>
      </c>
      <c r="Q487" t="s">
        <v>1979</v>
      </c>
      <c r="R487" t="s">
        <v>1980</v>
      </c>
      <c r="T487" t="s">
        <v>25</v>
      </c>
    </row>
    <row r="488" spans="1:20" x14ac:dyDescent="0.25">
      <c r="A488">
        <v>68.333350800000005</v>
      </c>
      <c r="B488">
        <v>-89.793139100000005</v>
      </c>
      <c r="C488" s="1" t="str">
        <f>HYPERLINK("http://geochem.nrcan.gc.ca/cdogs/content/kwd/kwd020044_e.htm", "Till")</f>
        <v>Till</v>
      </c>
      <c r="D488" s="1" t="str">
        <f>HYPERLINK("http://geochem.nrcan.gc.ca/cdogs/content/kwd/kwd080046_e.htm", "HMC separation (KIDD grouping)")</f>
        <v>HMC separation (KIDD grouping)</v>
      </c>
      <c r="E488" s="1" t="str">
        <f>HYPERLINK("http://geochem.nrcan.gc.ca/cdogs/content/dgp/dgp00002_e.htm", "Total")</f>
        <v>Total</v>
      </c>
      <c r="F488" s="1" t="str">
        <f>HYPERLINK("http://geochem.nrcan.gc.ca/cdogs/content/agp/agp02239_e.htm", "Ol (KIDD) | NONE | BINMICRO")</f>
        <v>Ol (KIDD) | NONE | BINMICRO</v>
      </c>
      <c r="G488" s="1" t="str">
        <f>HYPERLINK("http://geochem.nrcan.gc.ca/cdogs/content/mth/mth06305_e.htm", "6305")</f>
        <v>6305</v>
      </c>
      <c r="H488" s="1" t="str">
        <f>HYPERLINK("http://geochem.nrcan.gc.ca/cdogs/content/bdl/bdl310003_e.htm", "310003")</f>
        <v>310003</v>
      </c>
      <c r="I488" s="1" t="str">
        <f>HYPERLINK("http://geochem.nrcan.gc.ca/cdogs/content/prj/prj310001_e.htm", "310001")</f>
        <v>310001</v>
      </c>
      <c r="J488" s="1" t="str">
        <f>HYPERLINK("http://geochem.nrcan.gc.ca/cdogs/content/svy/svy310001_e.htm", "310001")</f>
        <v>310001</v>
      </c>
      <c r="L488" t="s">
        <v>256</v>
      </c>
      <c r="M488">
        <v>3</v>
      </c>
      <c r="N488" t="s">
        <v>256</v>
      </c>
      <c r="O488" t="s">
        <v>1981</v>
      </c>
      <c r="P488" t="s">
        <v>1982</v>
      </c>
      <c r="Q488" t="s">
        <v>1983</v>
      </c>
      <c r="R488" t="s">
        <v>1984</v>
      </c>
      <c r="T488" t="s">
        <v>25</v>
      </c>
    </row>
    <row r="489" spans="1:20" x14ac:dyDescent="0.25">
      <c r="A489">
        <v>68.133978900000002</v>
      </c>
      <c r="B489">
        <v>-89.785005900000002</v>
      </c>
      <c r="C489" s="1" t="str">
        <f>HYPERLINK("http://geochem.nrcan.gc.ca/cdogs/content/kwd/kwd020044_e.htm", "Till")</f>
        <v>Till</v>
      </c>
      <c r="D489" s="1" t="str">
        <f>HYPERLINK("http://geochem.nrcan.gc.ca/cdogs/content/kwd/kwd080046_e.htm", "HMC separation (KIDD grouping)")</f>
        <v>HMC separation (KIDD grouping)</v>
      </c>
      <c r="E489" s="1" t="str">
        <f>HYPERLINK("http://geochem.nrcan.gc.ca/cdogs/content/dgp/dgp00002_e.htm", "Total")</f>
        <v>Total</v>
      </c>
      <c r="F489" s="1" t="str">
        <f>HYPERLINK("http://geochem.nrcan.gc.ca/cdogs/content/agp/agp02239_e.htm", "Ol (KIDD) | NONE | BINMICRO")</f>
        <v>Ol (KIDD) | NONE | BINMICRO</v>
      </c>
      <c r="G489" s="1" t="str">
        <f>HYPERLINK("http://geochem.nrcan.gc.ca/cdogs/content/mth/mth06305_e.htm", "6305")</f>
        <v>6305</v>
      </c>
      <c r="H489" s="1" t="str">
        <f>HYPERLINK("http://geochem.nrcan.gc.ca/cdogs/content/bdl/bdl310003_e.htm", "310003")</f>
        <v>310003</v>
      </c>
      <c r="I489" s="1" t="str">
        <f>HYPERLINK("http://geochem.nrcan.gc.ca/cdogs/content/prj/prj310001_e.htm", "310001")</f>
        <v>310001</v>
      </c>
      <c r="J489" s="1" t="str">
        <f>HYPERLINK("http://geochem.nrcan.gc.ca/cdogs/content/svy/svy310001_e.htm", "310001")</f>
        <v>310001</v>
      </c>
      <c r="L489" t="s">
        <v>30</v>
      </c>
      <c r="M489">
        <v>1</v>
      </c>
      <c r="N489" t="s">
        <v>30</v>
      </c>
      <c r="O489" t="s">
        <v>1985</v>
      </c>
      <c r="P489" t="s">
        <v>1986</v>
      </c>
      <c r="Q489" t="s">
        <v>1987</v>
      </c>
      <c r="R489" t="s">
        <v>1988</v>
      </c>
      <c r="T489" t="s">
        <v>25</v>
      </c>
    </row>
    <row r="490" spans="1:20" x14ac:dyDescent="0.25">
      <c r="A490">
        <v>69.029309799999993</v>
      </c>
      <c r="B490">
        <v>-92.013583100000005</v>
      </c>
      <c r="C490" s="1" t="str">
        <f>HYPERLINK("http://geochem.nrcan.gc.ca/cdogs/content/kwd/kwd020044_e.htm", "Till")</f>
        <v>Till</v>
      </c>
      <c r="D490" s="1" t="str">
        <f>HYPERLINK("http://geochem.nrcan.gc.ca/cdogs/content/kwd/kwd080046_e.htm", "HMC separation (KIDD grouping)")</f>
        <v>HMC separation (KIDD grouping)</v>
      </c>
      <c r="E490" s="1" t="str">
        <f>HYPERLINK("http://geochem.nrcan.gc.ca/cdogs/content/dgp/dgp00002_e.htm", "Total")</f>
        <v>Total</v>
      </c>
      <c r="F490" s="1" t="str">
        <f>HYPERLINK("http://geochem.nrcan.gc.ca/cdogs/content/agp/agp02239_e.htm", "Ol (KIDD) | NONE | BINMICRO")</f>
        <v>Ol (KIDD) | NONE | BINMICRO</v>
      </c>
      <c r="G490" s="1" t="str">
        <f>HYPERLINK("http://geochem.nrcan.gc.ca/cdogs/content/mth/mth06305_e.htm", "6305")</f>
        <v>6305</v>
      </c>
      <c r="H490" s="1" t="str">
        <f>HYPERLINK("http://geochem.nrcan.gc.ca/cdogs/content/bdl/bdl310003_e.htm", "310003")</f>
        <v>310003</v>
      </c>
      <c r="I490" s="1" t="str">
        <f>HYPERLINK("http://geochem.nrcan.gc.ca/cdogs/content/prj/prj310001_e.htm", "310001")</f>
        <v>310001</v>
      </c>
      <c r="J490" s="1" t="str">
        <f>HYPERLINK("http://geochem.nrcan.gc.ca/cdogs/content/svy/svy310001_e.htm", "310001")</f>
        <v>310001</v>
      </c>
      <c r="L490" t="s">
        <v>25</v>
      </c>
      <c r="M490">
        <v>0</v>
      </c>
      <c r="N490" t="s">
        <v>25</v>
      </c>
      <c r="O490" t="s">
        <v>1989</v>
      </c>
      <c r="P490" t="s">
        <v>1990</v>
      </c>
      <c r="Q490" t="s">
        <v>1991</v>
      </c>
      <c r="R490" t="s">
        <v>1992</v>
      </c>
      <c r="T490" t="s">
        <v>25</v>
      </c>
    </row>
    <row r="491" spans="1:20" x14ac:dyDescent="0.25">
      <c r="A491">
        <v>68.866065599999999</v>
      </c>
      <c r="B491">
        <v>-92.093677200000002</v>
      </c>
      <c r="C491" s="1" t="str">
        <f>HYPERLINK("http://geochem.nrcan.gc.ca/cdogs/content/kwd/kwd020044_e.htm", "Till")</f>
        <v>Till</v>
      </c>
      <c r="D491" s="1" t="str">
        <f>HYPERLINK("http://geochem.nrcan.gc.ca/cdogs/content/kwd/kwd080046_e.htm", "HMC separation (KIDD grouping)")</f>
        <v>HMC separation (KIDD grouping)</v>
      </c>
      <c r="E491" s="1" t="str">
        <f>HYPERLINK("http://geochem.nrcan.gc.ca/cdogs/content/dgp/dgp00002_e.htm", "Total")</f>
        <v>Total</v>
      </c>
      <c r="F491" s="1" t="str">
        <f>HYPERLINK("http://geochem.nrcan.gc.ca/cdogs/content/agp/agp02239_e.htm", "Ol (KIDD) | NONE | BINMICRO")</f>
        <v>Ol (KIDD) | NONE | BINMICRO</v>
      </c>
      <c r="G491" s="1" t="str">
        <f>HYPERLINK("http://geochem.nrcan.gc.ca/cdogs/content/mth/mth06305_e.htm", "6305")</f>
        <v>6305</v>
      </c>
      <c r="H491" s="1" t="str">
        <f>HYPERLINK("http://geochem.nrcan.gc.ca/cdogs/content/bdl/bdl310003_e.htm", "310003")</f>
        <v>310003</v>
      </c>
      <c r="I491" s="1" t="str">
        <f>HYPERLINK("http://geochem.nrcan.gc.ca/cdogs/content/prj/prj310001_e.htm", "310001")</f>
        <v>310001</v>
      </c>
      <c r="J491" s="1" t="str">
        <f>HYPERLINK("http://geochem.nrcan.gc.ca/cdogs/content/svy/svy310001_e.htm", "310001")</f>
        <v>310001</v>
      </c>
      <c r="L491" t="s">
        <v>25</v>
      </c>
      <c r="M491">
        <v>0</v>
      </c>
      <c r="N491" t="s">
        <v>25</v>
      </c>
      <c r="O491" t="s">
        <v>1993</v>
      </c>
      <c r="P491" t="s">
        <v>1994</v>
      </c>
      <c r="Q491" t="s">
        <v>1995</v>
      </c>
      <c r="R491" t="s">
        <v>1996</v>
      </c>
      <c r="T491" t="s">
        <v>25</v>
      </c>
    </row>
    <row r="492" spans="1:20" x14ac:dyDescent="0.25">
      <c r="A492">
        <v>68.925015400000007</v>
      </c>
      <c r="B492">
        <v>-91.741029800000007</v>
      </c>
      <c r="C492" s="1" t="str">
        <f>HYPERLINK("http://geochem.nrcan.gc.ca/cdogs/content/kwd/kwd020044_e.htm", "Till")</f>
        <v>Till</v>
      </c>
      <c r="D492" s="1" t="str">
        <f>HYPERLINK("http://geochem.nrcan.gc.ca/cdogs/content/kwd/kwd080046_e.htm", "HMC separation (KIDD grouping)")</f>
        <v>HMC separation (KIDD grouping)</v>
      </c>
      <c r="E492" s="1" t="str">
        <f>HYPERLINK("http://geochem.nrcan.gc.ca/cdogs/content/dgp/dgp00002_e.htm", "Total")</f>
        <v>Total</v>
      </c>
      <c r="F492" s="1" t="str">
        <f>HYPERLINK("http://geochem.nrcan.gc.ca/cdogs/content/agp/agp02239_e.htm", "Ol (KIDD) | NONE | BINMICRO")</f>
        <v>Ol (KIDD) | NONE | BINMICRO</v>
      </c>
      <c r="G492" s="1" t="str">
        <f>HYPERLINK("http://geochem.nrcan.gc.ca/cdogs/content/mth/mth06305_e.htm", "6305")</f>
        <v>6305</v>
      </c>
      <c r="H492" s="1" t="str">
        <f>HYPERLINK("http://geochem.nrcan.gc.ca/cdogs/content/bdl/bdl310003_e.htm", "310003")</f>
        <v>310003</v>
      </c>
      <c r="I492" s="1" t="str">
        <f>HYPERLINK("http://geochem.nrcan.gc.ca/cdogs/content/prj/prj310001_e.htm", "310001")</f>
        <v>310001</v>
      </c>
      <c r="J492" s="1" t="str">
        <f>HYPERLINK("http://geochem.nrcan.gc.ca/cdogs/content/svy/svy310001_e.htm", "310001")</f>
        <v>310001</v>
      </c>
      <c r="L492" t="s">
        <v>25</v>
      </c>
      <c r="M492">
        <v>0</v>
      </c>
      <c r="N492" t="s">
        <v>25</v>
      </c>
      <c r="O492" t="s">
        <v>1997</v>
      </c>
      <c r="P492" t="s">
        <v>1998</v>
      </c>
      <c r="Q492" t="s">
        <v>1999</v>
      </c>
      <c r="R492" t="s">
        <v>2000</v>
      </c>
      <c r="T492" t="s">
        <v>25</v>
      </c>
    </row>
    <row r="493" spans="1:20" x14ac:dyDescent="0.25">
      <c r="A493">
        <v>68.936584100000005</v>
      </c>
      <c r="B493">
        <v>-91.119542899999999</v>
      </c>
      <c r="C493" s="1" t="str">
        <f>HYPERLINK("http://geochem.nrcan.gc.ca/cdogs/content/kwd/kwd020044_e.htm", "Till")</f>
        <v>Till</v>
      </c>
      <c r="D493" s="1" t="str">
        <f>HYPERLINK("http://geochem.nrcan.gc.ca/cdogs/content/kwd/kwd080046_e.htm", "HMC separation (KIDD grouping)")</f>
        <v>HMC separation (KIDD grouping)</v>
      </c>
      <c r="E493" s="1" t="str">
        <f>HYPERLINK("http://geochem.nrcan.gc.ca/cdogs/content/dgp/dgp00002_e.htm", "Total")</f>
        <v>Total</v>
      </c>
      <c r="F493" s="1" t="str">
        <f>HYPERLINK("http://geochem.nrcan.gc.ca/cdogs/content/agp/agp02239_e.htm", "Ol (KIDD) | NONE | BINMICRO")</f>
        <v>Ol (KIDD) | NONE | BINMICRO</v>
      </c>
      <c r="G493" s="1" t="str">
        <f>HYPERLINK("http://geochem.nrcan.gc.ca/cdogs/content/mth/mth06305_e.htm", "6305")</f>
        <v>6305</v>
      </c>
      <c r="H493" s="1" t="str">
        <f>HYPERLINK("http://geochem.nrcan.gc.ca/cdogs/content/bdl/bdl310003_e.htm", "310003")</f>
        <v>310003</v>
      </c>
      <c r="I493" s="1" t="str">
        <f>HYPERLINK("http://geochem.nrcan.gc.ca/cdogs/content/prj/prj310001_e.htm", "310001")</f>
        <v>310001</v>
      </c>
      <c r="J493" s="1" t="str">
        <f>HYPERLINK("http://geochem.nrcan.gc.ca/cdogs/content/svy/svy310001_e.htm", "310001")</f>
        <v>310001</v>
      </c>
      <c r="L493" t="s">
        <v>25</v>
      </c>
      <c r="M493">
        <v>0</v>
      </c>
      <c r="N493" t="s">
        <v>25</v>
      </c>
      <c r="O493" t="s">
        <v>2001</v>
      </c>
      <c r="P493" t="s">
        <v>2002</v>
      </c>
      <c r="Q493" t="s">
        <v>2003</v>
      </c>
      <c r="R493" t="s">
        <v>2004</v>
      </c>
      <c r="T493" t="s">
        <v>25</v>
      </c>
    </row>
    <row r="494" spans="1:20" x14ac:dyDescent="0.25">
      <c r="A494">
        <v>68.976644800000003</v>
      </c>
      <c r="B494">
        <v>-90.6130493</v>
      </c>
      <c r="C494" s="1" t="str">
        <f>HYPERLINK("http://geochem.nrcan.gc.ca/cdogs/content/kwd/kwd020044_e.htm", "Till")</f>
        <v>Till</v>
      </c>
      <c r="D494" s="1" t="str">
        <f>HYPERLINK("http://geochem.nrcan.gc.ca/cdogs/content/kwd/kwd080046_e.htm", "HMC separation (KIDD grouping)")</f>
        <v>HMC separation (KIDD grouping)</v>
      </c>
      <c r="E494" s="1" t="str">
        <f>HYPERLINK("http://geochem.nrcan.gc.ca/cdogs/content/dgp/dgp00002_e.htm", "Total")</f>
        <v>Total</v>
      </c>
      <c r="F494" s="1" t="str">
        <f>HYPERLINK("http://geochem.nrcan.gc.ca/cdogs/content/agp/agp02239_e.htm", "Ol (KIDD) | NONE | BINMICRO")</f>
        <v>Ol (KIDD) | NONE | BINMICRO</v>
      </c>
      <c r="G494" s="1" t="str">
        <f>HYPERLINK("http://geochem.nrcan.gc.ca/cdogs/content/mth/mth06305_e.htm", "6305")</f>
        <v>6305</v>
      </c>
      <c r="H494" s="1" t="str">
        <f>HYPERLINK("http://geochem.nrcan.gc.ca/cdogs/content/bdl/bdl310003_e.htm", "310003")</f>
        <v>310003</v>
      </c>
      <c r="I494" s="1" t="str">
        <f>HYPERLINK("http://geochem.nrcan.gc.ca/cdogs/content/prj/prj310001_e.htm", "310001")</f>
        <v>310001</v>
      </c>
      <c r="J494" s="1" t="str">
        <f>HYPERLINK("http://geochem.nrcan.gc.ca/cdogs/content/svy/svy310001_e.htm", "310001")</f>
        <v>310001</v>
      </c>
      <c r="L494" t="s">
        <v>25</v>
      </c>
      <c r="M494">
        <v>0</v>
      </c>
      <c r="N494" t="s">
        <v>25</v>
      </c>
      <c r="O494" t="s">
        <v>2005</v>
      </c>
      <c r="P494" t="s">
        <v>2006</v>
      </c>
      <c r="Q494" t="s">
        <v>2007</v>
      </c>
      <c r="R494" t="s">
        <v>2008</v>
      </c>
      <c r="T494" t="s">
        <v>25</v>
      </c>
    </row>
    <row r="495" spans="1:20" x14ac:dyDescent="0.25">
      <c r="A495">
        <v>69.094714600000003</v>
      </c>
      <c r="B495">
        <v>-90.829963199999995</v>
      </c>
      <c r="C495" s="1" t="str">
        <f>HYPERLINK("http://geochem.nrcan.gc.ca/cdogs/content/kwd/kwd020044_e.htm", "Till")</f>
        <v>Till</v>
      </c>
      <c r="D495" s="1" t="str">
        <f>HYPERLINK("http://geochem.nrcan.gc.ca/cdogs/content/kwd/kwd080046_e.htm", "HMC separation (KIDD grouping)")</f>
        <v>HMC separation (KIDD grouping)</v>
      </c>
      <c r="E495" s="1" t="str">
        <f>HYPERLINK("http://geochem.nrcan.gc.ca/cdogs/content/dgp/dgp00002_e.htm", "Total")</f>
        <v>Total</v>
      </c>
      <c r="F495" s="1" t="str">
        <f>HYPERLINK("http://geochem.nrcan.gc.ca/cdogs/content/agp/agp02239_e.htm", "Ol (KIDD) | NONE | BINMICRO")</f>
        <v>Ol (KIDD) | NONE | BINMICRO</v>
      </c>
      <c r="G495" s="1" t="str">
        <f>HYPERLINK("http://geochem.nrcan.gc.ca/cdogs/content/mth/mth06305_e.htm", "6305")</f>
        <v>6305</v>
      </c>
      <c r="H495" s="1" t="str">
        <f>HYPERLINK("http://geochem.nrcan.gc.ca/cdogs/content/bdl/bdl310003_e.htm", "310003")</f>
        <v>310003</v>
      </c>
      <c r="I495" s="1" t="str">
        <f>HYPERLINK("http://geochem.nrcan.gc.ca/cdogs/content/prj/prj310001_e.htm", "310001")</f>
        <v>310001</v>
      </c>
      <c r="J495" s="1" t="str">
        <f>HYPERLINK("http://geochem.nrcan.gc.ca/cdogs/content/svy/svy310001_e.htm", "310001")</f>
        <v>310001</v>
      </c>
      <c r="L495" t="s">
        <v>25</v>
      </c>
      <c r="M495">
        <v>0</v>
      </c>
      <c r="N495" t="s">
        <v>25</v>
      </c>
      <c r="O495" t="s">
        <v>2009</v>
      </c>
      <c r="P495" t="s">
        <v>2010</v>
      </c>
      <c r="Q495" t="s">
        <v>2011</v>
      </c>
      <c r="R495" t="s">
        <v>2012</v>
      </c>
      <c r="T495" t="s">
        <v>25</v>
      </c>
    </row>
    <row r="496" spans="1:20" x14ac:dyDescent="0.25">
      <c r="A496">
        <v>69.284421699999996</v>
      </c>
      <c r="B496">
        <v>-91.628596099999996</v>
      </c>
      <c r="C496" s="1" t="str">
        <f>HYPERLINK("http://geochem.nrcan.gc.ca/cdogs/content/kwd/kwd020044_e.htm", "Till")</f>
        <v>Till</v>
      </c>
      <c r="D496" s="1" t="str">
        <f>HYPERLINK("http://geochem.nrcan.gc.ca/cdogs/content/kwd/kwd080046_e.htm", "HMC separation (KIDD grouping)")</f>
        <v>HMC separation (KIDD grouping)</v>
      </c>
      <c r="E496" s="1" t="str">
        <f>HYPERLINK("http://geochem.nrcan.gc.ca/cdogs/content/dgp/dgp00002_e.htm", "Total")</f>
        <v>Total</v>
      </c>
      <c r="F496" s="1" t="str">
        <f>HYPERLINK("http://geochem.nrcan.gc.ca/cdogs/content/agp/agp02239_e.htm", "Ol (KIDD) | NONE | BINMICRO")</f>
        <v>Ol (KIDD) | NONE | BINMICRO</v>
      </c>
      <c r="G496" s="1" t="str">
        <f>HYPERLINK("http://geochem.nrcan.gc.ca/cdogs/content/mth/mth06305_e.htm", "6305")</f>
        <v>6305</v>
      </c>
      <c r="H496" s="1" t="str">
        <f>HYPERLINK("http://geochem.nrcan.gc.ca/cdogs/content/bdl/bdl310003_e.htm", "310003")</f>
        <v>310003</v>
      </c>
      <c r="I496" s="1" t="str">
        <f>HYPERLINK("http://geochem.nrcan.gc.ca/cdogs/content/prj/prj310001_e.htm", "310001")</f>
        <v>310001</v>
      </c>
      <c r="J496" s="1" t="str">
        <f>HYPERLINK("http://geochem.nrcan.gc.ca/cdogs/content/svy/svy310001_e.htm", "310001")</f>
        <v>310001</v>
      </c>
      <c r="L496" t="s">
        <v>25</v>
      </c>
      <c r="M496">
        <v>0</v>
      </c>
      <c r="N496" t="s">
        <v>25</v>
      </c>
      <c r="O496" t="s">
        <v>2013</v>
      </c>
      <c r="P496" t="s">
        <v>2014</v>
      </c>
      <c r="Q496" t="s">
        <v>2015</v>
      </c>
      <c r="R496" t="s">
        <v>2016</v>
      </c>
      <c r="T496" t="s">
        <v>25</v>
      </c>
    </row>
    <row r="497" spans="1:20" x14ac:dyDescent="0.25">
      <c r="A497">
        <v>69.319371399999994</v>
      </c>
      <c r="B497">
        <v>-92.177211799999995</v>
      </c>
      <c r="C497" s="1" t="str">
        <f>HYPERLINK("http://geochem.nrcan.gc.ca/cdogs/content/kwd/kwd020044_e.htm", "Till")</f>
        <v>Till</v>
      </c>
      <c r="D497" s="1" t="str">
        <f>HYPERLINK("http://geochem.nrcan.gc.ca/cdogs/content/kwd/kwd080046_e.htm", "HMC separation (KIDD grouping)")</f>
        <v>HMC separation (KIDD grouping)</v>
      </c>
      <c r="E497" s="1" t="str">
        <f>HYPERLINK("http://geochem.nrcan.gc.ca/cdogs/content/dgp/dgp00002_e.htm", "Total")</f>
        <v>Total</v>
      </c>
      <c r="F497" s="1" t="str">
        <f>HYPERLINK("http://geochem.nrcan.gc.ca/cdogs/content/agp/agp02239_e.htm", "Ol (KIDD) | NONE | BINMICRO")</f>
        <v>Ol (KIDD) | NONE | BINMICRO</v>
      </c>
      <c r="G497" s="1" t="str">
        <f>HYPERLINK("http://geochem.nrcan.gc.ca/cdogs/content/mth/mth06305_e.htm", "6305")</f>
        <v>6305</v>
      </c>
      <c r="H497" s="1" t="str">
        <f>HYPERLINK("http://geochem.nrcan.gc.ca/cdogs/content/bdl/bdl310003_e.htm", "310003")</f>
        <v>310003</v>
      </c>
      <c r="I497" s="1" t="str">
        <f>HYPERLINK("http://geochem.nrcan.gc.ca/cdogs/content/prj/prj310001_e.htm", "310001")</f>
        <v>310001</v>
      </c>
      <c r="J497" s="1" t="str">
        <f>HYPERLINK("http://geochem.nrcan.gc.ca/cdogs/content/svy/svy310001_e.htm", "310001")</f>
        <v>310001</v>
      </c>
      <c r="L497" t="s">
        <v>25</v>
      </c>
      <c r="M497">
        <v>0</v>
      </c>
      <c r="N497" t="s">
        <v>25</v>
      </c>
      <c r="O497" t="s">
        <v>2017</v>
      </c>
      <c r="P497" t="s">
        <v>2018</v>
      </c>
      <c r="Q497" t="s">
        <v>2019</v>
      </c>
      <c r="R497" t="s">
        <v>2020</v>
      </c>
      <c r="T497" t="s">
        <v>25</v>
      </c>
    </row>
    <row r="498" spans="1:20" x14ac:dyDescent="0.25">
      <c r="A498">
        <v>69.485227399999999</v>
      </c>
      <c r="B498">
        <v>-92.042158599999993</v>
      </c>
      <c r="C498" s="1" t="str">
        <f>HYPERLINK("http://geochem.nrcan.gc.ca/cdogs/content/kwd/kwd020073_e.htm", "Esker")</f>
        <v>Esker</v>
      </c>
      <c r="D498" s="1" t="str">
        <f>HYPERLINK("http://geochem.nrcan.gc.ca/cdogs/content/kwd/kwd080046_e.htm", "HMC separation (KIDD grouping)")</f>
        <v>HMC separation (KIDD grouping)</v>
      </c>
      <c r="E498" s="1" t="str">
        <f>HYPERLINK("http://geochem.nrcan.gc.ca/cdogs/content/dgp/dgp00002_e.htm", "Total")</f>
        <v>Total</v>
      </c>
      <c r="F498" s="1" t="str">
        <f>HYPERLINK("http://geochem.nrcan.gc.ca/cdogs/content/agp/agp02239_e.htm", "Ol (KIDD) | NONE | BINMICRO")</f>
        <v>Ol (KIDD) | NONE | BINMICRO</v>
      </c>
      <c r="G498" s="1" t="str">
        <f>HYPERLINK("http://geochem.nrcan.gc.ca/cdogs/content/mth/mth06305_e.htm", "6305")</f>
        <v>6305</v>
      </c>
      <c r="H498" s="1" t="str">
        <f>HYPERLINK("http://geochem.nrcan.gc.ca/cdogs/content/bdl/bdl310003_e.htm", "310003")</f>
        <v>310003</v>
      </c>
      <c r="I498" s="1" t="str">
        <f>HYPERLINK("http://geochem.nrcan.gc.ca/cdogs/content/prj/prj310001_e.htm", "310001")</f>
        <v>310001</v>
      </c>
      <c r="J498" s="1" t="str">
        <f>HYPERLINK("http://geochem.nrcan.gc.ca/cdogs/content/svy/svy310001_e.htm", "310001")</f>
        <v>310001</v>
      </c>
      <c r="L498" t="s">
        <v>25</v>
      </c>
      <c r="M498">
        <v>0</v>
      </c>
      <c r="N498" t="s">
        <v>25</v>
      </c>
      <c r="O498" t="s">
        <v>2021</v>
      </c>
      <c r="P498" t="s">
        <v>2022</v>
      </c>
      <c r="Q498" t="s">
        <v>2023</v>
      </c>
      <c r="R498" t="s">
        <v>2024</v>
      </c>
      <c r="T498" t="s">
        <v>25</v>
      </c>
    </row>
    <row r="499" spans="1:20" x14ac:dyDescent="0.25">
      <c r="A499">
        <v>69.507388000000006</v>
      </c>
      <c r="B499">
        <v>-92.366601500000002</v>
      </c>
      <c r="C499" s="1" t="str">
        <f>HYPERLINK("http://geochem.nrcan.gc.ca/cdogs/content/kwd/kwd020073_e.htm", "Esker")</f>
        <v>Esker</v>
      </c>
      <c r="D499" s="1" t="str">
        <f>HYPERLINK("http://geochem.nrcan.gc.ca/cdogs/content/kwd/kwd080046_e.htm", "HMC separation (KIDD grouping)")</f>
        <v>HMC separation (KIDD grouping)</v>
      </c>
      <c r="E499" s="1" t="str">
        <f>HYPERLINK("http://geochem.nrcan.gc.ca/cdogs/content/dgp/dgp00002_e.htm", "Total")</f>
        <v>Total</v>
      </c>
      <c r="F499" s="1" t="str">
        <f>HYPERLINK("http://geochem.nrcan.gc.ca/cdogs/content/agp/agp02239_e.htm", "Ol (KIDD) | NONE | BINMICRO")</f>
        <v>Ol (KIDD) | NONE | BINMICRO</v>
      </c>
      <c r="G499" s="1" t="str">
        <f>HYPERLINK("http://geochem.nrcan.gc.ca/cdogs/content/mth/mth06305_e.htm", "6305")</f>
        <v>6305</v>
      </c>
      <c r="H499" s="1" t="str">
        <f>HYPERLINK("http://geochem.nrcan.gc.ca/cdogs/content/bdl/bdl310003_e.htm", "310003")</f>
        <v>310003</v>
      </c>
      <c r="I499" s="1" t="str">
        <f>HYPERLINK("http://geochem.nrcan.gc.ca/cdogs/content/prj/prj310001_e.htm", "310001")</f>
        <v>310001</v>
      </c>
      <c r="J499" s="1" t="str">
        <f>HYPERLINK("http://geochem.nrcan.gc.ca/cdogs/content/svy/svy310001_e.htm", "310001")</f>
        <v>310001</v>
      </c>
      <c r="L499" t="s">
        <v>25</v>
      </c>
      <c r="M499">
        <v>0</v>
      </c>
      <c r="N499" t="s">
        <v>25</v>
      </c>
      <c r="O499" t="s">
        <v>2025</v>
      </c>
      <c r="P499" t="s">
        <v>2026</v>
      </c>
      <c r="Q499" t="s">
        <v>2027</v>
      </c>
      <c r="R499" t="s">
        <v>2028</v>
      </c>
      <c r="T499" t="s">
        <v>25</v>
      </c>
    </row>
    <row r="500" spans="1:20" x14ac:dyDescent="0.25">
      <c r="A500">
        <v>69.596383000000003</v>
      </c>
      <c r="B500">
        <v>-92.306282699999997</v>
      </c>
      <c r="C500" s="1" t="str">
        <f>HYPERLINK("http://geochem.nrcan.gc.ca/cdogs/content/kwd/kwd020044_e.htm", "Till")</f>
        <v>Till</v>
      </c>
      <c r="D500" s="1" t="str">
        <f>HYPERLINK("http://geochem.nrcan.gc.ca/cdogs/content/kwd/kwd080046_e.htm", "HMC separation (KIDD grouping)")</f>
        <v>HMC separation (KIDD grouping)</v>
      </c>
      <c r="E500" s="1" t="str">
        <f>HYPERLINK("http://geochem.nrcan.gc.ca/cdogs/content/dgp/dgp00002_e.htm", "Total")</f>
        <v>Total</v>
      </c>
      <c r="F500" s="1" t="str">
        <f>HYPERLINK("http://geochem.nrcan.gc.ca/cdogs/content/agp/agp02239_e.htm", "Ol (KIDD) | NONE | BINMICRO")</f>
        <v>Ol (KIDD) | NONE | BINMICRO</v>
      </c>
      <c r="G500" s="1" t="str">
        <f>HYPERLINK("http://geochem.nrcan.gc.ca/cdogs/content/mth/mth06305_e.htm", "6305")</f>
        <v>6305</v>
      </c>
      <c r="H500" s="1" t="str">
        <f>HYPERLINK("http://geochem.nrcan.gc.ca/cdogs/content/bdl/bdl310003_e.htm", "310003")</f>
        <v>310003</v>
      </c>
      <c r="I500" s="1" t="str">
        <f>HYPERLINK("http://geochem.nrcan.gc.ca/cdogs/content/prj/prj310001_e.htm", "310001")</f>
        <v>310001</v>
      </c>
      <c r="J500" s="1" t="str">
        <f>HYPERLINK("http://geochem.nrcan.gc.ca/cdogs/content/svy/svy310001_e.htm", "310001")</f>
        <v>310001</v>
      </c>
      <c r="L500" t="s">
        <v>256</v>
      </c>
      <c r="M500">
        <v>3</v>
      </c>
      <c r="N500" t="s">
        <v>256</v>
      </c>
      <c r="O500" t="s">
        <v>2029</v>
      </c>
      <c r="P500" t="s">
        <v>2030</v>
      </c>
      <c r="Q500" t="s">
        <v>2031</v>
      </c>
      <c r="R500" t="s">
        <v>2032</v>
      </c>
      <c r="T500" t="s">
        <v>25</v>
      </c>
    </row>
    <row r="501" spans="1:20" x14ac:dyDescent="0.25">
      <c r="A501">
        <v>69.631608200000002</v>
      </c>
      <c r="B501">
        <v>-92.644784700000002</v>
      </c>
      <c r="C501" s="1" t="str">
        <f>HYPERLINK("http://geochem.nrcan.gc.ca/cdogs/content/kwd/kwd020044_e.htm", "Till")</f>
        <v>Till</v>
      </c>
      <c r="D501" s="1" t="str">
        <f>HYPERLINK("http://geochem.nrcan.gc.ca/cdogs/content/kwd/kwd080046_e.htm", "HMC separation (KIDD grouping)")</f>
        <v>HMC separation (KIDD grouping)</v>
      </c>
      <c r="E501" s="1" t="str">
        <f>HYPERLINK("http://geochem.nrcan.gc.ca/cdogs/content/dgp/dgp00002_e.htm", "Total")</f>
        <v>Total</v>
      </c>
      <c r="F501" s="1" t="str">
        <f>HYPERLINK("http://geochem.nrcan.gc.ca/cdogs/content/agp/agp02239_e.htm", "Ol (KIDD) | NONE | BINMICRO")</f>
        <v>Ol (KIDD) | NONE | BINMICRO</v>
      </c>
      <c r="G501" s="1" t="str">
        <f>HYPERLINK("http://geochem.nrcan.gc.ca/cdogs/content/mth/mth06305_e.htm", "6305")</f>
        <v>6305</v>
      </c>
      <c r="H501" s="1" t="str">
        <f>HYPERLINK("http://geochem.nrcan.gc.ca/cdogs/content/bdl/bdl310003_e.htm", "310003")</f>
        <v>310003</v>
      </c>
      <c r="I501" s="1" t="str">
        <f>HYPERLINK("http://geochem.nrcan.gc.ca/cdogs/content/prj/prj310001_e.htm", "310001")</f>
        <v>310001</v>
      </c>
      <c r="J501" s="1" t="str">
        <f>HYPERLINK("http://geochem.nrcan.gc.ca/cdogs/content/svy/svy310001_e.htm", "310001")</f>
        <v>310001</v>
      </c>
      <c r="L501" t="s">
        <v>25</v>
      </c>
      <c r="M501">
        <v>0</v>
      </c>
      <c r="N501" t="s">
        <v>25</v>
      </c>
      <c r="O501" t="s">
        <v>2033</v>
      </c>
      <c r="P501" t="s">
        <v>2034</v>
      </c>
      <c r="Q501" t="s">
        <v>2035</v>
      </c>
      <c r="R501" t="s">
        <v>2036</v>
      </c>
      <c r="T501" t="s">
        <v>25</v>
      </c>
    </row>
    <row r="502" spans="1:20" x14ac:dyDescent="0.25">
      <c r="A502">
        <v>69.685701899999998</v>
      </c>
      <c r="B502">
        <v>-93.158289400000001</v>
      </c>
      <c r="C502" s="1" t="str">
        <f>HYPERLINK("http://geochem.nrcan.gc.ca/cdogs/content/kwd/kwd020073_e.htm", "Esker")</f>
        <v>Esker</v>
      </c>
      <c r="D502" s="1" t="str">
        <f>HYPERLINK("http://geochem.nrcan.gc.ca/cdogs/content/kwd/kwd080046_e.htm", "HMC separation (KIDD grouping)")</f>
        <v>HMC separation (KIDD grouping)</v>
      </c>
      <c r="E502" s="1" t="str">
        <f>HYPERLINK("http://geochem.nrcan.gc.ca/cdogs/content/dgp/dgp00002_e.htm", "Total")</f>
        <v>Total</v>
      </c>
      <c r="F502" s="1" t="str">
        <f>HYPERLINK("http://geochem.nrcan.gc.ca/cdogs/content/agp/agp02239_e.htm", "Ol (KIDD) | NONE | BINMICRO")</f>
        <v>Ol (KIDD) | NONE | BINMICRO</v>
      </c>
      <c r="G502" s="1" t="str">
        <f>HYPERLINK("http://geochem.nrcan.gc.ca/cdogs/content/mth/mth06305_e.htm", "6305")</f>
        <v>6305</v>
      </c>
      <c r="H502" s="1" t="str">
        <f>HYPERLINK("http://geochem.nrcan.gc.ca/cdogs/content/bdl/bdl310003_e.htm", "310003")</f>
        <v>310003</v>
      </c>
      <c r="I502" s="1" t="str">
        <f>HYPERLINK("http://geochem.nrcan.gc.ca/cdogs/content/prj/prj310001_e.htm", "310001")</f>
        <v>310001</v>
      </c>
      <c r="J502" s="1" t="str">
        <f>HYPERLINK("http://geochem.nrcan.gc.ca/cdogs/content/svy/svy310001_e.htm", "310001")</f>
        <v>310001</v>
      </c>
      <c r="L502" t="s">
        <v>25</v>
      </c>
      <c r="M502">
        <v>0</v>
      </c>
      <c r="N502" t="s">
        <v>25</v>
      </c>
      <c r="O502" t="s">
        <v>2037</v>
      </c>
      <c r="P502" t="s">
        <v>2038</v>
      </c>
      <c r="Q502" t="s">
        <v>2039</v>
      </c>
      <c r="R502" t="s">
        <v>2040</v>
      </c>
      <c r="T502" t="s">
        <v>25</v>
      </c>
    </row>
    <row r="503" spans="1:20" x14ac:dyDescent="0.25">
      <c r="A503">
        <v>69.525868399999993</v>
      </c>
      <c r="B503">
        <v>-93.298076399999999</v>
      </c>
      <c r="C503" s="1" t="str">
        <f>HYPERLINK("http://geochem.nrcan.gc.ca/cdogs/content/kwd/kwd020073_e.htm", "Esker")</f>
        <v>Esker</v>
      </c>
      <c r="D503" s="1" t="str">
        <f>HYPERLINK("http://geochem.nrcan.gc.ca/cdogs/content/kwd/kwd080046_e.htm", "HMC separation (KIDD grouping)")</f>
        <v>HMC separation (KIDD grouping)</v>
      </c>
      <c r="E503" s="1" t="str">
        <f>HYPERLINK("http://geochem.nrcan.gc.ca/cdogs/content/dgp/dgp00002_e.htm", "Total")</f>
        <v>Total</v>
      </c>
      <c r="F503" s="1" t="str">
        <f>HYPERLINK("http://geochem.nrcan.gc.ca/cdogs/content/agp/agp02239_e.htm", "Ol (KIDD) | NONE | BINMICRO")</f>
        <v>Ol (KIDD) | NONE | BINMICRO</v>
      </c>
      <c r="G503" s="1" t="str">
        <f>HYPERLINK("http://geochem.nrcan.gc.ca/cdogs/content/mth/mth06305_e.htm", "6305")</f>
        <v>6305</v>
      </c>
      <c r="H503" s="1" t="str">
        <f>HYPERLINK("http://geochem.nrcan.gc.ca/cdogs/content/bdl/bdl310003_e.htm", "310003")</f>
        <v>310003</v>
      </c>
      <c r="I503" s="1" t="str">
        <f>HYPERLINK("http://geochem.nrcan.gc.ca/cdogs/content/prj/prj310001_e.htm", "310001")</f>
        <v>310001</v>
      </c>
      <c r="J503" s="1" t="str">
        <f>HYPERLINK("http://geochem.nrcan.gc.ca/cdogs/content/svy/svy310001_e.htm", "310001")</f>
        <v>310001</v>
      </c>
      <c r="L503" t="s">
        <v>25</v>
      </c>
      <c r="M503">
        <v>0</v>
      </c>
      <c r="N503" t="s">
        <v>25</v>
      </c>
      <c r="O503" t="s">
        <v>2041</v>
      </c>
      <c r="P503" t="s">
        <v>2042</v>
      </c>
      <c r="Q503" t="s">
        <v>2043</v>
      </c>
      <c r="R503" t="s">
        <v>2044</v>
      </c>
      <c r="T503" t="s">
        <v>25</v>
      </c>
    </row>
    <row r="504" spans="1:20" x14ac:dyDescent="0.25">
      <c r="A504">
        <v>69.421604099999996</v>
      </c>
      <c r="B504">
        <v>-93.243097599999999</v>
      </c>
      <c r="C504" s="1" t="str">
        <f>HYPERLINK("http://geochem.nrcan.gc.ca/cdogs/content/kwd/kwd020073_e.htm", "Esker")</f>
        <v>Esker</v>
      </c>
      <c r="D504" s="1" t="str">
        <f>HYPERLINK("http://geochem.nrcan.gc.ca/cdogs/content/kwd/kwd080046_e.htm", "HMC separation (KIDD grouping)")</f>
        <v>HMC separation (KIDD grouping)</v>
      </c>
      <c r="E504" s="1" t="str">
        <f>HYPERLINK("http://geochem.nrcan.gc.ca/cdogs/content/dgp/dgp00002_e.htm", "Total")</f>
        <v>Total</v>
      </c>
      <c r="F504" s="1" t="str">
        <f>HYPERLINK("http://geochem.nrcan.gc.ca/cdogs/content/agp/agp02239_e.htm", "Ol (KIDD) | NONE | BINMICRO")</f>
        <v>Ol (KIDD) | NONE | BINMICRO</v>
      </c>
      <c r="G504" s="1" t="str">
        <f>HYPERLINK("http://geochem.nrcan.gc.ca/cdogs/content/mth/mth06305_e.htm", "6305")</f>
        <v>6305</v>
      </c>
      <c r="H504" s="1" t="str">
        <f>HYPERLINK("http://geochem.nrcan.gc.ca/cdogs/content/bdl/bdl310003_e.htm", "310003")</f>
        <v>310003</v>
      </c>
      <c r="I504" s="1" t="str">
        <f>HYPERLINK("http://geochem.nrcan.gc.ca/cdogs/content/prj/prj310001_e.htm", "310001")</f>
        <v>310001</v>
      </c>
      <c r="J504" s="1" t="str">
        <f>HYPERLINK("http://geochem.nrcan.gc.ca/cdogs/content/svy/svy310001_e.htm", "310001")</f>
        <v>310001</v>
      </c>
      <c r="L504" t="s">
        <v>25</v>
      </c>
      <c r="M504">
        <v>0</v>
      </c>
      <c r="N504" t="s">
        <v>25</v>
      </c>
      <c r="O504" t="s">
        <v>2045</v>
      </c>
      <c r="P504" t="s">
        <v>2046</v>
      </c>
      <c r="Q504" t="s">
        <v>2047</v>
      </c>
      <c r="R504" t="s">
        <v>2048</v>
      </c>
      <c r="T504" t="s">
        <v>25</v>
      </c>
    </row>
    <row r="505" spans="1:20" x14ac:dyDescent="0.25">
      <c r="A505">
        <v>69.422689700000006</v>
      </c>
      <c r="B505">
        <v>-92.660752000000002</v>
      </c>
      <c r="C505" s="1" t="str">
        <f>HYPERLINK("http://geochem.nrcan.gc.ca/cdogs/content/kwd/kwd020073_e.htm", "Esker")</f>
        <v>Esker</v>
      </c>
      <c r="D505" s="1" t="str">
        <f>HYPERLINK("http://geochem.nrcan.gc.ca/cdogs/content/kwd/kwd080046_e.htm", "HMC separation (KIDD grouping)")</f>
        <v>HMC separation (KIDD grouping)</v>
      </c>
      <c r="E505" s="1" t="str">
        <f>HYPERLINK("http://geochem.nrcan.gc.ca/cdogs/content/dgp/dgp00002_e.htm", "Total")</f>
        <v>Total</v>
      </c>
      <c r="F505" s="1" t="str">
        <f>HYPERLINK("http://geochem.nrcan.gc.ca/cdogs/content/agp/agp02239_e.htm", "Ol (KIDD) | NONE | BINMICRO")</f>
        <v>Ol (KIDD) | NONE | BINMICRO</v>
      </c>
      <c r="G505" s="1" t="str">
        <f>HYPERLINK("http://geochem.nrcan.gc.ca/cdogs/content/mth/mth06305_e.htm", "6305")</f>
        <v>6305</v>
      </c>
      <c r="H505" s="1" t="str">
        <f>HYPERLINK("http://geochem.nrcan.gc.ca/cdogs/content/bdl/bdl310003_e.htm", "310003")</f>
        <v>310003</v>
      </c>
      <c r="I505" s="1" t="str">
        <f>HYPERLINK("http://geochem.nrcan.gc.ca/cdogs/content/prj/prj310001_e.htm", "310001")</f>
        <v>310001</v>
      </c>
      <c r="J505" s="1" t="str">
        <f>HYPERLINK("http://geochem.nrcan.gc.ca/cdogs/content/svy/svy310001_e.htm", "310001")</f>
        <v>310001</v>
      </c>
      <c r="L505" t="s">
        <v>25</v>
      </c>
      <c r="M505">
        <v>0</v>
      </c>
      <c r="N505" t="s">
        <v>25</v>
      </c>
      <c r="O505" t="s">
        <v>2049</v>
      </c>
      <c r="P505" t="s">
        <v>2050</v>
      </c>
      <c r="Q505" t="s">
        <v>2051</v>
      </c>
      <c r="R505" t="s">
        <v>2052</v>
      </c>
      <c r="T505" t="s">
        <v>25</v>
      </c>
    </row>
    <row r="506" spans="1:20" x14ac:dyDescent="0.25">
      <c r="A506">
        <v>69.425380500000003</v>
      </c>
      <c r="B506">
        <v>-91.262049300000001</v>
      </c>
      <c r="C506" s="1" t="str">
        <f>HYPERLINK("http://geochem.nrcan.gc.ca/cdogs/content/kwd/kwd020044_e.htm", "Till")</f>
        <v>Till</v>
      </c>
      <c r="D506" s="1" t="str">
        <f>HYPERLINK("http://geochem.nrcan.gc.ca/cdogs/content/kwd/kwd080046_e.htm", "HMC separation (KIDD grouping)")</f>
        <v>HMC separation (KIDD grouping)</v>
      </c>
      <c r="E506" s="1" t="str">
        <f>HYPERLINK("http://geochem.nrcan.gc.ca/cdogs/content/dgp/dgp00002_e.htm", "Total")</f>
        <v>Total</v>
      </c>
      <c r="F506" s="1" t="str">
        <f>HYPERLINK("http://geochem.nrcan.gc.ca/cdogs/content/agp/agp02239_e.htm", "Ol (KIDD) | NONE | BINMICRO")</f>
        <v>Ol (KIDD) | NONE | BINMICRO</v>
      </c>
      <c r="G506" s="1" t="str">
        <f>HYPERLINK("http://geochem.nrcan.gc.ca/cdogs/content/mth/mth06305_e.htm", "6305")</f>
        <v>6305</v>
      </c>
      <c r="H506" s="1" t="str">
        <f>HYPERLINK("http://geochem.nrcan.gc.ca/cdogs/content/bdl/bdl310003_e.htm", "310003")</f>
        <v>310003</v>
      </c>
      <c r="I506" s="1" t="str">
        <f>HYPERLINK("http://geochem.nrcan.gc.ca/cdogs/content/prj/prj310001_e.htm", "310001")</f>
        <v>310001</v>
      </c>
      <c r="J506" s="1" t="str">
        <f>HYPERLINK("http://geochem.nrcan.gc.ca/cdogs/content/svy/svy310001_e.htm", "310001")</f>
        <v>310001</v>
      </c>
      <c r="L506" t="s">
        <v>25</v>
      </c>
      <c r="M506">
        <v>0</v>
      </c>
      <c r="N506" t="s">
        <v>25</v>
      </c>
      <c r="O506" t="s">
        <v>2053</v>
      </c>
      <c r="P506" t="s">
        <v>2054</v>
      </c>
      <c r="Q506" t="s">
        <v>2055</v>
      </c>
      <c r="R506" t="s">
        <v>2056</v>
      </c>
      <c r="T506" t="s">
        <v>25</v>
      </c>
    </row>
    <row r="507" spans="1:20" x14ac:dyDescent="0.25">
      <c r="A507">
        <v>69.350748100000004</v>
      </c>
      <c r="B507">
        <v>-90.152859699999993</v>
      </c>
      <c r="C507" s="1" t="str">
        <f>HYPERLINK("http://geochem.nrcan.gc.ca/cdogs/content/kwd/kwd020044_e.htm", "Till")</f>
        <v>Till</v>
      </c>
      <c r="D507" s="1" t="str">
        <f>HYPERLINK("http://geochem.nrcan.gc.ca/cdogs/content/kwd/kwd080046_e.htm", "HMC separation (KIDD grouping)")</f>
        <v>HMC separation (KIDD grouping)</v>
      </c>
      <c r="E507" s="1" t="str">
        <f>HYPERLINK("http://geochem.nrcan.gc.ca/cdogs/content/dgp/dgp00002_e.htm", "Total")</f>
        <v>Total</v>
      </c>
      <c r="F507" s="1" t="str">
        <f>HYPERLINK("http://geochem.nrcan.gc.ca/cdogs/content/agp/agp02239_e.htm", "Ol (KIDD) | NONE | BINMICRO")</f>
        <v>Ol (KIDD) | NONE | BINMICRO</v>
      </c>
      <c r="G507" s="1" t="str">
        <f>HYPERLINK("http://geochem.nrcan.gc.ca/cdogs/content/mth/mth06305_e.htm", "6305")</f>
        <v>6305</v>
      </c>
      <c r="H507" s="1" t="str">
        <f>HYPERLINK("http://geochem.nrcan.gc.ca/cdogs/content/bdl/bdl310003_e.htm", "310003")</f>
        <v>310003</v>
      </c>
      <c r="I507" s="1" t="str">
        <f>HYPERLINK("http://geochem.nrcan.gc.ca/cdogs/content/prj/prj310001_e.htm", "310001")</f>
        <v>310001</v>
      </c>
      <c r="J507" s="1" t="str">
        <f>HYPERLINK("http://geochem.nrcan.gc.ca/cdogs/content/svy/svy310001_e.htm", "310001")</f>
        <v>310001</v>
      </c>
      <c r="L507" t="s">
        <v>25</v>
      </c>
      <c r="M507">
        <v>0</v>
      </c>
      <c r="N507" t="s">
        <v>25</v>
      </c>
      <c r="O507" t="s">
        <v>2057</v>
      </c>
      <c r="P507" t="s">
        <v>2058</v>
      </c>
      <c r="Q507" t="s">
        <v>2059</v>
      </c>
      <c r="R507" t="s">
        <v>2060</v>
      </c>
      <c r="T507" t="s">
        <v>25</v>
      </c>
    </row>
    <row r="508" spans="1:20" x14ac:dyDescent="0.25">
      <c r="A508">
        <v>69.368288000000007</v>
      </c>
      <c r="B508">
        <v>-91.658217100000002</v>
      </c>
      <c r="C508" s="1" t="str">
        <f>HYPERLINK("http://geochem.nrcan.gc.ca/cdogs/content/kwd/kwd020044_e.htm", "Till")</f>
        <v>Till</v>
      </c>
      <c r="D508" s="1" t="str">
        <f>HYPERLINK("http://geochem.nrcan.gc.ca/cdogs/content/kwd/kwd080046_e.htm", "HMC separation (KIDD grouping)")</f>
        <v>HMC separation (KIDD grouping)</v>
      </c>
      <c r="E508" s="1" t="str">
        <f>HYPERLINK("http://geochem.nrcan.gc.ca/cdogs/content/dgp/dgp00002_e.htm", "Total")</f>
        <v>Total</v>
      </c>
      <c r="F508" s="1" t="str">
        <f>HYPERLINK("http://geochem.nrcan.gc.ca/cdogs/content/agp/agp02239_e.htm", "Ol (KIDD) | NONE | BINMICRO")</f>
        <v>Ol (KIDD) | NONE | BINMICRO</v>
      </c>
      <c r="G508" s="1" t="str">
        <f>HYPERLINK("http://geochem.nrcan.gc.ca/cdogs/content/mth/mth06305_e.htm", "6305")</f>
        <v>6305</v>
      </c>
      <c r="H508" s="1" t="str">
        <f>HYPERLINK("http://geochem.nrcan.gc.ca/cdogs/content/bdl/bdl310003_e.htm", "310003")</f>
        <v>310003</v>
      </c>
      <c r="I508" s="1" t="str">
        <f>HYPERLINK("http://geochem.nrcan.gc.ca/cdogs/content/prj/prj310001_e.htm", "310001")</f>
        <v>310001</v>
      </c>
      <c r="J508" s="1" t="str">
        <f>HYPERLINK("http://geochem.nrcan.gc.ca/cdogs/content/svy/svy310001_e.htm", "310001")</f>
        <v>310001</v>
      </c>
      <c r="L508" t="s">
        <v>30</v>
      </c>
      <c r="M508">
        <v>1</v>
      </c>
      <c r="N508" t="s">
        <v>30</v>
      </c>
      <c r="O508" t="s">
        <v>2061</v>
      </c>
      <c r="P508" t="s">
        <v>2062</v>
      </c>
      <c r="Q508" t="s">
        <v>2063</v>
      </c>
      <c r="R508" t="s">
        <v>2064</v>
      </c>
      <c r="T508" t="s">
        <v>25</v>
      </c>
    </row>
    <row r="509" spans="1:20" x14ac:dyDescent="0.25">
      <c r="A509">
        <v>69.466101699999996</v>
      </c>
      <c r="B509">
        <v>-91.722600999999997</v>
      </c>
      <c r="C509" s="1" t="str">
        <f>HYPERLINK("http://geochem.nrcan.gc.ca/cdogs/content/kwd/kwd020073_e.htm", "Esker")</f>
        <v>Esker</v>
      </c>
      <c r="D509" s="1" t="str">
        <f>HYPERLINK("http://geochem.nrcan.gc.ca/cdogs/content/kwd/kwd080046_e.htm", "HMC separation (KIDD grouping)")</f>
        <v>HMC separation (KIDD grouping)</v>
      </c>
      <c r="E509" s="1" t="str">
        <f>HYPERLINK("http://geochem.nrcan.gc.ca/cdogs/content/dgp/dgp00002_e.htm", "Total")</f>
        <v>Total</v>
      </c>
      <c r="F509" s="1" t="str">
        <f>HYPERLINK("http://geochem.nrcan.gc.ca/cdogs/content/agp/agp02239_e.htm", "Ol (KIDD) | NONE | BINMICRO")</f>
        <v>Ol (KIDD) | NONE | BINMICRO</v>
      </c>
      <c r="G509" s="1" t="str">
        <f>HYPERLINK("http://geochem.nrcan.gc.ca/cdogs/content/mth/mth06305_e.htm", "6305")</f>
        <v>6305</v>
      </c>
      <c r="H509" s="1" t="str">
        <f>HYPERLINK("http://geochem.nrcan.gc.ca/cdogs/content/bdl/bdl310003_e.htm", "310003")</f>
        <v>310003</v>
      </c>
      <c r="I509" s="1" t="str">
        <f>HYPERLINK("http://geochem.nrcan.gc.ca/cdogs/content/prj/prj310001_e.htm", "310001")</f>
        <v>310001</v>
      </c>
      <c r="J509" s="1" t="str">
        <f>HYPERLINK("http://geochem.nrcan.gc.ca/cdogs/content/svy/svy310001_e.htm", "310001")</f>
        <v>310001</v>
      </c>
      <c r="L509" t="s">
        <v>25</v>
      </c>
      <c r="M509">
        <v>0</v>
      </c>
      <c r="N509" t="s">
        <v>25</v>
      </c>
      <c r="O509" t="s">
        <v>2065</v>
      </c>
      <c r="P509" t="s">
        <v>2066</v>
      </c>
      <c r="Q509" t="s">
        <v>2067</v>
      </c>
      <c r="R509" t="s">
        <v>2068</v>
      </c>
      <c r="T509" t="s">
        <v>25</v>
      </c>
    </row>
    <row r="510" spans="1:20" x14ac:dyDescent="0.25">
      <c r="A510">
        <v>69.539637299999995</v>
      </c>
      <c r="B510">
        <v>-91.542073000000002</v>
      </c>
      <c r="C510" s="1" t="str">
        <f>HYPERLINK("http://geochem.nrcan.gc.ca/cdogs/content/kwd/kwd020044_e.htm", "Till")</f>
        <v>Till</v>
      </c>
      <c r="D510" s="1" t="str">
        <f>HYPERLINK("http://geochem.nrcan.gc.ca/cdogs/content/kwd/kwd080046_e.htm", "HMC separation (KIDD grouping)")</f>
        <v>HMC separation (KIDD grouping)</v>
      </c>
      <c r="E510" s="1" t="str">
        <f>HYPERLINK("http://geochem.nrcan.gc.ca/cdogs/content/dgp/dgp00002_e.htm", "Total")</f>
        <v>Total</v>
      </c>
      <c r="F510" s="1" t="str">
        <f>HYPERLINK("http://geochem.nrcan.gc.ca/cdogs/content/agp/agp02239_e.htm", "Ol (KIDD) | NONE | BINMICRO")</f>
        <v>Ol (KIDD) | NONE | BINMICRO</v>
      </c>
      <c r="G510" s="1" t="str">
        <f>HYPERLINK("http://geochem.nrcan.gc.ca/cdogs/content/mth/mth06305_e.htm", "6305")</f>
        <v>6305</v>
      </c>
      <c r="H510" s="1" t="str">
        <f>HYPERLINK("http://geochem.nrcan.gc.ca/cdogs/content/bdl/bdl310003_e.htm", "310003")</f>
        <v>310003</v>
      </c>
      <c r="I510" s="1" t="str">
        <f>HYPERLINK("http://geochem.nrcan.gc.ca/cdogs/content/prj/prj310001_e.htm", "310001")</f>
        <v>310001</v>
      </c>
      <c r="J510" s="1" t="str">
        <f>HYPERLINK("http://geochem.nrcan.gc.ca/cdogs/content/svy/svy310001_e.htm", "310001")</f>
        <v>310001</v>
      </c>
      <c r="L510" t="s">
        <v>25</v>
      </c>
      <c r="M510">
        <v>0</v>
      </c>
      <c r="N510" t="s">
        <v>25</v>
      </c>
      <c r="O510" t="s">
        <v>2069</v>
      </c>
      <c r="P510" t="s">
        <v>2070</v>
      </c>
      <c r="Q510" t="s">
        <v>2071</v>
      </c>
      <c r="R510" t="s">
        <v>2072</v>
      </c>
      <c r="T510" t="s">
        <v>25</v>
      </c>
    </row>
    <row r="511" spans="1:20" x14ac:dyDescent="0.25">
      <c r="A511">
        <v>69.4010727</v>
      </c>
      <c r="B511">
        <v>-90.758540300000007</v>
      </c>
      <c r="C511" s="1" t="str">
        <f>HYPERLINK("http://geochem.nrcan.gc.ca/cdogs/content/kwd/kwd020044_e.htm", "Till")</f>
        <v>Till</v>
      </c>
      <c r="D511" s="1" t="str">
        <f>HYPERLINK("http://geochem.nrcan.gc.ca/cdogs/content/kwd/kwd080046_e.htm", "HMC separation (KIDD grouping)")</f>
        <v>HMC separation (KIDD grouping)</v>
      </c>
      <c r="E511" s="1" t="str">
        <f>HYPERLINK("http://geochem.nrcan.gc.ca/cdogs/content/dgp/dgp00002_e.htm", "Total")</f>
        <v>Total</v>
      </c>
      <c r="F511" s="1" t="str">
        <f>HYPERLINK("http://geochem.nrcan.gc.ca/cdogs/content/agp/agp02239_e.htm", "Ol (KIDD) | NONE | BINMICRO")</f>
        <v>Ol (KIDD) | NONE | BINMICRO</v>
      </c>
      <c r="G511" s="1" t="str">
        <f>HYPERLINK("http://geochem.nrcan.gc.ca/cdogs/content/mth/mth06305_e.htm", "6305")</f>
        <v>6305</v>
      </c>
      <c r="H511" s="1" t="str">
        <f>HYPERLINK("http://geochem.nrcan.gc.ca/cdogs/content/bdl/bdl310003_e.htm", "310003")</f>
        <v>310003</v>
      </c>
      <c r="I511" s="1" t="str">
        <f>HYPERLINK("http://geochem.nrcan.gc.ca/cdogs/content/prj/prj310001_e.htm", "310001")</f>
        <v>310001</v>
      </c>
      <c r="J511" s="1" t="str">
        <f>HYPERLINK("http://geochem.nrcan.gc.ca/cdogs/content/svy/svy310001_e.htm", "310001")</f>
        <v>310001</v>
      </c>
      <c r="L511" t="s">
        <v>256</v>
      </c>
      <c r="M511">
        <v>3</v>
      </c>
      <c r="N511" t="s">
        <v>256</v>
      </c>
      <c r="O511" t="s">
        <v>2073</v>
      </c>
      <c r="P511" t="s">
        <v>2074</v>
      </c>
      <c r="Q511" t="s">
        <v>2075</v>
      </c>
      <c r="R511" t="s">
        <v>2076</v>
      </c>
      <c r="T511" t="s">
        <v>25</v>
      </c>
    </row>
    <row r="512" spans="1:20" x14ac:dyDescent="0.25">
      <c r="A512">
        <v>69.256083099999998</v>
      </c>
      <c r="B512">
        <v>-91.363421399999993</v>
      </c>
      <c r="C512" s="1" t="str">
        <f>HYPERLINK("http://geochem.nrcan.gc.ca/cdogs/content/kwd/kwd020044_e.htm", "Till")</f>
        <v>Till</v>
      </c>
      <c r="D512" s="1" t="str">
        <f>HYPERLINK("http://geochem.nrcan.gc.ca/cdogs/content/kwd/kwd080046_e.htm", "HMC separation (KIDD grouping)")</f>
        <v>HMC separation (KIDD grouping)</v>
      </c>
      <c r="E512" s="1" t="str">
        <f>HYPERLINK("http://geochem.nrcan.gc.ca/cdogs/content/dgp/dgp00002_e.htm", "Total")</f>
        <v>Total</v>
      </c>
      <c r="F512" s="1" t="str">
        <f>HYPERLINK("http://geochem.nrcan.gc.ca/cdogs/content/agp/agp02239_e.htm", "Ol (KIDD) | NONE | BINMICRO")</f>
        <v>Ol (KIDD) | NONE | BINMICRO</v>
      </c>
      <c r="G512" s="1" t="str">
        <f>HYPERLINK("http://geochem.nrcan.gc.ca/cdogs/content/mth/mth06305_e.htm", "6305")</f>
        <v>6305</v>
      </c>
      <c r="H512" s="1" t="str">
        <f>HYPERLINK("http://geochem.nrcan.gc.ca/cdogs/content/bdl/bdl310003_e.htm", "310003")</f>
        <v>310003</v>
      </c>
      <c r="I512" s="1" t="str">
        <f>HYPERLINK("http://geochem.nrcan.gc.ca/cdogs/content/prj/prj310001_e.htm", "310001")</f>
        <v>310001</v>
      </c>
      <c r="J512" s="1" t="str">
        <f>HYPERLINK("http://geochem.nrcan.gc.ca/cdogs/content/svy/svy310001_e.htm", "310001")</f>
        <v>310001</v>
      </c>
      <c r="L512" t="s">
        <v>30</v>
      </c>
      <c r="M512">
        <v>1</v>
      </c>
      <c r="N512" t="s">
        <v>30</v>
      </c>
      <c r="O512" t="s">
        <v>2077</v>
      </c>
      <c r="P512" t="s">
        <v>2078</v>
      </c>
      <c r="Q512" t="s">
        <v>2079</v>
      </c>
      <c r="R512" t="s">
        <v>2080</v>
      </c>
      <c r="T512" t="s">
        <v>25</v>
      </c>
    </row>
    <row r="513" spans="1:20" x14ac:dyDescent="0.25">
      <c r="A513">
        <v>69.2181566</v>
      </c>
      <c r="B513">
        <v>-91.220434499999996</v>
      </c>
      <c r="C513" s="1" t="str">
        <f>HYPERLINK("http://geochem.nrcan.gc.ca/cdogs/content/kwd/kwd020044_e.htm", "Till")</f>
        <v>Till</v>
      </c>
      <c r="D513" s="1" t="str">
        <f>HYPERLINK("http://geochem.nrcan.gc.ca/cdogs/content/kwd/kwd080046_e.htm", "HMC separation (KIDD grouping)")</f>
        <v>HMC separation (KIDD grouping)</v>
      </c>
      <c r="E513" s="1" t="str">
        <f>HYPERLINK("http://geochem.nrcan.gc.ca/cdogs/content/dgp/dgp00002_e.htm", "Total")</f>
        <v>Total</v>
      </c>
      <c r="F513" s="1" t="str">
        <f>HYPERLINK("http://geochem.nrcan.gc.ca/cdogs/content/agp/agp02239_e.htm", "Ol (KIDD) | NONE | BINMICRO")</f>
        <v>Ol (KIDD) | NONE | BINMICRO</v>
      </c>
      <c r="G513" s="1" t="str">
        <f>HYPERLINK("http://geochem.nrcan.gc.ca/cdogs/content/mth/mth06305_e.htm", "6305")</f>
        <v>6305</v>
      </c>
      <c r="H513" s="1" t="str">
        <f>HYPERLINK("http://geochem.nrcan.gc.ca/cdogs/content/bdl/bdl310003_e.htm", "310003")</f>
        <v>310003</v>
      </c>
      <c r="I513" s="1" t="str">
        <f>HYPERLINK("http://geochem.nrcan.gc.ca/cdogs/content/prj/prj310001_e.htm", "310001")</f>
        <v>310001</v>
      </c>
      <c r="J513" s="1" t="str">
        <f>HYPERLINK("http://geochem.nrcan.gc.ca/cdogs/content/svy/svy310001_e.htm", "310001")</f>
        <v>310001</v>
      </c>
      <c r="L513" t="s">
        <v>25</v>
      </c>
      <c r="M513">
        <v>0</v>
      </c>
      <c r="N513" t="s">
        <v>25</v>
      </c>
      <c r="O513" t="s">
        <v>2081</v>
      </c>
      <c r="P513" t="s">
        <v>2082</v>
      </c>
      <c r="Q513" t="s">
        <v>2083</v>
      </c>
      <c r="R513" t="s">
        <v>2084</v>
      </c>
      <c r="T513" t="s">
        <v>25</v>
      </c>
    </row>
    <row r="514" spans="1:20" x14ac:dyDescent="0.25">
      <c r="A514">
        <v>69.164683800000006</v>
      </c>
      <c r="B514">
        <v>-91.016499800000005</v>
      </c>
      <c r="C514" s="1" t="str">
        <f>HYPERLINK("http://geochem.nrcan.gc.ca/cdogs/content/kwd/kwd020044_e.htm", "Till")</f>
        <v>Till</v>
      </c>
      <c r="D514" s="1" t="str">
        <f>HYPERLINK("http://geochem.nrcan.gc.ca/cdogs/content/kwd/kwd080046_e.htm", "HMC separation (KIDD grouping)")</f>
        <v>HMC separation (KIDD grouping)</v>
      </c>
      <c r="E514" s="1" t="str">
        <f>HYPERLINK("http://geochem.nrcan.gc.ca/cdogs/content/dgp/dgp00002_e.htm", "Total")</f>
        <v>Total</v>
      </c>
      <c r="F514" s="1" t="str">
        <f>HYPERLINK("http://geochem.nrcan.gc.ca/cdogs/content/agp/agp02239_e.htm", "Ol (KIDD) | NONE | BINMICRO")</f>
        <v>Ol (KIDD) | NONE | BINMICRO</v>
      </c>
      <c r="G514" s="1" t="str">
        <f>HYPERLINK("http://geochem.nrcan.gc.ca/cdogs/content/mth/mth06305_e.htm", "6305")</f>
        <v>6305</v>
      </c>
      <c r="H514" s="1" t="str">
        <f>HYPERLINK("http://geochem.nrcan.gc.ca/cdogs/content/bdl/bdl310003_e.htm", "310003")</f>
        <v>310003</v>
      </c>
      <c r="I514" s="1" t="str">
        <f>HYPERLINK("http://geochem.nrcan.gc.ca/cdogs/content/prj/prj310001_e.htm", "310001")</f>
        <v>310001</v>
      </c>
      <c r="J514" s="1" t="str">
        <f>HYPERLINK("http://geochem.nrcan.gc.ca/cdogs/content/svy/svy310001_e.htm", "310001")</f>
        <v>310001</v>
      </c>
      <c r="L514" t="s">
        <v>30</v>
      </c>
      <c r="M514">
        <v>1</v>
      </c>
      <c r="N514" t="s">
        <v>30</v>
      </c>
      <c r="O514" t="s">
        <v>2085</v>
      </c>
      <c r="P514" t="s">
        <v>2086</v>
      </c>
      <c r="Q514" t="s">
        <v>2087</v>
      </c>
      <c r="R514" t="s">
        <v>2088</v>
      </c>
      <c r="T514" t="s">
        <v>25</v>
      </c>
    </row>
    <row r="515" spans="1:20" x14ac:dyDescent="0.25">
      <c r="A515">
        <v>69.015172000000007</v>
      </c>
      <c r="B515">
        <v>-90.853663100000006</v>
      </c>
      <c r="C515" s="1" t="str">
        <f>HYPERLINK("http://geochem.nrcan.gc.ca/cdogs/content/kwd/kwd020044_e.htm", "Till")</f>
        <v>Till</v>
      </c>
      <c r="D515" s="1" t="str">
        <f>HYPERLINK("http://geochem.nrcan.gc.ca/cdogs/content/kwd/kwd080046_e.htm", "HMC separation (KIDD grouping)")</f>
        <v>HMC separation (KIDD grouping)</v>
      </c>
      <c r="E515" s="1" t="str">
        <f>HYPERLINK("http://geochem.nrcan.gc.ca/cdogs/content/dgp/dgp00002_e.htm", "Total")</f>
        <v>Total</v>
      </c>
      <c r="F515" s="1" t="str">
        <f>HYPERLINK("http://geochem.nrcan.gc.ca/cdogs/content/agp/agp02239_e.htm", "Ol (KIDD) | NONE | BINMICRO")</f>
        <v>Ol (KIDD) | NONE | BINMICRO</v>
      </c>
      <c r="G515" s="1" t="str">
        <f>HYPERLINK("http://geochem.nrcan.gc.ca/cdogs/content/mth/mth06305_e.htm", "6305")</f>
        <v>6305</v>
      </c>
      <c r="H515" s="1" t="str">
        <f>HYPERLINK("http://geochem.nrcan.gc.ca/cdogs/content/bdl/bdl310003_e.htm", "310003")</f>
        <v>310003</v>
      </c>
      <c r="I515" s="1" t="str">
        <f>HYPERLINK("http://geochem.nrcan.gc.ca/cdogs/content/prj/prj310001_e.htm", "310001")</f>
        <v>310001</v>
      </c>
      <c r="J515" s="1" t="str">
        <f>HYPERLINK("http://geochem.nrcan.gc.ca/cdogs/content/svy/svy310001_e.htm", "310001")</f>
        <v>310001</v>
      </c>
      <c r="L515" t="s">
        <v>25</v>
      </c>
      <c r="M515">
        <v>0</v>
      </c>
      <c r="N515" t="s">
        <v>25</v>
      </c>
      <c r="O515" t="s">
        <v>2089</v>
      </c>
      <c r="P515" t="s">
        <v>2090</v>
      </c>
      <c r="Q515" t="s">
        <v>2091</v>
      </c>
      <c r="R515" t="s">
        <v>2092</v>
      </c>
      <c r="T515" t="s">
        <v>25</v>
      </c>
    </row>
    <row r="516" spans="1:20" x14ac:dyDescent="0.25">
      <c r="A516">
        <v>69.125915199999994</v>
      </c>
      <c r="B516">
        <v>-91.291313900000006</v>
      </c>
      <c r="C516" s="1" t="str">
        <f>HYPERLINK("http://geochem.nrcan.gc.ca/cdogs/content/kwd/kwd020044_e.htm", "Till")</f>
        <v>Till</v>
      </c>
      <c r="D516" s="1" t="str">
        <f>HYPERLINK("http://geochem.nrcan.gc.ca/cdogs/content/kwd/kwd080046_e.htm", "HMC separation (KIDD grouping)")</f>
        <v>HMC separation (KIDD grouping)</v>
      </c>
      <c r="E516" s="1" t="str">
        <f>HYPERLINK("http://geochem.nrcan.gc.ca/cdogs/content/dgp/dgp00002_e.htm", "Total")</f>
        <v>Total</v>
      </c>
      <c r="F516" s="1" t="str">
        <f>HYPERLINK("http://geochem.nrcan.gc.ca/cdogs/content/agp/agp02239_e.htm", "Ol (KIDD) | NONE | BINMICRO")</f>
        <v>Ol (KIDD) | NONE | BINMICRO</v>
      </c>
      <c r="G516" s="1" t="str">
        <f>HYPERLINK("http://geochem.nrcan.gc.ca/cdogs/content/mth/mth06305_e.htm", "6305")</f>
        <v>6305</v>
      </c>
      <c r="H516" s="1" t="str">
        <f>HYPERLINK("http://geochem.nrcan.gc.ca/cdogs/content/bdl/bdl310003_e.htm", "310003")</f>
        <v>310003</v>
      </c>
      <c r="I516" s="1" t="str">
        <f>HYPERLINK("http://geochem.nrcan.gc.ca/cdogs/content/prj/prj310001_e.htm", "310001")</f>
        <v>310001</v>
      </c>
      <c r="J516" s="1" t="str">
        <f>HYPERLINK("http://geochem.nrcan.gc.ca/cdogs/content/svy/svy310001_e.htm", "310001")</f>
        <v>310001</v>
      </c>
      <c r="L516" t="s">
        <v>25</v>
      </c>
      <c r="M516">
        <v>0</v>
      </c>
      <c r="N516" t="s">
        <v>25</v>
      </c>
      <c r="O516" t="s">
        <v>2093</v>
      </c>
      <c r="P516" t="s">
        <v>2094</v>
      </c>
      <c r="Q516" t="s">
        <v>2095</v>
      </c>
      <c r="R516" t="s">
        <v>2096</v>
      </c>
      <c r="T516" t="s">
        <v>25</v>
      </c>
    </row>
    <row r="517" spans="1:20" x14ac:dyDescent="0.25">
      <c r="A517">
        <v>69.2623526</v>
      </c>
      <c r="B517">
        <v>-92.824734100000001</v>
      </c>
      <c r="C517" s="1" t="str">
        <f>HYPERLINK("http://geochem.nrcan.gc.ca/cdogs/content/kwd/kwd020073_e.htm", "Esker")</f>
        <v>Esker</v>
      </c>
      <c r="D517" s="1" t="str">
        <f>HYPERLINK("http://geochem.nrcan.gc.ca/cdogs/content/kwd/kwd080046_e.htm", "HMC separation (KIDD grouping)")</f>
        <v>HMC separation (KIDD grouping)</v>
      </c>
      <c r="E517" s="1" t="str">
        <f>HYPERLINK("http://geochem.nrcan.gc.ca/cdogs/content/dgp/dgp00002_e.htm", "Total")</f>
        <v>Total</v>
      </c>
      <c r="F517" s="1" t="str">
        <f>HYPERLINK("http://geochem.nrcan.gc.ca/cdogs/content/agp/agp02239_e.htm", "Ol (KIDD) | NONE | BINMICRO")</f>
        <v>Ol (KIDD) | NONE | BINMICRO</v>
      </c>
      <c r="G517" s="1" t="str">
        <f>HYPERLINK("http://geochem.nrcan.gc.ca/cdogs/content/mth/mth06305_e.htm", "6305")</f>
        <v>6305</v>
      </c>
      <c r="H517" s="1" t="str">
        <f>HYPERLINK("http://geochem.nrcan.gc.ca/cdogs/content/bdl/bdl310003_e.htm", "310003")</f>
        <v>310003</v>
      </c>
      <c r="I517" s="1" t="str">
        <f>HYPERLINK("http://geochem.nrcan.gc.ca/cdogs/content/prj/prj310001_e.htm", "310001")</f>
        <v>310001</v>
      </c>
      <c r="J517" s="1" t="str">
        <f>HYPERLINK("http://geochem.nrcan.gc.ca/cdogs/content/svy/svy310001_e.htm", "310001")</f>
        <v>310001</v>
      </c>
      <c r="L517" t="s">
        <v>25</v>
      </c>
      <c r="M517">
        <v>0</v>
      </c>
      <c r="N517" t="s">
        <v>25</v>
      </c>
      <c r="O517" t="s">
        <v>2097</v>
      </c>
      <c r="P517" t="s">
        <v>2098</v>
      </c>
      <c r="Q517" t="s">
        <v>2099</v>
      </c>
      <c r="R517" t="s">
        <v>2100</v>
      </c>
      <c r="T517" t="s">
        <v>25</v>
      </c>
    </row>
    <row r="518" spans="1:20" x14ac:dyDescent="0.25">
      <c r="A518">
        <v>69.216541699999993</v>
      </c>
      <c r="B518">
        <v>-93.504316500000002</v>
      </c>
      <c r="C518" s="1" t="str">
        <f>HYPERLINK("http://geochem.nrcan.gc.ca/cdogs/content/kwd/kwd020073_e.htm", "Esker")</f>
        <v>Esker</v>
      </c>
      <c r="D518" s="1" t="str">
        <f>HYPERLINK("http://geochem.nrcan.gc.ca/cdogs/content/kwd/kwd080046_e.htm", "HMC separation (KIDD grouping)")</f>
        <v>HMC separation (KIDD grouping)</v>
      </c>
      <c r="E518" s="1" t="str">
        <f>HYPERLINK("http://geochem.nrcan.gc.ca/cdogs/content/dgp/dgp00002_e.htm", "Total")</f>
        <v>Total</v>
      </c>
      <c r="F518" s="1" t="str">
        <f>HYPERLINK("http://geochem.nrcan.gc.ca/cdogs/content/agp/agp02239_e.htm", "Ol (KIDD) | NONE | BINMICRO")</f>
        <v>Ol (KIDD) | NONE | BINMICRO</v>
      </c>
      <c r="G518" s="1" t="str">
        <f>HYPERLINK("http://geochem.nrcan.gc.ca/cdogs/content/mth/mth06305_e.htm", "6305")</f>
        <v>6305</v>
      </c>
      <c r="H518" s="1" t="str">
        <f>HYPERLINK("http://geochem.nrcan.gc.ca/cdogs/content/bdl/bdl310003_e.htm", "310003")</f>
        <v>310003</v>
      </c>
      <c r="I518" s="1" t="str">
        <f>HYPERLINK("http://geochem.nrcan.gc.ca/cdogs/content/prj/prj310001_e.htm", "310001")</f>
        <v>310001</v>
      </c>
      <c r="J518" s="1" t="str">
        <f>HYPERLINK("http://geochem.nrcan.gc.ca/cdogs/content/svy/svy310001_e.htm", "310001")</f>
        <v>310001</v>
      </c>
      <c r="L518" t="s">
        <v>25</v>
      </c>
      <c r="M518">
        <v>0</v>
      </c>
      <c r="N518" t="s">
        <v>25</v>
      </c>
      <c r="O518" t="s">
        <v>2101</v>
      </c>
      <c r="P518" t="s">
        <v>2102</v>
      </c>
      <c r="Q518" t="s">
        <v>2103</v>
      </c>
      <c r="R518" t="s">
        <v>2104</v>
      </c>
      <c r="T518" t="s">
        <v>25</v>
      </c>
    </row>
    <row r="519" spans="1:20" x14ac:dyDescent="0.25">
      <c r="A519">
        <v>69.257789000000002</v>
      </c>
      <c r="B519">
        <v>-93.967259299999995</v>
      </c>
      <c r="C519" s="1" t="str">
        <f>HYPERLINK("http://geochem.nrcan.gc.ca/cdogs/content/kwd/kwd020044_e.htm", "Till")</f>
        <v>Till</v>
      </c>
      <c r="D519" s="1" t="str">
        <f>HYPERLINK("http://geochem.nrcan.gc.ca/cdogs/content/kwd/kwd080046_e.htm", "HMC separation (KIDD grouping)")</f>
        <v>HMC separation (KIDD grouping)</v>
      </c>
      <c r="E519" s="1" t="str">
        <f>HYPERLINK("http://geochem.nrcan.gc.ca/cdogs/content/dgp/dgp00002_e.htm", "Total")</f>
        <v>Total</v>
      </c>
      <c r="F519" s="1" t="str">
        <f>HYPERLINK("http://geochem.nrcan.gc.ca/cdogs/content/agp/agp02239_e.htm", "Ol (KIDD) | NONE | BINMICRO")</f>
        <v>Ol (KIDD) | NONE | BINMICRO</v>
      </c>
      <c r="G519" s="1" t="str">
        <f>HYPERLINK("http://geochem.nrcan.gc.ca/cdogs/content/mth/mth06305_e.htm", "6305")</f>
        <v>6305</v>
      </c>
      <c r="H519" s="1" t="str">
        <f>HYPERLINK("http://geochem.nrcan.gc.ca/cdogs/content/bdl/bdl310003_e.htm", "310003")</f>
        <v>310003</v>
      </c>
      <c r="I519" s="1" t="str">
        <f>HYPERLINK("http://geochem.nrcan.gc.ca/cdogs/content/prj/prj310001_e.htm", "310001")</f>
        <v>310001</v>
      </c>
      <c r="J519" s="1" t="str">
        <f>HYPERLINK("http://geochem.nrcan.gc.ca/cdogs/content/svy/svy310001_e.htm", "310001")</f>
        <v>310001</v>
      </c>
      <c r="L519" t="s">
        <v>25</v>
      </c>
      <c r="M519">
        <v>0</v>
      </c>
      <c r="N519" t="s">
        <v>25</v>
      </c>
      <c r="O519" t="s">
        <v>2105</v>
      </c>
      <c r="P519" t="s">
        <v>2106</v>
      </c>
      <c r="Q519" t="s">
        <v>2107</v>
      </c>
      <c r="R519" t="s">
        <v>2108</v>
      </c>
      <c r="T519" t="s">
        <v>25</v>
      </c>
    </row>
    <row r="520" spans="1:20" x14ac:dyDescent="0.25">
      <c r="A520">
        <v>69.0663828</v>
      </c>
      <c r="B520">
        <v>-93.869748400000006</v>
      </c>
      <c r="C520" s="1" t="str">
        <f>HYPERLINK("http://geochem.nrcan.gc.ca/cdogs/content/kwd/kwd020044_e.htm", "Till")</f>
        <v>Till</v>
      </c>
      <c r="D520" s="1" t="str">
        <f>HYPERLINK("http://geochem.nrcan.gc.ca/cdogs/content/kwd/kwd080046_e.htm", "HMC separation (KIDD grouping)")</f>
        <v>HMC separation (KIDD grouping)</v>
      </c>
      <c r="E520" s="1" t="str">
        <f>HYPERLINK("http://geochem.nrcan.gc.ca/cdogs/content/dgp/dgp00002_e.htm", "Total")</f>
        <v>Total</v>
      </c>
      <c r="F520" s="1" t="str">
        <f>HYPERLINK("http://geochem.nrcan.gc.ca/cdogs/content/agp/agp02239_e.htm", "Ol (KIDD) | NONE | BINMICRO")</f>
        <v>Ol (KIDD) | NONE | BINMICRO</v>
      </c>
      <c r="G520" s="1" t="str">
        <f>HYPERLINK("http://geochem.nrcan.gc.ca/cdogs/content/mth/mth06305_e.htm", "6305")</f>
        <v>6305</v>
      </c>
      <c r="H520" s="1" t="str">
        <f>HYPERLINK("http://geochem.nrcan.gc.ca/cdogs/content/bdl/bdl310003_e.htm", "310003")</f>
        <v>310003</v>
      </c>
      <c r="I520" s="1" t="str">
        <f>HYPERLINK("http://geochem.nrcan.gc.ca/cdogs/content/prj/prj310001_e.htm", "310001")</f>
        <v>310001</v>
      </c>
      <c r="J520" s="1" t="str">
        <f>HYPERLINK("http://geochem.nrcan.gc.ca/cdogs/content/svy/svy310001_e.htm", "310001")</f>
        <v>310001</v>
      </c>
      <c r="L520" t="s">
        <v>25</v>
      </c>
      <c r="M520">
        <v>0</v>
      </c>
      <c r="N520" t="s">
        <v>25</v>
      </c>
      <c r="O520" t="s">
        <v>2109</v>
      </c>
      <c r="P520" t="s">
        <v>2110</v>
      </c>
      <c r="Q520" t="s">
        <v>2111</v>
      </c>
      <c r="R520" t="s">
        <v>2112</v>
      </c>
      <c r="T520" t="s">
        <v>25</v>
      </c>
    </row>
    <row r="521" spans="1:20" x14ac:dyDescent="0.25">
      <c r="A521">
        <v>69.017516000000001</v>
      </c>
      <c r="B521">
        <v>-94.217612599999995</v>
      </c>
      <c r="C521" s="1" t="str">
        <f>HYPERLINK("http://geochem.nrcan.gc.ca/cdogs/content/kwd/kwd020044_e.htm", "Till")</f>
        <v>Till</v>
      </c>
      <c r="D521" s="1" t="str">
        <f>HYPERLINK("http://geochem.nrcan.gc.ca/cdogs/content/kwd/kwd080046_e.htm", "HMC separation (KIDD grouping)")</f>
        <v>HMC separation (KIDD grouping)</v>
      </c>
      <c r="E521" s="1" t="str">
        <f>HYPERLINK("http://geochem.nrcan.gc.ca/cdogs/content/dgp/dgp00002_e.htm", "Total")</f>
        <v>Total</v>
      </c>
      <c r="F521" s="1" t="str">
        <f>HYPERLINK("http://geochem.nrcan.gc.ca/cdogs/content/agp/agp02239_e.htm", "Ol (KIDD) | NONE | BINMICRO")</f>
        <v>Ol (KIDD) | NONE | BINMICRO</v>
      </c>
      <c r="G521" s="1" t="str">
        <f>HYPERLINK("http://geochem.nrcan.gc.ca/cdogs/content/mth/mth06305_e.htm", "6305")</f>
        <v>6305</v>
      </c>
      <c r="H521" s="1" t="str">
        <f>HYPERLINK("http://geochem.nrcan.gc.ca/cdogs/content/bdl/bdl310003_e.htm", "310003")</f>
        <v>310003</v>
      </c>
      <c r="I521" s="1" t="str">
        <f>HYPERLINK("http://geochem.nrcan.gc.ca/cdogs/content/prj/prj310001_e.htm", "310001")</f>
        <v>310001</v>
      </c>
      <c r="J521" s="1" t="str">
        <f>HYPERLINK("http://geochem.nrcan.gc.ca/cdogs/content/svy/svy310001_e.htm", "310001")</f>
        <v>310001</v>
      </c>
      <c r="L521" t="s">
        <v>25</v>
      </c>
      <c r="M521">
        <v>0</v>
      </c>
      <c r="N521" t="s">
        <v>25</v>
      </c>
      <c r="O521" t="s">
        <v>2113</v>
      </c>
      <c r="P521" t="s">
        <v>2114</v>
      </c>
      <c r="Q521" t="s">
        <v>2115</v>
      </c>
      <c r="R521" t="s">
        <v>2116</v>
      </c>
      <c r="T521" t="s">
        <v>25</v>
      </c>
    </row>
    <row r="522" spans="1:20" x14ac:dyDescent="0.25">
      <c r="A522">
        <v>68.858517300000003</v>
      </c>
      <c r="B522">
        <v>-94.072288799999995</v>
      </c>
      <c r="C522" s="1" t="str">
        <f>HYPERLINK("http://geochem.nrcan.gc.ca/cdogs/content/kwd/kwd020044_e.htm", "Till")</f>
        <v>Till</v>
      </c>
      <c r="D522" s="1" t="str">
        <f>HYPERLINK("http://geochem.nrcan.gc.ca/cdogs/content/kwd/kwd080046_e.htm", "HMC separation (KIDD grouping)")</f>
        <v>HMC separation (KIDD grouping)</v>
      </c>
      <c r="E522" s="1" t="str">
        <f>HYPERLINK("http://geochem.nrcan.gc.ca/cdogs/content/dgp/dgp00002_e.htm", "Total")</f>
        <v>Total</v>
      </c>
      <c r="F522" s="1" t="str">
        <f>HYPERLINK("http://geochem.nrcan.gc.ca/cdogs/content/agp/agp02239_e.htm", "Ol (KIDD) | NONE | BINMICRO")</f>
        <v>Ol (KIDD) | NONE | BINMICRO</v>
      </c>
      <c r="G522" s="1" t="str">
        <f>HYPERLINK("http://geochem.nrcan.gc.ca/cdogs/content/mth/mth06305_e.htm", "6305")</f>
        <v>6305</v>
      </c>
      <c r="H522" s="1" t="str">
        <f>HYPERLINK("http://geochem.nrcan.gc.ca/cdogs/content/bdl/bdl310003_e.htm", "310003")</f>
        <v>310003</v>
      </c>
      <c r="I522" s="1" t="str">
        <f>HYPERLINK("http://geochem.nrcan.gc.ca/cdogs/content/prj/prj310001_e.htm", "310001")</f>
        <v>310001</v>
      </c>
      <c r="J522" s="1" t="str">
        <f>HYPERLINK("http://geochem.nrcan.gc.ca/cdogs/content/svy/svy310001_e.htm", "310001")</f>
        <v>310001</v>
      </c>
      <c r="L522" t="s">
        <v>25</v>
      </c>
      <c r="M522">
        <v>0</v>
      </c>
      <c r="N522" t="s">
        <v>25</v>
      </c>
      <c r="O522" t="s">
        <v>2117</v>
      </c>
      <c r="P522" t="s">
        <v>2118</v>
      </c>
      <c r="Q522" t="s">
        <v>2119</v>
      </c>
      <c r="R522" t="s">
        <v>2120</v>
      </c>
      <c r="T522" t="s">
        <v>25</v>
      </c>
    </row>
    <row r="523" spans="1:20" x14ac:dyDescent="0.25">
      <c r="A523">
        <v>68.927468200000007</v>
      </c>
      <c r="B523">
        <v>-93.237577299999998</v>
      </c>
      <c r="C523" s="1" t="str">
        <f>HYPERLINK("http://geochem.nrcan.gc.ca/cdogs/content/kwd/kwd020073_e.htm", "Esker")</f>
        <v>Esker</v>
      </c>
      <c r="D523" s="1" t="str">
        <f>HYPERLINK("http://geochem.nrcan.gc.ca/cdogs/content/kwd/kwd080046_e.htm", "HMC separation (KIDD grouping)")</f>
        <v>HMC separation (KIDD grouping)</v>
      </c>
      <c r="E523" s="1" t="str">
        <f>HYPERLINK("http://geochem.nrcan.gc.ca/cdogs/content/dgp/dgp00002_e.htm", "Total")</f>
        <v>Total</v>
      </c>
      <c r="F523" s="1" t="str">
        <f>HYPERLINK("http://geochem.nrcan.gc.ca/cdogs/content/agp/agp02239_e.htm", "Ol (KIDD) | NONE | BINMICRO")</f>
        <v>Ol (KIDD) | NONE | BINMICRO</v>
      </c>
      <c r="G523" s="1" t="str">
        <f>HYPERLINK("http://geochem.nrcan.gc.ca/cdogs/content/mth/mth06305_e.htm", "6305")</f>
        <v>6305</v>
      </c>
      <c r="H523" s="1" t="str">
        <f>HYPERLINK("http://geochem.nrcan.gc.ca/cdogs/content/bdl/bdl310003_e.htm", "310003")</f>
        <v>310003</v>
      </c>
      <c r="I523" s="1" t="str">
        <f>HYPERLINK("http://geochem.nrcan.gc.ca/cdogs/content/prj/prj310001_e.htm", "310001")</f>
        <v>310001</v>
      </c>
      <c r="J523" s="1" t="str">
        <f>HYPERLINK("http://geochem.nrcan.gc.ca/cdogs/content/svy/svy310001_e.htm", "310001")</f>
        <v>310001</v>
      </c>
      <c r="L523" t="s">
        <v>25</v>
      </c>
      <c r="M523">
        <v>0</v>
      </c>
      <c r="N523" t="s">
        <v>25</v>
      </c>
      <c r="O523" t="s">
        <v>2121</v>
      </c>
      <c r="P523" t="s">
        <v>2122</v>
      </c>
      <c r="Q523" t="s">
        <v>2123</v>
      </c>
      <c r="R523" t="s">
        <v>2124</v>
      </c>
      <c r="T523" t="s">
        <v>25</v>
      </c>
    </row>
    <row r="524" spans="1:20" x14ac:dyDescent="0.25">
      <c r="A524">
        <v>69.055490800000001</v>
      </c>
      <c r="B524">
        <v>-92.464140999999998</v>
      </c>
      <c r="C524" s="1" t="str">
        <f>HYPERLINK("http://geochem.nrcan.gc.ca/cdogs/content/kwd/kwd020044_e.htm", "Till")</f>
        <v>Till</v>
      </c>
      <c r="D524" s="1" t="str">
        <f>HYPERLINK("http://geochem.nrcan.gc.ca/cdogs/content/kwd/kwd080046_e.htm", "HMC separation (KIDD grouping)")</f>
        <v>HMC separation (KIDD grouping)</v>
      </c>
      <c r="E524" s="1" t="str">
        <f>HYPERLINK("http://geochem.nrcan.gc.ca/cdogs/content/dgp/dgp00002_e.htm", "Total")</f>
        <v>Total</v>
      </c>
      <c r="F524" s="1" t="str">
        <f>HYPERLINK("http://geochem.nrcan.gc.ca/cdogs/content/agp/agp02239_e.htm", "Ol (KIDD) | NONE | BINMICRO")</f>
        <v>Ol (KIDD) | NONE | BINMICRO</v>
      </c>
      <c r="G524" s="1" t="str">
        <f>HYPERLINK("http://geochem.nrcan.gc.ca/cdogs/content/mth/mth06305_e.htm", "6305")</f>
        <v>6305</v>
      </c>
      <c r="H524" s="1" t="str">
        <f>HYPERLINK("http://geochem.nrcan.gc.ca/cdogs/content/bdl/bdl310003_e.htm", "310003")</f>
        <v>310003</v>
      </c>
      <c r="I524" s="1" t="str">
        <f>HYPERLINK("http://geochem.nrcan.gc.ca/cdogs/content/prj/prj310001_e.htm", "310001")</f>
        <v>310001</v>
      </c>
      <c r="J524" s="1" t="str">
        <f>HYPERLINK("http://geochem.nrcan.gc.ca/cdogs/content/svy/svy310001_e.htm", "310001")</f>
        <v>310001</v>
      </c>
      <c r="L524" t="s">
        <v>25</v>
      </c>
      <c r="M524">
        <v>0</v>
      </c>
      <c r="N524" t="s">
        <v>25</v>
      </c>
      <c r="O524" t="s">
        <v>2125</v>
      </c>
      <c r="P524" t="s">
        <v>2126</v>
      </c>
      <c r="Q524" t="s">
        <v>2127</v>
      </c>
      <c r="R524" t="s">
        <v>2128</v>
      </c>
      <c r="T524" t="s">
        <v>25</v>
      </c>
    </row>
  </sheetData>
  <autoFilter ref="A1:J524">
    <filterColumn colId="0" hiddenButton="1"/>
    <filterColumn colId="1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_qty00675</vt:lpstr>
      <vt:lpstr>_qty00675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2019-10-25T11:10:29Z</dcterms:created>
  <dcterms:modified xsi:type="dcterms:W3CDTF">2023-02-18T18:21:10Z</dcterms:modified>
</cp:coreProperties>
</file>