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436a" sheetId="1" r:id="rId1"/>
  </sheets>
  <definedNames>
    <definedName name="_xlnm._FilterDatabase" localSheetId="0" hidden="1">pkg_0436a!$A$1:$N$665</definedName>
    <definedName name="pkg_0436a">pkg_0436a!$A$1:$Q$665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60" i="1"/>
  <c r="K61" i="1"/>
  <c r="K62" i="1"/>
  <c r="K63" i="1"/>
  <c r="K64" i="1"/>
  <c r="K65" i="1"/>
  <c r="K66" i="1"/>
  <c r="K67" i="1"/>
  <c r="K68" i="1"/>
  <c r="K69" i="1"/>
  <c r="K70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4" i="1"/>
  <c r="K215" i="1"/>
  <c r="K216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7" i="1"/>
  <c r="K308" i="1"/>
  <c r="K309" i="1"/>
  <c r="K310" i="1"/>
  <c r="K311" i="1"/>
  <c r="K312" i="1"/>
  <c r="K313" i="1"/>
  <c r="K314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3" i="1"/>
  <c r="K374" i="1"/>
  <c r="K375" i="1"/>
  <c r="K376" i="1"/>
  <c r="K377" i="1"/>
  <c r="K378" i="1"/>
  <c r="K379" i="1"/>
  <c r="K380" i="1"/>
  <c r="K381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9" i="1"/>
  <c r="K400" i="1"/>
  <c r="K401" i="1"/>
  <c r="K402" i="1"/>
  <c r="K403" i="1"/>
  <c r="K404" i="1"/>
  <c r="K405" i="1"/>
  <c r="K406" i="1"/>
  <c r="K407" i="1"/>
  <c r="K408" i="1"/>
  <c r="K409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2" i="1"/>
  <c r="K533" i="1"/>
  <c r="K534" i="1"/>
  <c r="K535" i="1"/>
  <c r="K536" i="1"/>
  <c r="K537" i="1"/>
  <c r="K538" i="1"/>
  <c r="K539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1" i="1"/>
  <c r="K622" i="1"/>
  <c r="K623" i="1"/>
  <c r="K624" i="1"/>
  <c r="K625" i="1"/>
  <c r="K626" i="1"/>
  <c r="K627" i="1"/>
  <c r="K628" i="1"/>
  <c r="K629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J2" i="1"/>
  <c r="J3" i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60" i="1"/>
  <c r="J61" i="1"/>
  <c r="J62" i="1"/>
  <c r="J63" i="1"/>
  <c r="J64" i="1"/>
  <c r="J65" i="1"/>
  <c r="J66" i="1"/>
  <c r="J67" i="1"/>
  <c r="J68" i="1"/>
  <c r="J69" i="1"/>
  <c r="J70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4" i="1"/>
  <c r="J215" i="1"/>
  <c r="J216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7" i="1"/>
  <c r="J308" i="1"/>
  <c r="J309" i="1"/>
  <c r="J310" i="1"/>
  <c r="J311" i="1"/>
  <c r="J312" i="1"/>
  <c r="J313" i="1"/>
  <c r="J314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3" i="1"/>
  <c r="J374" i="1"/>
  <c r="J375" i="1"/>
  <c r="J376" i="1"/>
  <c r="J377" i="1"/>
  <c r="J378" i="1"/>
  <c r="J379" i="1"/>
  <c r="J380" i="1"/>
  <c r="J381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9" i="1"/>
  <c r="J400" i="1"/>
  <c r="J401" i="1"/>
  <c r="J402" i="1"/>
  <c r="J403" i="1"/>
  <c r="J404" i="1"/>
  <c r="J405" i="1"/>
  <c r="J406" i="1"/>
  <c r="J407" i="1"/>
  <c r="J408" i="1"/>
  <c r="J409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2" i="1"/>
  <c r="J533" i="1"/>
  <c r="J534" i="1"/>
  <c r="J535" i="1"/>
  <c r="J536" i="1"/>
  <c r="J537" i="1"/>
  <c r="J538" i="1"/>
  <c r="J539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1" i="1"/>
  <c r="J622" i="1"/>
  <c r="J623" i="1"/>
  <c r="J624" i="1"/>
  <c r="J625" i="1"/>
  <c r="J626" i="1"/>
  <c r="J627" i="1"/>
  <c r="J628" i="1"/>
  <c r="J629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G5" i="1"/>
  <c r="G39" i="1"/>
  <c r="G59" i="1"/>
  <c r="G71" i="1"/>
  <c r="G88" i="1"/>
  <c r="G89" i="1"/>
  <c r="G90" i="1"/>
  <c r="G123" i="1"/>
  <c r="G135" i="1"/>
  <c r="G158" i="1"/>
  <c r="G190" i="1"/>
  <c r="G213" i="1"/>
  <c r="G217" i="1"/>
  <c r="G238" i="1"/>
  <c r="G253" i="1"/>
  <c r="G254" i="1"/>
  <c r="G291" i="1"/>
  <c r="G292" i="1"/>
  <c r="G293" i="1"/>
  <c r="G306" i="1"/>
  <c r="G315" i="1"/>
  <c r="G346" i="1"/>
  <c r="G372" i="1"/>
  <c r="G382" i="1"/>
  <c r="G398" i="1"/>
  <c r="G410" i="1"/>
  <c r="G411" i="1"/>
  <c r="G531" i="1"/>
  <c r="G540" i="1"/>
  <c r="G567" i="1"/>
  <c r="G585" i="1"/>
  <c r="G598" i="1"/>
  <c r="G620" i="1"/>
  <c r="G630" i="1"/>
  <c r="G63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</calcChain>
</file>

<file path=xl/sharedStrings.xml><?xml version="1.0" encoding="utf-8"?>
<sst xmlns="http://schemas.openxmlformats.org/spreadsheetml/2006/main" count="3337" uniqueCount="1994">
  <si>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</si>
  <si>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</si>
  <si>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</si>
  <si>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</si>
  <si>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</si>
  <si>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</si>
  <si>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</si>
  <si>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</si>
  <si>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</si>
  <si>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</si>
  <si>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</si>
  <si>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</si>
  <si>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</si>
  <si>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</si>
  <si>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Pt_ICPMS</t>
  </si>
  <si>
    <t>Pd_ICPMS</t>
  </si>
  <si>
    <t>Au_ICPMS</t>
  </si>
  <si>
    <t>042D  :871001:80:871012:10</t>
  </si>
  <si>
    <t>21:0735:000001</t>
  </si>
  <si>
    <t>21:0215:000010</t>
  </si>
  <si>
    <t>21:0215:000010:0001:0001:02</t>
  </si>
  <si>
    <t>0011:bff_1</t>
  </si>
  <si>
    <t>042D  :871002:00:------:--</t>
  </si>
  <si>
    <t>21:0735:000002</t>
  </si>
  <si>
    <t>21:0215:000001</t>
  </si>
  <si>
    <t>21:0215:000001:0001:0001:00</t>
  </si>
  <si>
    <t>0101:s__01</t>
  </si>
  <si>
    <t>042D  :871003:00:------:--</t>
  </si>
  <si>
    <t>21:0735:000003</t>
  </si>
  <si>
    <t>21:0215:000002</t>
  </si>
  <si>
    <t>21:0215:000002:0001:0001:00</t>
  </si>
  <si>
    <t>0102:s__02</t>
  </si>
  <si>
    <t>042D  :871004:9E:------:--</t>
  </si>
  <si>
    <t>21:0735:000004</t>
  </si>
  <si>
    <t>Control Reference</t>
  </si>
  <si>
    <t>Unspecified</t>
  </si>
  <si>
    <t>0901:R__01</t>
  </si>
  <si>
    <t>042D  :871005:00:------:--</t>
  </si>
  <si>
    <t>21:0735:000005</t>
  </si>
  <si>
    <t>21:0215:000003</t>
  </si>
  <si>
    <t>21:0215:000003:0001:0001:00</t>
  </si>
  <si>
    <t>0103:s__03</t>
  </si>
  <si>
    <t>042D  :871006:00:------:--</t>
  </si>
  <si>
    <t>21:0735:000006</t>
  </si>
  <si>
    <t>21:0215:000004</t>
  </si>
  <si>
    <t>21:0215:000004:0001:0001:00</t>
  </si>
  <si>
    <t>0104:s__04</t>
  </si>
  <si>
    <t>042D  :871007:00:------:--</t>
  </si>
  <si>
    <t>21:0735:000007</t>
  </si>
  <si>
    <t>21:0215:000005</t>
  </si>
  <si>
    <t>21:0215:000005:0001:0001:00</t>
  </si>
  <si>
    <t>0105:s__05</t>
  </si>
  <si>
    <t>042D  :871008:00:------:--</t>
  </si>
  <si>
    <t>21:0735:000008</t>
  </si>
  <si>
    <t>21:0215:000006</t>
  </si>
  <si>
    <t>21:0215:000006:0001:0001:00</t>
  </si>
  <si>
    <t>0106:s__06</t>
  </si>
  <si>
    <t>042D  :871009:00:------:--</t>
  </si>
  <si>
    <t>21:0735:000009</t>
  </si>
  <si>
    <t>21:0215:000007</t>
  </si>
  <si>
    <t>21:0215:000007:0001:0001:00</t>
  </si>
  <si>
    <t>0107:s__07</t>
  </si>
  <si>
    <t>042D  :871010:00:------:--</t>
  </si>
  <si>
    <t>21:0735:000010</t>
  </si>
  <si>
    <t>21:0215:000008</t>
  </si>
  <si>
    <t>21:0215:000008:0001:0001:00</t>
  </si>
  <si>
    <t>0108:s__08</t>
  </si>
  <si>
    <t>042D  :871011:00:------:--</t>
  </si>
  <si>
    <t>21:0735:000011</t>
  </si>
  <si>
    <t>21:0215:000009</t>
  </si>
  <si>
    <t>21:0215:000009:0001:0001:00</t>
  </si>
  <si>
    <t>0109:s__09</t>
  </si>
  <si>
    <t>042D  :871012:10:------:--</t>
  </si>
  <si>
    <t>21:0735:000012</t>
  </si>
  <si>
    <t>21:0215:000010:0001:0001:01</t>
  </si>
  <si>
    <t>0012:bff_1</t>
  </si>
  <si>
    <t>042D  :871013:20:871012:10</t>
  </si>
  <si>
    <t>21:0735:000013</t>
  </si>
  <si>
    <t>21:0215:000010:0002:0001:00</t>
  </si>
  <si>
    <t>0013:bff_1</t>
  </si>
  <si>
    <t>042D  :871014:00:------:--</t>
  </si>
  <si>
    <t>21:0735:000014</t>
  </si>
  <si>
    <t>21:0215:000011</t>
  </si>
  <si>
    <t>21:0215:000011:0001:0001:00</t>
  </si>
  <si>
    <t>0110:s__10</t>
  </si>
  <si>
    <t>042D  :871015:00:------:--</t>
  </si>
  <si>
    <t>21:0735:000015</t>
  </si>
  <si>
    <t>21:0215:000012</t>
  </si>
  <si>
    <t>21:0215:000012:0001:0001:00</t>
  </si>
  <si>
    <t>0111:s__11</t>
  </si>
  <si>
    <t>042D  :871016:00:------:--</t>
  </si>
  <si>
    <t>21:0735:000016</t>
  </si>
  <si>
    <t>21:0215:000013</t>
  </si>
  <si>
    <t>21:0215:000013:0001:0001:00</t>
  </si>
  <si>
    <t>0112:s__12</t>
  </si>
  <si>
    <t>042D  :871017:00:------:--</t>
  </si>
  <si>
    <t>21:0735:000017</t>
  </si>
  <si>
    <t>21:0215:000014</t>
  </si>
  <si>
    <t>21:0215:000014:0001:0001:00</t>
  </si>
  <si>
    <t>0113:s__13</t>
  </si>
  <si>
    <t>042D  :871018:00:------:--</t>
  </si>
  <si>
    <t>21:0735:000018</t>
  </si>
  <si>
    <t>21:0215:000015</t>
  </si>
  <si>
    <t>21:0215:000015:0001:0001:00</t>
  </si>
  <si>
    <t>0114:s__14</t>
  </si>
  <si>
    <t>042D  :871019:10:------:--</t>
  </si>
  <si>
    <t>21:0735:000019</t>
  </si>
  <si>
    <t>21:0215:000016</t>
  </si>
  <si>
    <t>21:0215:000016:0001:0001:00</t>
  </si>
  <si>
    <t>0081:ff__2</t>
  </si>
  <si>
    <t>042D  :871020:20:871019:10</t>
  </si>
  <si>
    <t>21:0735:000020</t>
  </si>
  <si>
    <t>21:0215:000016:0002:0001:00</t>
  </si>
  <si>
    <t>0082:ff__2</t>
  </si>
  <si>
    <t>042D  :871021:80:871032:10</t>
  </si>
  <si>
    <t>21:0735:000021</t>
  </si>
  <si>
    <t>21:0215:000026</t>
  </si>
  <si>
    <t>21:0215:000026:0001:0001:02</t>
  </si>
  <si>
    <t>042D  :871022:00:------:--</t>
  </si>
  <si>
    <t>21:0735:000022</t>
  </si>
  <si>
    <t>21:0215:000017</t>
  </si>
  <si>
    <t>21:0215:000017:0001:0001:00</t>
  </si>
  <si>
    <t>042D  :871023:00:------:--</t>
  </si>
  <si>
    <t>21:0735:000023</t>
  </si>
  <si>
    <t>21:0215:000018</t>
  </si>
  <si>
    <t>21:0215:000018:0001:0001:00</t>
  </si>
  <si>
    <t>042D  :871024:00:------:--</t>
  </si>
  <si>
    <t>21:0735:000024</t>
  </si>
  <si>
    <t>21:0215:000019</t>
  </si>
  <si>
    <t>21:0215:000019:0001:0001:00</t>
  </si>
  <si>
    <t>042D  :871025:00:------:--</t>
  </si>
  <si>
    <t>21:0735:000025</t>
  </si>
  <si>
    <t>21:0215:000020</t>
  </si>
  <si>
    <t>21:0215:000020:0001:0001:00</t>
  </si>
  <si>
    <t>042D  :871026:10:------:--</t>
  </si>
  <si>
    <t>21:0735:000026</t>
  </si>
  <si>
    <t>21:0215:000021</t>
  </si>
  <si>
    <t>21:0215:000021:0001:0001:00</t>
  </si>
  <si>
    <t>042D  :871027:20:871026:10</t>
  </si>
  <si>
    <t>21:0735:000027</t>
  </si>
  <si>
    <t>21:0215:000021:0002:0001:00</t>
  </si>
  <si>
    <t>042D  :871028:00:------:--</t>
  </si>
  <si>
    <t>21:0735:000028</t>
  </si>
  <si>
    <t>21:0215:000022</t>
  </si>
  <si>
    <t>21:0215:000022:0001:0001:00</t>
  </si>
  <si>
    <t>042D  :871029:00:------:--</t>
  </si>
  <si>
    <t>21:0735:000029</t>
  </si>
  <si>
    <t>21:0215:000023</t>
  </si>
  <si>
    <t>21:0215:000023:0001:0001:00</t>
  </si>
  <si>
    <t>042D  :871030:00:------:--</t>
  </si>
  <si>
    <t>21:0735:000030</t>
  </si>
  <si>
    <t>21:0215:000024</t>
  </si>
  <si>
    <t>21:0215:000024:0001:0001:00</t>
  </si>
  <si>
    <t>042D  :871031:00:------:--</t>
  </si>
  <si>
    <t>21:0735:000031</t>
  </si>
  <si>
    <t>21:0215:000025</t>
  </si>
  <si>
    <t>21:0215:000025:0001:0001:00</t>
  </si>
  <si>
    <t>042D  :871032:10:------:--</t>
  </si>
  <si>
    <t>21:0735:000032</t>
  </si>
  <si>
    <t>21:0215:000026:0001:0001:01</t>
  </si>
  <si>
    <t>042D  :871033:20:871032:10</t>
  </si>
  <si>
    <t>21:0735:000033</t>
  </si>
  <si>
    <t>21:0215:000026:0002:0001:00</t>
  </si>
  <si>
    <t>042D  :871034:00:------:--</t>
  </si>
  <si>
    <t>21:0735:000034</t>
  </si>
  <si>
    <t>21:0215:000027</t>
  </si>
  <si>
    <t>21:0215:000027:0001:0001:00</t>
  </si>
  <si>
    <t>042D  :871035:00:------:--</t>
  </si>
  <si>
    <t>21:0735:000035</t>
  </si>
  <si>
    <t>21:0215:000028</t>
  </si>
  <si>
    <t>21:0215:000028:0001:0001:00</t>
  </si>
  <si>
    <t>042D  :871036:00:------:--</t>
  </si>
  <si>
    <t>21:0735:000036</t>
  </si>
  <si>
    <t>21:0215:000029</t>
  </si>
  <si>
    <t>21:0215:000029:0001:0001:00</t>
  </si>
  <si>
    <t>042D  :871037:00:------:--</t>
  </si>
  <si>
    <t>21:0735:000037</t>
  </si>
  <si>
    <t>21:0215:000030</t>
  </si>
  <si>
    <t>21:0215:000030:0001:0001:00</t>
  </si>
  <si>
    <t>042D  :871038:9F:------:--</t>
  </si>
  <si>
    <t>21:0735:000038</t>
  </si>
  <si>
    <t>042D  :871039:00:------:--</t>
  </si>
  <si>
    <t>21:0735:000039</t>
  </si>
  <si>
    <t>21:0215:000031</t>
  </si>
  <si>
    <t>21:0215:000031:0001:0001:00</t>
  </si>
  <si>
    <t>042D  :871040:00:------:--</t>
  </si>
  <si>
    <t>21:0735:000040</t>
  </si>
  <si>
    <t>21:0215:000032</t>
  </si>
  <si>
    <t>21:0215:000032:0001:0001:00</t>
  </si>
  <si>
    <t>042D  :871041:80:871045:10</t>
  </si>
  <si>
    <t>21:0735:000041</t>
  </si>
  <si>
    <t>21:0215:000036</t>
  </si>
  <si>
    <t>21:0215:000036:0001:0001:02</t>
  </si>
  <si>
    <t>042D  :871042:00:------:--</t>
  </si>
  <si>
    <t>21:0735:000042</t>
  </si>
  <si>
    <t>21:0215:000033</t>
  </si>
  <si>
    <t>21:0215:000033:0001:0001:00</t>
  </si>
  <si>
    <t>042D  :871043:00:------:--</t>
  </si>
  <si>
    <t>21:0735:000043</t>
  </si>
  <si>
    <t>21:0215:000034</t>
  </si>
  <si>
    <t>21:0215:000034:0001:0001:00</t>
  </si>
  <si>
    <t>042D  :871044:00:------:--</t>
  </si>
  <si>
    <t>21:0735:000044</t>
  </si>
  <si>
    <t>21:0215:000035</t>
  </si>
  <si>
    <t>21:0215:000035:0001:0001:00</t>
  </si>
  <si>
    <t>042D  :871045:10:------:--</t>
  </si>
  <si>
    <t>21:0735:000045</t>
  </si>
  <si>
    <t>21:0215:000036:0001:0001:01</t>
  </si>
  <si>
    <t>042D  :871046:20:871045:10</t>
  </si>
  <si>
    <t>21:0735:000046</t>
  </si>
  <si>
    <t>21:0215:000036:0002:0001:00</t>
  </si>
  <si>
    <t>042D  :871047:00:------:--</t>
  </si>
  <si>
    <t>21:0735:000047</t>
  </si>
  <si>
    <t>21:0215:000037</t>
  </si>
  <si>
    <t>21:0215:000037:0001:0001:00</t>
  </si>
  <si>
    <t>042D  :871048:00:------:--</t>
  </si>
  <si>
    <t>21:0735:000048</t>
  </si>
  <si>
    <t>21:0215:000038</t>
  </si>
  <si>
    <t>21:0215:000038:0001:0001:00</t>
  </si>
  <si>
    <t>042D  :871049:00:------:--</t>
  </si>
  <si>
    <t>21:0735:000049</t>
  </si>
  <si>
    <t>21:0215:000039</t>
  </si>
  <si>
    <t>21:0215:000039:0001:0001:00</t>
  </si>
  <si>
    <t>042D  :871050:00:------:--</t>
  </si>
  <si>
    <t>21:0735:000050</t>
  </si>
  <si>
    <t>21:0215:000040</t>
  </si>
  <si>
    <t>21:0215:000040:0001:0001:00</t>
  </si>
  <si>
    <t>042D  :871051:00:------:--</t>
  </si>
  <si>
    <t>21:0735:000051</t>
  </si>
  <si>
    <t>21:0215:000041</t>
  </si>
  <si>
    <t>21:0215:000041:0001:0001:00</t>
  </si>
  <si>
    <t>042D  :871052:00:------:--</t>
  </si>
  <si>
    <t>21:0735:000052</t>
  </si>
  <si>
    <t>21:0215:000042</t>
  </si>
  <si>
    <t>21:0215:000042:0001:0001:00</t>
  </si>
  <si>
    <t>042D  :871053:00:------:--</t>
  </si>
  <si>
    <t>21:0735:000053</t>
  </si>
  <si>
    <t>21:0215:000043</t>
  </si>
  <si>
    <t>21:0215:000043:0001:0001:00</t>
  </si>
  <si>
    <t>042D  :871054:00:------:--</t>
  </si>
  <si>
    <t>21:0735:000054</t>
  </si>
  <si>
    <t>21:0215:000044</t>
  </si>
  <si>
    <t>21:0215:000044:0001:0001:00</t>
  </si>
  <si>
    <t>042D  :871055:10:------:--</t>
  </si>
  <si>
    <t>21:0735:000055</t>
  </si>
  <si>
    <t>21:0215:000045</t>
  </si>
  <si>
    <t>21:0215:000045:0001:0001:00</t>
  </si>
  <si>
    <t>042D  :871056:20:871055:10</t>
  </si>
  <si>
    <t>21:0735:000056</t>
  </si>
  <si>
    <t>21:0215:000045:0002:0001:00</t>
  </si>
  <si>
    <t>042D  :871057:00:------:--</t>
  </si>
  <si>
    <t>21:0735:000057</t>
  </si>
  <si>
    <t>21:0215:000046</t>
  </si>
  <si>
    <t>21:0215:000046:0001:0001:00</t>
  </si>
  <si>
    <t>042D  :871058:9C:------:--</t>
  </si>
  <si>
    <t>21:0735:000058</t>
  </si>
  <si>
    <t>042D  :871059:00:------:--</t>
  </si>
  <si>
    <t>21:0735:000059</t>
  </si>
  <si>
    <t>21:0215:000047</t>
  </si>
  <si>
    <t>21:0215:000047:0001:0001:00</t>
  </si>
  <si>
    <t>042D  :871060:00:------:--</t>
  </si>
  <si>
    <t>21:0735:000060</t>
  </si>
  <si>
    <t>21:0215:000048</t>
  </si>
  <si>
    <t>21:0215:000048:0001:0001:00</t>
  </si>
  <si>
    <t>042D  :871061:80:871077:10</t>
  </si>
  <si>
    <t>21:0735:000061</t>
  </si>
  <si>
    <t>21:0215:000062</t>
  </si>
  <si>
    <t>21:0215:000062:0001:0001:02</t>
  </si>
  <si>
    <t>042D  :871062:00:------:--</t>
  </si>
  <si>
    <t>21:0735:000062</t>
  </si>
  <si>
    <t>21:0215:000049</t>
  </si>
  <si>
    <t>21:0215:000049:0001:0001:00</t>
  </si>
  <si>
    <t>042D  :871063:00:------:--</t>
  </si>
  <si>
    <t>21:0735:000063</t>
  </si>
  <si>
    <t>21:0215:000050</t>
  </si>
  <si>
    <t>21:0215:000050:0001:0001:00</t>
  </si>
  <si>
    <t>042D  :871064:00:------:--</t>
  </si>
  <si>
    <t>21:0735:000064</t>
  </si>
  <si>
    <t>21:0215:000051</t>
  </si>
  <si>
    <t>21:0215:000051:0001:0001:00</t>
  </si>
  <si>
    <t>042D  :871065:00:------:--</t>
  </si>
  <si>
    <t>21:0735:000065</t>
  </si>
  <si>
    <t>21:0215:000052</t>
  </si>
  <si>
    <t>21:0215:000052:0001:0001:00</t>
  </si>
  <si>
    <t>042D  :871066:00:------:--</t>
  </si>
  <si>
    <t>21:0735:000066</t>
  </si>
  <si>
    <t>21:0215:000053</t>
  </si>
  <si>
    <t>21:0215:000053:0001:0001:00</t>
  </si>
  <si>
    <t>042D  :871067:00:------:--</t>
  </si>
  <si>
    <t>21:0735:000067</t>
  </si>
  <si>
    <t>21:0215:000054</t>
  </si>
  <si>
    <t>21:0215:000054:0001:0001:00</t>
  </si>
  <si>
    <t>042D  :871068:00:------:--</t>
  </si>
  <si>
    <t>21:0735:000068</t>
  </si>
  <si>
    <t>21:0215:000055</t>
  </si>
  <si>
    <t>21:0215:000055:0001:0001:00</t>
  </si>
  <si>
    <t>042D  :871069:00:------:--</t>
  </si>
  <si>
    <t>21:0735:000069</t>
  </si>
  <si>
    <t>21:0215:000056</t>
  </si>
  <si>
    <t>21:0215:000056:0001:0001:00</t>
  </si>
  <si>
    <t>042D  :871070:9G:------:--</t>
  </si>
  <si>
    <t>21:0735:000070</t>
  </si>
  <si>
    <t>042D  :871071:00:------:--</t>
  </si>
  <si>
    <t>21:0735:000071</t>
  </si>
  <si>
    <t>21:0215:000057</t>
  </si>
  <si>
    <t>21:0215:000057:0001:0001:00</t>
  </si>
  <si>
    <t>042D  :871072:00:------:--</t>
  </si>
  <si>
    <t>21:0735:000072</t>
  </si>
  <si>
    <t>21:0215:000058</t>
  </si>
  <si>
    <t>21:0215:000058:0001:0001:00</t>
  </si>
  <si>
    <t>042D  :871073:00:------:--</t>
  </si>
  <si>
    <t>21:0735:000073</t>
  </si>
  <si>
    <t>21:0215:000059</t>
  </si>
  <si>
    <t>21:0215:000059:0001:0001:00</t>
  </si>
  <si>
    <t>042D  :871074:10:------:--</t>
  </si>
  <si>
    <t>21:0735:000074</t>
  </si>
  <si>
    <t>21:0215:000060</t>
  </si>
  <si>
    <t>21:0215:000060:0001:0001:00</t>
  </si>
  <si>
    <t>042D  :871075:20:871074:10</t>
  </si>
  <si>
    <t>21:0735:000075</t>
  </si>
  <si>
    <t>21:0215:000060:0002:0001:00</t>
  </si>
  <si>
    <t>042D  :871076:00:------:--</t>
  </si>
  <si>
    <t>21:0735:000076</t>
  </si>
  <si>
    <t>21:0215:000061</t>
  </si>
  <si>
    <t>21:0215:000061:0001:0001:00</t>
  </si>
  <si>
    <t>042D  :871077:10:------:--</t>
  </si>
  <si>
    <t>21:0735:000077</t>
  </si>
  <si>
    <t>21:0215:000062:0001:0001:01</t>
  </si>
  <si>
    <t>042D  :871078:20:871077:10</t>
  </si>
  <si>
    <t>21:0735:000078</t>
  </si>
  <si>
    <t>21:0215:000062:0002:0001:00</t>
  </si>
  <si>
    <t>042D  :871079:00:------:--</t>
  </si>
  <si>
    <t>21:0735:000079</t>
  </si>
  <si>
    <t>21:0215:000063</t>
  </si>
  <si>
    <t>21:0215:000063:0001:0001:00</t>
  </si>
  <si>
    <t>042D  :871080:00:------:--</t>
  </si>
  <si>
    <t>21:0735:000080</t>
  </si>
  <si>
    <t>21:0215:000064</t>
  </si>
  <si>
    <t>21:0215:000064:0001:0001:00</t>
  </si>
  <si>
    <t>042D  :871081:80:871086:00</t>
  </si>
  <si>
    <t>21:0735:000081</t>
  </si>
  <si>
    <t>21:0215:000069</t>
  </si>
  <si>
    <t>21:0215:000069:0001:0001:02</t>
  </si>
  <si>
    <t>0041:bs__1</t>
  </si>
  <si>
    <t>042D  :871082:00:------:--</t>
  </si>
  <si>
    <t>21:0735:000082</t>
  </si>
  <si>
    <t>21:0215:000065</t>
  </si>
  <si>
    <t>21:0215:000065:0001:0001:00</t>
  </si>
  <si>
    <t>042D  :871083:00:------:--</t>
  </si>
  <si>
    <t>21:0735:000083</t>
  </si>
  <si>
    <t>21:0215:000066</t>
  </si>
  <si>
    <t>21:0215:000066:0001:0001:00</t>
  </si>
  <si>
    <t>042D  :871084:00:------:--</t>
  </si>
  <si>
    <t>21:0735:000084</t>
  </si>
  <si>
    <t>21:0215:000067</t>
  </si>
  <si>
    <t>21:0215:000067:0001:0001:00</t>
  </si>
  <si>
    <t>042D  :871085:00:------:--</t>
  </si>
  <si>
    <t>21:0735:000085</t>
  </si>
  <si>
    <t>21:0215:000068</t>
  </si>
  <si>
    <t>21:0215:000068:0001:0001:00</t>
  </si>
  <si>
    <t>042D  :871086:00:------:--</t>
  </si>
  <si>
    <t>21:0735:000086</t>
  </si>
  <si>
    <t>21:0215:000069:0001:0001:01</t>
  </si>
  <si>
    <t>0042:bs__1</t>
  </si>
  <si>
    <t>042D  :871087:9B:------:--</t>
  </si>
  <si>
    <t>21:0735:000087</t>
  </si>
  <si>
    <t>042D  :871088:9G:------:--</t>
  </si>
  <si>
    <t>21:0735:000088</t>
  </si>
  <si>
    <t>0902:R__02</t>
  </si>
  <si>
    <t>042D  :871089:9E:------:--</t>
  </si>
  <si>
    <t>21:0735:000089</t>
  </si>
  <si>
    <t>0903:R__03</t>
  </si>
  <si>
    <t>21:0736:000001</t>
  </si>
  <si>
    <t>21:0736:000002</t>
  </si>
  <si>
    <t>21:0736:000003</t>
  </si>
  <si>
    <t>21:0736:000004</t>
  </si>
  <si>
    <t>21:0736:000005</t>
  </si>
  <si>
    <t>21:0736:000006</t>
  </si>
  <si>
    <t>21:0736:000007</t>
  </si>
  <si>
    <t>0071:ff__1</t>
  </si>
  <si>
    <t>21:0736:000008</t>
  </si>
  <si>
    <t>0072:ff__1</t>
  </si>
  <si>
    <t>21:0736:000009</t>
  </si>
  <si>
    <t>21:0736:000010</t>
  </si>
  <si>
    <t>21:0736:000011</t>
  </si>
  <si>
    <t>21:0736:000012</t>
  </si>
  <si>
    <t>21:0736:000013</t>
  </si>
  <si>
    <t>21:0736:000014</t>
  </si>
  <si>
    <t>21:0736:000015</t>
  </si>
  <si>
    <t>21:0736:000016</t>
  </si>
  <si>
    <t>21:0736:000017</t>
  </si>
  <si>
    <t>21:0736:000018</t>
  </si>
  <si>
    <t>21:0736:000019</t>
  </si>
  <si>
    <t>21:0736:000020</t>
  </si>
  <si>
    <t>21:0736:000021</t>
  </si>
  <si>
    <t>21:0736:000022</t>
  </si>
  <si>
    <t>21:0736:000023</t>
  </si>
  <si>
    <t>042E  :871001:80:871007:10</t>
  </si>
  <si>
    <t>21:0741:000090</t>
  </si>
  <si>
    <t>21:0216:000006</t>
  </si>
  <si>
    <t>21:0216:000006:0001:0001:02</t>
  </si>
  <si>
    <t>042E  :871002:00:------:--</t>
  </si>
  <si>
    <t>21:0741:000091</t>
  </si>
  <si>
    <t>21:0216:000001</t>
  </si>
  <si>
    <t>21:0216:000001:0001:0001:00</t>
  </si>
  <si>
    <t>042E  :871003:00:------:--</t>
  </si>
  <si>
    <t>21:0741:000092</t>
  </si>
  <si>
    <t>21:0216:000002</t>
  </si>
  <si>
    <t>21:0216:000002:0001:0001:00</t>
  </si>
  <si>
    <t>042E  :871004:00:------:--</t>
  </si>
  <si>
    <t>21:0741:000093</t>
  </si>
  <si>
    <t>21:0216:000003</t>
  </si>
  <si>
    <t>21:0216:000003:0001:0001:00</t>
  </si>
  <si>
    <t>042E  :871005:00:------:--</t>
  </si>
  <si>
    <t>21:0741:000094</t>
  </si>
  <si>
    <t>21:0216:000004</t>
  </si>
  <si>
    <t>21:0216:000004:0001:0001:00</t>
  </si>
  <si>
    <t>042E  :871006:00:------:--</t>
  </si>
  <si>
    <t>21:0741:000095</t>
  </si>
  <si>
    <t>21:0216:000005</t>
  </si>
  <si>
    <t>21:0216:000005:0001:0001:00</t>
  </si>
  <si>
    <t>042E  :871007:10:------:--</t>
  </si>
  <si>
    <t>21:0741:000096</t>
  </si>
  <si>
    <t>21:0216:000006:0001:0001:01</t>
  </si>
  <si>
    <t>042E  :871008:20:871007:10</t>
  </si>
  <si>
    <t>21:0741:000097</t>
  </si>
  <si>
    <t>21:0216:000006:0002:0001:00</t>
  </si>
  <si>
    <t>042E  :871009:00:------:--</t>
  </si>
  <si>
    <t>21:0741:000098</t>
  </si>
  <si>
    <t>21:0216:000007</t>
  </si>
  <si>
    <t>21:0216:000007:0001:0001:00</t>
  </si>
  <si>
    <t>042E  :871010:9E:------:--</t>
  </si>
  <si>
    <t>21:0741:000099</t>
  </si>
  <si>
    <t>042E  :871011:00:------:--</t>
  </si>
  <si>
    <t>21:0741:000100</t>
  </si>
  <si>
    <t>21:0216:000008</t>
  </si>
  <si>
    <t>21:0216:000008:0001:0001:00</t>
  </si>
  <si>
    <t>042E  :871012:00:------:--</t>
  </si>
  <si>
    <t>21:0741:000101</t>
  </si>
  <si>
    <t>21:0216:000009</t>
  </si>
  <si>
    <t>21:0216:000009:0001:0001:00</t>
  </si>
  <si>
    <t>042E  :871013:00:------:--</t>
  </si>
  <si>
    <t>21:0741:000102</t>
  </si>
  <si>
    <t>21:0216:000010</t>
  </si>
  <si>
    <t>21:0216:000010:0001:0001:00</t>
  </si>
  <si>
    <t>042E  :871014:00:------:--</t>
  </si>
  <si>
    <t>21:0741:000103</t>
  </si>
  <si>
    <t>21:0216:000011</t>
  </si>
  <si>
    <t>21:0216:000011:0001:0001:00</t>
  </si>
  <si>
    <t>042E  :871015:00:------:--</t>
  </si>
  <si>
    <t>21:0741:000104</t>
  </si>
  <si>
    <t>21:0216:000012</t>
  </si>
  <si>
    <t>21:0216:000012:0001:0001:00</t>
  </si>
  <si>
    <t>042E  :871016:10:------:--</t>
  </si>
  <si>
    <t>21:0741:000105</t>
  </si>
  <si>
    <t>21:0216:000013</t>
  </si>
  <si>
    <t>21:0216:000013:0001:0001:00</t>
  </si>
  <si>
    <t>042E  :871017:20:871016:10</t>
  </si>
  <si>
    <t>21:0741:000106</t>
  </si>
  <si>
    <t>21:0216:000013:0002:0001:00</t>
  </si>
  <si>
    <t>042E  :871018:00:------:--</t>
  </si>
  <si>
    <t>21:0741:000107</t>
  </si>
  <si>
    <t>21:0216:000014</t>
  </si>
  <si>
    <t>21:0216:000014:0001:0001:00</t>
  </si>
  <si>
    <t>042E  :871019:00:------:--</t>
  </si>
  <si>
    <t>21:0741:000108</t>
  </si>
  <si>
    <t>21:0216:000015</t>
  </si>
  <si>
    <t>21:0216:000015:0001:0001:00</t>
  </si>
  <si>
    <t>042E  :871020:00:------:--</t>
  </si>
  <si>
    <t>21:0741:000109</t>
  </si>
  <si>
    <t>21:0216:000016</t>
  </si>
  <si>
    <t>21:0216:000016:0001:0001:00</t>
  </si>
  <si>
    <t>042E  :871021:80:871027:10</t>
  </si>
  <si>
    <t>21:0741:000110</t>
  </si>
  <si>
    <t>21:0216:000021</t>
  </si>
  <si>
    <t>21:0216:000021:0001:0001:02</t>
  </si>
  <si>
    <t>042E  :871022:9F:------:--</t>
  </si>
  <si>
    <t>21:0741:000111</t>
  </si>
  <si>
    <t>042E  :871023:00:------:--</t>
  </si>
  <si>
    <t>21:0741:000112</t>
  </si>
  <si>
    <t>21:0216:000017</t>
  </si>
  <si>
    <t>21:0216:000017:0001:0001:00</t>
  </si>
  <si>
    <t>042E  :871024:00:------:--</t>
  </si>
  <si>
    <t>21:0741:000113</t>
  </si>
  <si>
    <t>21:0216:000018</t>
  </si>
  <si>
    <t>21:0216:000018:0001:0001:00</t>
  </si>
  <si>
    <t>042E  :871025:00:------:--</t>
  </si>
  <si>
    <t>21:0741:000114</t>
  </si>
  <si>
    <t>21:0216:000019</t>
  </si>
  <si>
    <t>21:0216:000019:0001:0001:00</t>
  </si>
  <si>
    <t>042E  :871026:00:------:--</t>
  </si>
  <si>
    <t>21:0741:000115</t>
  </si>
  <si>
    <t>21:0216:000020</t>
  </si>
  <si>
    <t>21:0216:000020:0001:0001:00</t>
  </si>
  <si>
    <t>042E  :871027:10:------:--</t>
  </si>
  <si>
    <t>21:0741:000116</t>
  </si>
  <si>
    <t>21:0216:000021:0001:0001:01</t>
  </si>
  <si>
    <t>042E  :871028:20:871027:10</t>
  </si>
  <si>
    <t>21:0741:000117</t>
  </si>
  <si>
    <t>21:0216:000021:0002:0001:00</t>
  </si>
  <si>
    <t>042E  :871029:00:------:--</t>
  </si>
  <si>
    <t>21:0741:000118</t>
  </si>
  <si>
    <t>21:0216:000022</t>
  </si>
  <si>
    <t>21:0216:000022:0001:0001:00</t>
  </si>
  <si>
    <t>042E  :871030:00:------:--</t>
  </si>
  <si>
    <t>21:0741:000119</t>
  </si>
  <si>
    <t>21:0216:000023</t>
  </si>
  <si>
    <t>21:0216:000023:0001:0001:00</t>
  </si>
  <si>
    <t>042E  :871031:00:------:--</t>
  </si>
  <si>
    <t>21:0741:000120</t>
  </si>
  <si>
    <t>21:0216:000024</t>
  </si>
  <si>
    <t>21:0216:000024:0001:0001:00</t>
  </si>
  <si>
    <t>042E  :871032:00:------:--</t>
  </si>
  <si>
    <t>21:0741:000121</t>
  </si>
  <si>
    <t>21:0216:000025</t>
  </si>
  <si>
    <t>21:0216:000025:0001:0001:00</t>
  </si>
  <si>
    <t>042E  :871033:00:------:--</t>
  </si>
  <si>
    <t>21:0741:000122</t>
  </si>
  <si>
    <t>21:0216:000026</t>
  </si>
  <si>
    <t>21:0216:000026:0001:0001:00</t>
  </si>
  <si>
    <t>042E  :871034:00:------:--</t>
  </si>
  <si>
    <t>21:0741:000123</t>
  </si>
  <si>
    <t>21:0216:000027</t>
  </si>
  <si>
    <t>21:0216:000027:0001:0001:00</t>
  </si>
  <si>
    <t>042E  :871035:10:------:--</t>
  </si>
  <si>
    <t>21:0741:000124</t>
  </si>
  <si>
    <t>21:0216:000028</t>
  </si>
  <si>
    <t>21:0216:000028:0001:0001:00</t>
  </si>
  <si>
    <t>042E  :871036:20:871035:10</t>
  </si>
  <si>
    <t>21:0741:000125</t>
  </si>
  <si>
    <t>21:0216:000028:0002:0001:00</t>
  </si>
  <si>
    <t>042E  :871037:00:------:--</t>
  </si>
  <si>
    <t>21:0741:000126</t>
  </si>
  <si>
    <t>21:0216:000029</t>
  </si>
  <si>
    <t>21:0216:000029:0001:0001:00</t>
  </si>
  <si>
    <t>042E  :871038:00:------:--</t>
  </si>
  <si>
    <t>21:0741:000127</t>
  </si>
  <si>
    <t>21:0216:000030</t>
  </si>
  <si>
    <t>21:0216:000030:0001:0001:00</t>
  </si>
  <si>
    <t>042E  :871039:00:------:--</t>
  </si>
  <si>
    <t>21:0741:000128</t>
  </si>
  <si>
    <t>21:0216:000031</t>
  </si>
  <si>
    <t>21:0216:000031:0001:0001:00</t>
  </si>
  <si>
    <t>042E  :871040:00:------:--</t>
  </si>
  <si>
    <t>21:0741:000129</t>
  </si>
  <si>
    <t>21:0216:000032</t>
  </si>
  <si>
    <t>21:0216:000032:0001:0001:00</t>
  </si>
  <si>
    <t>042E  :871041:80:871057:00</t>
  </si>
  <si>
    <t>21:0741:000130</t>
  </si>
  <si>
    <t>21:0216:000045</t>
  </si>
  <si>
    <t>21:0216:000045:0001:0001:02</t>
  </si>
  <si>
    <t>042E  :871042:00:------:--</t>
  </si>
  <si>
    <t>21:0741:000131</t>
  </si>
  <si>
    <t>21:0216:000033</t>
  </si>
  <si>
    <t>21:0216:000033:0001:0001:00</t>
  </si>
  <si>
    <t>042E  :871043:00:------:--</t>
  </si>
  <si>
    <t>21:0741:000132</t>
  </si>
  <si>
    <t>21:0216:000034</t>
  </si>
  <si>
    <t>21:0216:000034:0001:0001:00</t>
  </si>
  <si>
    <t>042E  :871044:00:------:--</t>
  </si>
  <si>
    <t>21:0741:000133</t>
  </si>
  <si>
    <t>21:0216:000035</t>
  </si>
  <si>
    <t>21:0216:000035:0001:0001:00</t>
  </si>
  <si>
    <t>042E  :871045:9G:------:--</t>
  </si>
  <si>
    <t>21:0741:000134</t>
  </si>
  <si>
    <t>042E  :871046:00:------:--</t>
  </si>
  <si>
    <t>21:0741:000135</t>
  </si>
  <si>
    <t>21:0216:000036</t>
  </si>
  <si>
    <t>21:0216:000036:0001:0001:00</t>
  </si>
  <si>
    <t>042E  :871047:00:------:--</t>
  </si>
  <si>
    <t>21:0741:000136</t>
  </si>
  <si>
    <t>21:0216:000037</t>
  </si>
  <si>
    <t>21:0216:000037:0001:0001:00</t>
  </si>
  <si>
    <t>042E  :871048:00:------:--</t>
  </si>
  <si>
    <t>21:0741:000137</t>
  </si>
  <si>
    <t>21:0216:000038</t>
  </si>
  <si>
    <t>21:0216:000038:0001:0001:00</t>
  </si>
  <si>
    <t>042E  :871049:10:------:--</t>
  </si>
  <si>
    <t>21:0741:000138</t>
  </si>
  <si>
    <t>21:0216:000039</t>
  </si>
  <si>
    <t>21:0216:000039:0001:0001:00</t>
  </si>
  <si>
    <t>042E  :871050:20:871049:10</t>
  </si>
  <si>
    <t>21:0741:000139</t>
  </si>
  <si>
    <t>21:0216:000039:0002:0001:00</t>
  </si>
  <si>
    <t>042E  :871051:00:------:--</t>
  </si>
  <si>
    <t>21:0741:000140</t>
  </si>
  <si>
    <t>21:0216:000040</t>
  </si>
  <si>
    <t>21:0216:000040:0001:0001:00</t>
  </si>
  <si>
    <t>042E  :871052:00:------:--</t>
  </si>
  <si>
    <t>21:0741:000141</t>
  </si>
  <si>
    <t>21:0216:000041</t>
  </si>
  <si>
    <t>21:0216:000041:0001:0001:00</t>
  </si>
  <si>
    <t>042E  :871053:10:------:--</t>
  </si>
  <si>
    <t>21:0741:000142</t>
  </si>
  <si>
    <t>21:0216:000042</t>
  </si>
  <si>
    <t>21:0216:000042:0001:0001:00</t>
  </si>
  <si>
    <t>042E  :871054:20:871053:10</t>
  </si>
  <si>
    <t>21:0741:000143</t>
  </si>
  <si>
    <t>21:0216:000042:0002:0001:00</t>
  </si>
  <si>
    <t>042E  :871055:00:------:--</t>
  </si>
  <si>
    <t>21:0741:000144</t>
  </si>
  <si>
    <t>21:0216:000043</t>
  </si>
  <si>
    <t>21:0216:000043:0001:0001:00</t>
  </si>
  <si>
    <t>042E  :871056:00:------:--</t>
  </si>
  <si>
    <t>21:0741:000145</t>
  </si>
  <si>
    <t>21:0216:000044</t>
  </si>
  <si>
    <t>21:0216:000044:0001:0001:00</t>
  </si>
  <si>
    <t>042E  :871057:00:------:--</t>
  </si>
  <si>
    <t>21:0741:000146</t>
  </si>
  <si>
    <t>21:0216:000045:0001:0001:01</t>
  </si>
  <si>
    <t>042E  :871058:00:------:--</t>
  </si>
  <si>
    <t>21:0741:000147</t>
  </si>
  <si>
    <t>21:0216:000046</t>
  </si>
  <si>
    <t>21:0216:000046:0001:0001:00</t>
  </si>
  <si>
    <t>042E  :871059:00:------:--</t>
  </si>
  <si>
    <t>21:0741:000148</t>
  </si>
  <si>
    <t>21:0216:000047</t>
  </si>
  <si>
    <t>21:0216:000047:0001:0001:00</t>
  </si>
  <si>
    <t>042E  :871060:00:------:--</t>
  </si>
  <si>
    <t>21:0741:000149</t>
  </si>
  <si>
    <t>21:0216:000048</t>
  </si>
  <si>
    <t>21:0216:000048:0001:0001:00</t>
  </si>
  <si>
    <t>042E  :871061:80:871064:10</t>
  </si>
  <si>
    <t>21:0741:000150</t>
  </si>
  <si>
    <t>21:0216:000051</t>
  </si>
  <si>
    <t>21:0216:000051:0001:0001:02</t>
  </si>
  <si>
    <t>042E  :871062:00:------:--</t>
  </si>
  <si>
    <t>21:0741:000151</t>
  </si>
  <si>
    <t>21:0216:000049</t>
  </si>
  <si>
    <t>21:0216:000049:0001:0001:00</t>
  </si>
  <si>
    <t>042E  :871063:00:------:--</t>
  </si>
  <si>
    <t>21:0741:000152</t>
  </si>
  <si>
    <t>21:0216:000050</t>
  </si>
  <si>
    <t>21:0216:000050:0001:0001:00</t>
  </si>
  <si>
    <t>042E  :871064:10:------:--</t>
  </si>
  <si>
    <t>21:0741:000153</t>
  </si>
  <si>
    <t>21:0216:000051:0001:0001:01</t>
  </si>
  <si>
    <t>042E  :871065:20:871064:10</t>
  </si>
  <si>
    <t>21:0741:000154</t>
  </si>
  <si>
    <t>21:0216:000051:0002:0001:00</t>
  </si>
  <si>
    <t>042E  :871066:00:------:--</t>
  </si>
  <si>
    <t>21:0741:000155</t>
  </si>
  <si>
    <t>21:0216:000052</t>
  </si>
  <si>
    <t>21:0216:000052:0001:0001:00</t>
  </si>
  <si>
    <t>042E  :871067:00:------:--</t>
  </si>
  <si>
    <t>21:0741:000156</t>
  </si>
  <si>
    <t>21:0216:000053</t>
  </si>
  <si>
    <t>21:0216:000053:0001:0001:00</t>
  </si>
  <si>
    <t>042E  :871068:00:------:--</t>
  </si>
  <si>
    <t>21:0741:000157</t>
  </si>
  <si>
    <t>21:0216:000054</t>
  </si>
  <si>
    <t>21:0216:000054:0001:0001:00</t>
  </si>
  <si>
    <t>042E  :871069:00:------:--</t>
  </si>
  <si>
    <t>21:0741:000158</t>
  </si>
  <si>
    <t>21:0216:000055</t>
  </si>
  <si>
    <t>21:0216:000055:0001:0001:00</t>
  </si>
  <si>
    <t>042E  :871070:00:------:--</t>
  </si>
  <si>
    <t>21:0741:000159</t>
  </si>
  <si>
    <t>21:0216:000056</t>
  </si>
  <si>
    <t>21:0216:000056:0001:0001:00</t>
  </si>
  <si>
    <t>042E  :871071:10:------:--</t>
  </si>
  <si>
    <t>21:0741:000160</t>
  </si>
  <si>
    <t>21:0216:000057</t>
  </si>
  <si>
    <t>21:0216:000057:0001:0001:00</t>
  </si>
  <si>
    <t>042E  :871072:20:871071:10</t>
  </si>
  <si>
    <t>21:0741:000161</t>
  </si>
  <si>
    <t>21:0216:000057:0002:0001:00</t>
  </si>
  <si>
    <t>042E  :871073:00:------:--</t>
  </si>
  <si>
    <t>21:0741:000162</t>
  </si>
  <si>
    <t>21:0216:000058</t>
  </si>
  <si>
    <t>21:0216:000058:0001:0001:00</t>
  </si>
  <si>
    <t>042E  :871074:00:------:--</t>
  </si>
  <si>
    <t>21:0741:000163</t>
  </si>
  <si>
    <t>21:0216:000059</t>
  </si>
  <si>
    <t>21:0216:000059:0001:0001:00</t>
  </si>
  <si>
    <t>042E  :871075:00:------:--</t>
  </si>
  <si>
    <t>21:0741:000164</t>
  </si>
  <si>
    <t>21:0216:000060</t>
  </si>
  <si>
    <t>21:0216:000060:0001:0001:00</t>
  </si>
  <si>
    <t>042E  :871076:00:------:--</t>
  </si>
  <si>
    <t>21:0741:000165</t>
  </si>
  <si>
    <t>21:0216:000061</t>
  </si>
  <si>
    <t>21:0216:000061:0001:0001:00</t>
  </si>
  <si>
    <t>042E  :871077:9F:------:--</t>
  </si>
  <si>
    <t>21:0741:000166</t>
  </si>
  <si>
    <t>042E  :871078:00:------:--</t>
  </si>
  <si>
    <t>21:0741:000167</t>
  </si>
  <si>
    <t>21:0216:000062</t>
  </si>
  <si>
    <t>21:0216:000062:0001:0001:00</t>
  </si>
  <si>
    <t>042E  :871079:00:------:--</t>
  </si>
  <si>
    <t>21:0741:000168</t>
  </si>
  <si>
    <t>21:0216:000063</t>
  </si>
  <si>
    <t>21:0216:000063:0001:0001:00</t>
  </si>
  <si>
    <t>042E  :871080:00:------:--</t>
  </si>
  <si>
    <t>21:0741:000169</t>
  </si>
  <si>
    <t>21:0216:000064</t>
  </si>
  <si>
    <t>21:0216:000064:0001:0001:00</t>
  </si>
  <si>
    <t>042E  :871081:80:871097:10</t>
  </si>
  <si>
    <t>21:0741:000170</t>
  </si>
  <si>
    <t>21:0216:000079</t>
  </si>
  <si>
    <t>21:0216:000079:0001:0001:02</t>
  </si>
  <si>
    <t>042E  :871082:00:------:--</t>
  </si>
  <si>
    <t>21:0741:000171</t>
  </si>
  <si>
    <t>21:0216:000065</t>
  </si>
  <si>
    <t>21:0216:000065:0001:0001:00</t>
  </si>
  <si>
    <t>042E  :871083:00:------:--</t>
  </si>
  <si>
    <t>21:0741:000172</t>
  </si>
  <si>
    <t>21:0216:000066</t>
  </si>
  <si>
    <t>21:0216:000066:0001:0001:00</t>
  </si>
  <si>
    <t>042E  :871084:00:------:--</t>
  </si>
  <si>
    <t>21:0741:000173</t>
  </si>
  <si>
    <t>21:0216:000067</t>
  </si>
  <si>
    <t>21:0216:000067:0001:0001:00</t>
  </si>
  <si>
    <t>042E  :871085:00:------:--</t>
  </si>
  <si>
    <t>21:0741:000174</t>
  </si>
  <si>
    <t>21:0216:000068</t>
  </si>
  <si>
    <t>21:0216:000068:0001:0001:00</t>
  </si>
  <si>
    <t>042E  :871086:00:------:--</t>
  </si>
  <si>
    <t>21:0741:000175</t>
  </si>
  <si>
    <t>21:0216:000069</t>
  </si>
  <si>
    <t>21:0216:000069:0001:0001:00</t>
  </si>
  <si>
    <t>042E  :871087:00:------:--</t>
  </si>
  <si>
    <t>21:0741:000176</t>
  </si>
  <si>
    <t>21:0216:000070</t>
  </si>
  <si>
    <t>21:0216:000070:0001:0001:00</t>
  </si>
  <si>
    <t>042E  :871088:10:------:--</t>
  </si>
  <si>
    <t>21:0741:000177</t>
  </si>
  <si>
    <t>21:0216:000071</t>
  </si>
  <si>
    <t>21:0216:000071:0001:0001:00</t>
  </si>
  <si>
    <t>042E  :871089:20:871088:10</t>
  </si>
  <si>
    <t>21:0741:000178</t>
  </si>
  <si>
    <t>21:0216:000071:0002:0001:00</t>
  </si>
  <si>
    <t>042E  :871090:00:------:--</t>
  </si>
  <si>
    <t>21:0741:000179</t>
  </si>
  <si>
    <t>21:0216:000072</t>
  </si>
  <si>
    <t>21:0216:000072:0001:0001:00</t>
  </si>
  <si>
    <t>042E  :871091:00:------:--</t>
  </si>
  <si>
    <t>21:0741:000180</t>
  </si>
  <si>
    <t>21:0216:000073</t>
  </si>
  <si>
    <t>21:0216:000073:0001:0001:00</t>
  </si>
  <si>
    <t>042E  :871092:00:------:--</t>
  </si>
  <si>
    <t>21:0741:000181</t>
  </si>
  <si>
    <t>21:0216:000074</t>
  </si>
  <si>
    <t>21:0216:000074:0001:0001:00</t>
  </si>
  <si>
    <t>042E  :871093:00:------:--</t>
  </si>
  <si>
    <t>21:0741:000182</t>
  </si>
  <si>
    <t>21:0216:000075</t>
  </si>
  <si>
    <t>21:0216:000075:0001:0001:00</t>
  </si>
  <si>
    <t>042E  :871094:00:------:--</t>
  </si>
  <si>
    <t>21:0741:000183</t>
  </si>
  <si>
    <t>21:0216:000076</t>
  </si>
  <si>
    <t>21:0216:000076:0001:0001:00</t>
  </si>
  <si>
    <t>042E  :871095:00:------:--</t>
  </si>
  <si>
    <t>21:0741:000184</t>
  </si>
  <si>
    <t>21:0216:000077</t>
  </si>
  <si>
    <t>21:0216:000077:0001:0001:00</t>
  </si>
  <si>
    <t>042E  :871096:00:------:--</t>
  </si>
  <si>
    <t>21:0741:000185</t>
  </si>
  <si>
    <t>21:0216:000078</t>
  </si>
  <si>
    <t>21:0216:000078:0001:0001:00</t>
  </si>
  <si>
    <t>042E  :871097:10:------:--</t>
  </si>
  <si>
    <t>21:0741:000186</t>
  </si>
  <si>
    <t>21:0216:000079:0001:0001:01</t>
  </si>
  <si>
    <t>042E  :871098:20:871097:10</t>
  </si>
  <si>
    <t>21:0741:000187</t>
  </si>
  <si>
    <t>21:0216:000079:0002:0001:00</t>
  </si>
  <si>
    <t>042E  :871099:00:------:--</t>
  </si>
  <si>
    <t>21:0741:000188</t>
  </si>
  <si>
    <t>21:0216:000080</t>
  </si>
  <si>
    <t>21:0216:000080:0001:0001:00</t>
  </si>
  <si>
    <t>042E  :871100:9B:------:--</t>
  </si>
  <si>
    <t>21:0741:000189</t>
  </si>
  <si>
    <t>042E  :871101:80:871119:20</t>
  </si>
  <si>
    <t>21:0741:000190</t>
  </si>
  <si>
    <t>21:0216:000095</t>
  </si>
  <si>
    <t>21:0216:000095:0002:0001:02</t>
  </si>
  <si>
    <t>042E  :871102:00:------:--</t>
  </si>
  <si>
    <t>21:0741:000191</t>
  </si>
  <si>
    <t>21:0216:000081</t>
  </si>
  <si>
    <t>21:0216:000081:0001:0001:00</t>
  </si>
  <si>
    <t>042E  :871103:00:------:--</t>
  </si>
  <si>
    <t>21:0741:000192</t>
  </si>
  <si>
    <t>21:0216:000082</t>
  </si>
  <si>
    <t>21:0216:000082:0001:0001:00</t>
  </si>
  <si>
    <t>042E  :871104:9C:------:--</t>
  </si>
  <si>
    <t>21:0741:000193</t>
  </si>
  <si>
    <t>042E  :871105:00:------:--</t>
  </si>
  <si>
    <t>21:0741:000194</t>
  </si>
  <si>
    <t>21:0216:000083</t>
  </si>
  <si>
    <t>21:0216:000083:0001:0001:00</t>
  </si>
  <si>
    <t>042E  :871106:00:------:--</t>
  </si>
  <si>
    <t>21:0741:000195</t>
  </si>
  <si>
    <t>21:0216:000084</t>
  </si>
  <si>
    <t>21:0216:000084:0001:0001:00</t>
  </si>
  <si>
    <t>042E  :871107:00:------:--</t>
  </si>
  <si>
    <t>21:0741:000196</t>
  </si>
  <si>
    <t>21:0216:000085</t>
  </si>
  <si>
    <t>21:0216:000085:0001:0001:00</t>
  </si>
  <si>
    <t>042E  :871108:00:------:--</t>
  </si>
  <si>
    <t>21:0741:000197</t>
  </si>
  <si>
    <t>21:0216:000086</t>
  </si>
  <si>
    <t>21:0216:000086:0001:0001:00</t>
  </si>
  <si>
    <t>042E  :871109:10:------:--</t>
  </si>
  <si>
    <t>21:0741:000198</t>
  </si>
  <si>
    <t>21:0216:000087</t>
  </si>
  <si>
    <t>21:0216:000087:0001:0001:00</t>
  </si>
  <si>
    <t>042E  :871110:20:871109:10</t>
  </si>
  <si>
    <t>21:0741:000199</t>
  </si>
  <si>
    <t>21:0216:000087:0002:0001:00</t>
  </si>
  <si>
    <t>042E  :871111:00:------:--</t>
  </si>
  <si>
    <t>21:0741:000200</t>
  </si>
  <si>
    <t>21:0216:000088</t>
  </si>
  <si>
    <t>21:0216:000088:0001:0001:00</t>
  </si>
  <si>
    <t>042E  :871112:00:------:--</t>
  </si>
  <si>
    <t>21:0741:000201</t>
  </si>
  <si>
    <t>21:0216:000089</t>
  </si>
  <si>
    <t>21:0216:000089:0001:0001:00</t>
  </si>
  <si>
    <t>042E  :871113:00:------:--</t>
  </si>
  <si>
    <t>21:0741:000202</t>
  </si>
  <si>
    <t>21:0216:000090</t>
  </si>
  <si>
    <t>21:0216:000090:0001:0001:00</t>
  </si>
  <si>
    <t>042E  :871114:00:------:--</t>
  </si>
  <si>
    <t>21:0741:000203</t>
  </si>
  <si>
    <t>21:0216:000091</t>
  </si>
  <si>
    <t>21:0216:000091:0001:0001:00</t>
  </si>
  <si>
    <t>042E  :871115:00:------:--</t>
  </si>
  <si>
    <t>21:0741:000204</t>
  </si>
  <si>
    <t>21:0216:000092</t>
  </si>
  <si>
    <t>21:0216:000092:0001:0001:00</t>
  </si>
  <si>
    <t>042E  :871116:00:------:--</t>
  </si>
  <si>
    <t>21:0741:000205</t>
  </si>
  <si>
    <t>21:0216:000093</t>
  </si>
  <si>
    <t>21:0216:000093:0001:0001:00</t>
  </si>
  <si>
    <t>042E  :871117:00:------:--</t>
  </si>
  <si>
    <t>21:0741:000206</t>
  </si>
  <si>
    <t>21:0216:000094</t>
  </si>
  <si>
    <t>21:0216:000094:0001:0001:00</t>
  </si>
  <si>
    <t>042E  :871118:10:------:--</t>
  </si>
  <si>
    <t>21:0741:000207</t>
  </si>
  <si>
    <t>21:0216:000095:0001:0001:00</t>
  </si>
  <si>
    <t>042E  :871119:20:871118:10</t>
  </si>
  <si>
    <t>21:0741:000208</t>
  </si>
  <si>
    <t>21:0216:000095:0002:0001:01</t>
  </si>
  <si>
    <t>042E  :871120:00:------:--</t>
  </si>
  <si>
    <t>21:0741:000209</t>
  </si>
  <si>
    <t>21:0216:000096</t>
  </si>
  <si>
    <t>21:0216:000096:0001:0001:00</t>
  </si>
  <si>
    <t>042E  :871121:80:871123:20</t>
  </si>
  <si>
    <t>21:0741:000210</t>
  </si>
  <si>
    <t>21:0216:000097</t>
  </si>
  <si>
    <t>21:0216:000097:0002:0001:02</t>
  </si>
  <si>
    <t>042E  :871122:10:------:--</t>
  </si>
  <si>
    <t>21:0741:000211</t>
  </si>
  <si>
    <t>21:0216:000097:0001:0001:00</t>
  </si>
  <si>
    <t>042E  :871123:20:871122:10</t>
  </si>
  <si>
    <t>21:0741:000212</t>
  </si>
  <si>
    <t>21:0216:000097:0002:0001:01</t>
  </si>
  <si>
    <t>042E  :871124:00:------:--</t>
  </si>
  <si>
    <t>21:0741:000213</t>
  </si>
  <si>
    <t>21:0216:000098</t>
  </si>
  <si>
    <t>21:0216:000098:0001:0001:00</t>
  </si>
  <si>
    <t>042E  :871125:9E:------:--</t>
  </si>
  <si>
    <t>21:0741:000214</t>
  </si>
  <si>
    <t>042E  :871126:00:------:--</t>
  </si>
  <si>
    <t>21:0741:000215</t>
  </si>
  <si>
    <t>21:0216:000099</t>
  </si>
  <si>
    <t>21:0216:000099:0001:0001:00</t>
  </si>
  <si>
    <t>042E  :871127:00:------:--</t>
  </si>
  <si>
    <t>21:0741:000216</t>
  </si>
  <si>
    <t>21:0216:000100</t>
  </si>
  <si>
    <t>21:0216:000100:0001:0001:00</t>
  </si>
  <si>
    <t>042E  :871128:00:------:--</t>
  </si>
  <si>
    <t>21:0741:000217</t>
  </si>
  <si>
    <t>21:0216:000101</t>
  </si>
  <si>
    <t>21:0216:000101:0001:0001:00</t>
  </si>
  <si>
    <t>042E  :871129:00:------:--</t>
  </si>
  <si>
    <t>21:0741:000218</t>
  </si>
  <si>
    <t>21:0216:000102</t>
  </si>
  <si>
    <t>21:0216:000102:0001:0001:00</t>
  </si>
  <si>
    <t>042E  :871130:00:------:--</t>
  </si>
  <si>
    <t>21:0741:000219</t>
  </si>
  <si>
    <t>21:0216:000103</t>
  </si>
  <si>
    <t>21:0216:000103:0001:0001:00</t>
  </si>
  <si>
    <t>042E  :871131:00:------:--</t>
  </si>
  <si>
    <t>21:0741:000220</t>
  </si>
  <si>
    <t>21:0216:000104</t>
  </si>
  <si>
    <t>21:0216:000104:0001:0001:00</t>
  </si>
  <si>
    <t>042E  :871132:00:------:--</t>
  </si>
  <si>
    <t>21:0741:000221</t>
  </si>
  <si>
    <t>21:0216:000105</t>
  </si>
  <si>
    <t>21:0216:000105:0001:0001:00</t>
  </si>
  <si>
    <t>042E  :871133:00:------:--</t>
  </si>
  <si>
    <t>21:0741:000222</t>
  </si>
  <si>
    <t>21:0216:000106</t>
  </si>
  <si>
    <t>21:0216:000106:0001:0001:00</t>
  </si>
  <si>
    <t>042E  :871134:00:------:--</t>
  </si>
  <si>
    <t>21:0741:000223</t>
  </si>
  <si>
    <t>21:0216:000107</t>
  </si>
  <si>
    <t>21:0216:000107:0001:0001:00</t>
  </si>
  <si>
    <t>042E  :871135:00:------:--</t>
  </si>
  <si>
    <t>21:0741:000224</t>
  </si>
  <si>
    <t>21:0216:000108</t>
  </si>
  <si>
    <t>21:0216:000108:0001:0001:00</t>
  </si>
  <si>
    <t>042E  :871136:00:------:--</t>
  </si>
  <si>
    <t>21:0741:000225</t>
  </si>
  <si>
    <t>21:0216:000109</t>
  </si>
  <si>
    <t>21:0216:000109:0001:0001:00</t>
  </si>
  <si>
    <t>042E  :871137:10:------:--</t>
  </si>
  <si>
    <t>21:0741:000226</t>
  </si>
  <si>
    <t>21:0216:000110</t>
  </si>
  <si>
    <t>21:0216:000110:0001:0001:00</t>
  </si>
  <si>
    <t>042E  :871138:20:871137:10</t>
  </si>
  <si>
    <t>21:0741:000227</t>
  </si>
  <si>
    <t>21:0216:000110:0002:0001:00</t>
  </si>
  <si>
    <t>042E  :871139:00:------:--</t>
  </si>
  <si>
    <t>21:0741:000228</t>
  </si>
  <si>
    <t>21:0216:000111</t>
  </si>
  <si>
    <t>21:0216:000111:0001:0001:00</t>
  </si>
  <si>
    <t>042E  :871140:9E:------:--</t>
  </si>
  <si>
    <t>21:0741:000229</t>
  </si>
  <si>
    <t>042E  :871141:9G:------:--</t>
  </si>
  <si>
    <t>21:0741:000230</t>
  </si>
  <si>
    <t>21:0742:000001</t>
  </si>
  <si>
    <t>21:0742:000002</t>
  </si>
  <si>
    <t>21:0742:000003</t>
  </si>
  <si>
    <t>21:0742:000004</t>
  </si>
  <si>
    <t>21:0742:000005</t>
  </si>
  <si>
    <t>21:0742:000006</t>
  </si>
  <si>
    <t>21:0742:000007</t>
  </si>
  <si>
    <t>21:0742:000008</t>
  </si>
  <si>
    <t>21:0742:000009</t>
  </si>
  <si>
    <t>21:0742:000010</t>
  </si>
  <si>
    <t>21:0742:000011</t>
  </si>
  <si>
    <t>21:0742:000012</t>
  </si>
  <si>
    <t>21:0742:000013</t>
  </si>
  <si>
    <t>21:0742:000014</t>
  </si>
  <si>
    <t>21:0742:000015</t>
  </si>
  <si>
    <t>21:0742:000016</t>
  </si>
  <si>
    <t>21:0742:000017</t>
  </si>
  <si>
    <t>21:0742:000018</t>
  </si>
  <si>
    <t>21:0742:000019</t>
  </si>
  <si>
    <t>21:0742:000020</t>
  </si>
  <si>
    <t>21:0742:000021</t>
  </si>
  <si>
    <t>21:0742:000022</t>
  </si>
  <si>
    <t>21:0742:000023</t>
  </si>
  <si>
    <t>21:0742:000024</t>
  </si>
  <si>
    <t>21:0742:000025</t>
  </si>
  <si>
    <t>21:0742:000026</t>
  </si>
  <si>
    <t>21:0742:000027</t>
  </si>
  <si>
    <t>21:0742:000028</t>
  </si>
  <si>
    <t>21:0742:000029</t>
  </si>
  <si>
    <t>21:0742:000030</t>
  </si>
  <si>
    <t>052A  :871001:80:871005:10</t>
  </si>
  <si>
    <t>21:0747:000231</t>
  </si>
  <si>
    <t>21:0217:000004</t>
  </si>
  <si>
    <t>21:0217:000004:0001:0001:02</t>
  </si>
  <si>
    <t>052A  :871002:00:------:--</t>
  </si>
  <si>
    <t>21:0747:000232</t>
  </si>
  <si>
    <t>21:0217:000001</t>
  </si>
  <si>
    <t>21:0217:000001:0001:0001:00</t>
  </si>
  <si>
    <t>052A  :871003:00:------:--</t>
  </si>
  <si>
    <t>21:0747:000233</t>
  </si>
  <si>
    <t>21:0217:000002</t>
  </si>
  <si>
    <t>21:0217:000002:0001:0001:00</t>
  </si>
  <si>
    <t>052A  :871004:00:------:--</t>
  </si>
  <si>
    <t>21:0747:000234</t>
  </si>
  <si>
    <t>21:0217:000003</t>
  </si>
  <si>
    <t>21:0217:000003:0001:0001:00</t>
  </si>
  <si>
    <t>052A  :871005:10:------:--</t>
  </si>
  <si>
    <t>21:0747:000235</t>
  </si>
  <si>
    <t>21:0217:000004:0001:0001:01</t>
  </si>
  <si>
    <t>052A  :871006:20:871005:10</t>
  </si>
  <si>
    <t>21:0747:000236</t>
  </si>
  <si>
    <t>21:0217:000004:0002:0001:00</t>
  </si>
  <si>
    <t>052A  :871007:9E:------:--</t>
  </si>
  <si>
    <t>21:0747:000237</t>
  </si>
  <si>
    <t>052A  :871008:9C:------:--</t>
  </si>
  <si>
    <t>21:0747:000238</t>
  </si>
  <si>
    <t>052A  :871009:9C:------:--</t>
  </si>
  <si>
    <t>21:0747:000239</t>
  </si>
  <si>
    <t>052H  :871001:80:871006:10</t>
  </si>
  <si>
    <t>21:0747:000357</t>
  </si>
  <si>
    <t>21:0217:000009</t>
  </si>
  <si>
    <t>21:0217:000009:0001:0001:02</t>
  </si>
  <si>
    <t>052H  :871002:00:------:--</t>
  </si>
  <si>
    <t>21:0747:000358</t>
  </si>
  <si>
    <t>21:0217:000005</t>
  </si>
  <si>
    <t>21:0217:000005:0001:0001:00</t>
  </si>
  <si>
    <t>052H  :871003:00:------:--</t>
  </si>
  <si>
    <t>21:0747:000359</t>
  </si>
  <si>
    <t>21:0217:000006</t>
  </si>
  <si>
    <t>21:0217:000006:0001:0001:00</t>
  </si>
  <si>
    <t>052H  :871004:00:------:--</t>
  </si>
  <si>
    <t>21:0747:000360</t>
  </si>
  <si>
    <t>21:0217:000007</t>
  </si>
  <si>
    <t>21:0217:000007:0001:0001:00</t>
  </si>
  <si>
    <t>052H  :871005:00:------:--</t>
  </si>
  <si>
    <t>21:0747:000361</t>
  </si>
  <si>
    <t>21:0217:000008</t>
  </si>
  <si>
    <t>21:0217:000008:0001:0001:00</t>
  </si>
  <si>
    <t>052H  :871006:10:------:--</t>
  </si>
  <si>
    <t>21:0747:000362</t>
  </si>
  <si>
    <t>21:0217:000009:0001:0001:01</t>
  </si>
  <si>
    <t>052H  :871007:20:871006:10</t>
  </si>
  <si>
    <t>21:0747:000363</t>
  </si>
  <si>
    <t>21:0217:000009:0002:0001:00</t>
  </si>
  <si>
    <t>052H  :871008:00:------:--</t>
  </si>
  <si>
    <t>21:0747:000364</t>
  </si>
  <si>
    <t>21:0217:000010</t>
  </si>
  <si>
    <t>21:0217:000010:0001:0001:00</t>
  </si>
  <si>
    <t>052H  :871009:00:------:--</t>
  </si>
  <si>
    <t>21:0747:000365</t>
  </si>
  <si>
    <t>21:0217:000011</t>
  </si>
  <si>
    <t>21:0217:000011:0001:0001:00</t>
  </si>
  <si>
    <t>052H  :871010:00:------:--</t>
  </si>
  <si>
    <t>21:0747:000366</t>
  </si>
  <si>
    <t>21:0217:000012</t>
  </si>
  <si>
    <t>21:0217:000012:0001:0001:00</t>
  </si>
  <si>
    <t>052H  :871011:00:------:--</t>
  </si>
  <si>
    <t>21:0747:000367</t>
  </si>
  <si>
    <t>21:0217:000013</t>
  </si>
  <si>
    <t>21:0217:000013:0001:0001:00</t>
  </si>
  <si>
    <t>052H  :871012:00:------:--</t>
  </si>
  <si>
    <t>21:0747:000368</t>
  </si>
  <si>
    <t>21:0217:000014</t>
  </si>
  <si>
    <t>21:0217:000014:0001:0001:00</t>
  </si>
  <si>
    <t>052H  :871013:9B:------:--</t>
  </si>
  <si>
    <t>21:0747:000369</t>
  </si>
  <si>
    <t>052H  :871014:00:------:--</t>
  </si>
  <si>
    <t>21:0747:000370</t>
  </si>
  <si>
    <t>21:0217:000015</t>
  </si>
  <si>
    <t>21:0217:000015:0001:0001:00</t>
  </si>
  <si>
    <t>052H  :871015:00:------:--</t>
  </si>
  <si>
    <t>21:0747:000371</t>
  </si>
  <si>
    <t>21:0217:000016</t>
  </si>
  <si>
    <t>21:0217:000016:0001:0001:00</t>
  </si>
  <si>
    <t>052H  :871016:00:------:--</t>
  </si>
  <si>
    <t>21:0747:000372</t>
  </si>
  <si>
    <t>21:0217:000017</t>
  </si>
  <si>
    <t>21:0217:000017:0001:0001:00</t>
  </si>
  <si>
    <t>052H  :871017:00:------:--</t>
  </si>
  <si>
    <t>21:0747:000373</t>
  </si>
  <si>
    <t>21:0217:000018</t>
  </si>
  <si>
    <t>21:0217:000018:0001:0001:00</t>
  </si>
  <si>
    <t>052H  :871018:00:------:--</t>
  </si>
  <si>
    <t>21:0747:000374</t>
  </si>
  <si>
    <t>21:0217:000019</t>
  </si>
  <si>
    <t>21:0217:000019:0001:0001:00</t>
  </si>
  <si>
    <t>052H  :871019:00:------:--</t>
  </si>
  <si>
    <t>21:0747:000375</t>
  </si>
  <si>
    <t>21:0217:000020</t>
  </si>
  <si>
    <t>21:0217:000020:0001:0001:00</t>
  </si>
  <si>
    <t>0115:s__15</t>
  </si>
  <si>
    <t>052H  :871020:00:------:--</t>
  </si>
  <si>
    <t>21:0747:000376</t>
  </si>
  <si>
    <t>21:0217:000021</t>
  </si>
  <si>
    <t>21:0217:000021:0001:0001:00</t>
  </si>
  <si>
    <t>0116:s__16</t>
  </si>
  <si>
    <t>052H  :871021:80:871036:10</t>
  </si>
  <si>
    <t>21:0747:000377</t>
  </si>
  <si>
    <t>21:0217:000034</t>
  </si>
  <si>
    <t>21:0217:000034:0001:0001:02</t>
  </si>
  <si>
    <t>052H  :871022:9G:------:--</t>
  </si>
  <si>
    <t>21:0747:000378</t>
  </si>
  <si>
    <t>052H  :871023:00:------:--</t>
  </si>
  <si>
    <t>21:0747:000379</t>
  </si>
  <si>
    <t>21:0217:000022</t>
  </si>
  <si>
    <t>21:0217:000022:0001:0001:00</t>
  </si>
  <si>
    <t>052H  :871024:00:------:--</t>
  </si>
  <si>
    <t>21:0747:000380</t>
  </si>
  <si>
    <t>21:0217:000023</t>
  </si>
  <si>
    <t>21:0217:000023:0001:0001:00</t>
  </si>
  <si>
    <t>052H  :871025:00:------:--</t>
  </si>
  <si>
    <t>21:0747:000381</t>
  </si>
  <si>
    <t>21:0217:000024</t>
  </si>
  <si>
    <t>21:0217:000024:0001:0001:00</t>
  </si>
  <si>
    <t>052H  :871026:00:------:--</t>
  </si>
  <si>
    <t>21:0747:000382</t>
  </si>
  <si>
    <t>21:0217:000025</t>
  </si>
  <si>
    <t>21:0217:000025:0001:0001:00</t>
  </si>
  <si>
    <t>052H  :871027:00:------:--</t>
  </si>
  <si>
    <t>21:0747:000383</t>
  </si>
  <si>
    <t>21:0217:000026</t>
  </si>
  <si>
    <t>21:0217:000026:0001:0001:00</t>
  </si>
  <si>
    <t>052H  :871028:00:------:--</t>
  </si>
  <si>
    <t>21:0747:000384</t>
  </si>
  <si>
    <t>21:0217:000027</t>
  </si>
  <si>
    <t>21:0217:000027:0001:0001:00</t>
  </si>
  <si>
    <t>052H  :871029:00:------:--</t>
  </si>
  <si>
    <t>21:0747:000385</t>
  </si>
  <si>
    <t>21:0217:000028</t>
  </si>
  <si>
    <t>21:0217:000028:0001:0001:00</t>
  </si>
  <si>
    <t>052H  :871030:10:------:--</t>
  </si>
  <si>
    <t>21:0747:000386</t>
  </si>
  <si>
    <t>21:0217:000029</t>
  </si>
  <si>
    <t>21:0217:000029:0001:0001:00</t>
  </si>
  <si>
    <t>052H  :871031:20:871030:10</t>
  </si>
  <si>
    <t>21:0747:000387</t>
  </si>
  <si>
    <t>21:0217:000029:0002:0001:00</t>
  </si>
  <si>
    <t>052H  :871032:00:------:--</t>
  </si>
  <si>
    <t>21:0747:000388</t>
  </si>
  <si>
    <t>21:0217:000030</t>
  </si>
  <si>
    <t>21:0217:000030:0001:0001:00</t>
  </si>
  <si>
    <t>052H  :871033:00:------:--</t>
  </si>
  <si>
    <t>21:0747:000389</t>
  </si>
  <si>
    <t>21:0217:000031</t>
  </si>
  <si>
    <t>21:0217:000031:0001:0001:00</t>
  </si>
  <si>
    <t>052H  :871034:00:------:--</t>
  </si>
  <si>
    <t>21:0747:000390</t>
  </si>
  <si>
    <t>21:0217:000032</t>
  </si>
  <si>
    <t>21:0217:000032:0001:0001:00</t>
  </si>
  <si>
    <t>052H  :871035:00:------:--</t>
  </si>
  <si>
    <t>21:0747:000391</t>
  </si>
  <si>
    <t>21:0217:000033</t>
  </si>
  <si>
    <t>21:0217:000033:0001:0001:00</t>
  </si>
  <si>
    <t>052H  :871036:10:------:--</t>
  </si>
  <si>
    <t>21:0747:000392</t>
  </si>
  <si>
    <t>21:0217:000034:0001:0001:01</t>
  </si>
  <si>
    <t>052H  :871037:20:871036:10</t>
  </si>
  <si>
    <t>21:0747:000393</t>
  </si>
  <si>
    <t>21:0217:000034:0002:0001:00</t>
  </si>
  <si>
    <t>052H  :871038:10:------:--</t>
  </si>
  <si>
    <t>21:0747:000394</t>
  </si>
  <si>
    <t>21:0217:000035</t>
  </si>
  <si>
    <t>21:0217:000035:0001:0001:00</t>
  </si>
  <si>
    <t>0083:ff__3</t>
  </si>
  <si>
    <t>052H  :871039:20:871038:10</t>
  </si>
  <si>
    <t>21:0747:000395</t>
  </si>
  <si>
    <t>21:0217:000035:0002:0001:00</t>
  </si>
  <si>
    <t>0084:ff__3</t>
  </si>
  <si>
    <t>052H  :871040:00:------:--</t>
  </si>
  <si>
    <t>21:0747:000396</t>
  </si>
  <si>
    <t>21:0217:000036</t>
  </si>
  <si>
    <t>21:0217:000036:0001:0001:00</t>
  </si>
  <si>
    <t>052H  :871041:80:871045:10</t>
  </si>
  <si>
    <t>21:0747:000397</t>
  </si>
  <si>
    <t>21:0217:000040</t>
  </si>
  <si>
    <t>21:0217:000040:0001:0001:02</t>
  </si>
  <si>
    <t>052H  :871042:00:------:--</t>
  </si>
  <si>
    <t>21:0747:000398</t>
  </si>
  <si>
    <t>21:0217:000037</t>
  </si>
  <si>
    <t>21:0217:000037:0001:0001:00</t>
  </si>
  <si>
    <t>052H  :871043:00:------:--</t>
  </si>
  <si>
    <t>21:0747:000399</t>
  </si>
  <si>
    <t>21:0217:000038</t>
  </si>
  <si>
    <t>21:0217:000038:0001:0001:00</t>
  </si>
  <si>
    <t>052H  :871044:00:------:--</t>
  </si>
  <si>
    <t>21:0747:000400</t>
  </si>
  <si>
    <t>21:0217:000039</t>
  </si>
  <si>
    <t>21:0217:000039:0001:0001:00</t>
  </si>
  <si>
    <t>052H  :871045:10:------:--</t>
  </si>
  <si>
    <t>21:0747:000401</t>
  </si>
  <si>
    <t>21:0217:000040:0001:0001:01</t>
  </si>
  <si>
    <t>052H  :871046:20:871045:10</t>
  </si>
  <si>
    <t>21:0747:000402</t>
  </si>
  <si>
    <t>21:0217:000040:0002:0001:00</t>
  </si>
  <si>
    <t>052H  :871047:00:------:--</t>
  </si>
  <si>
    <t>21:0747:000403</t>
  </si>
  <si>
    <t>21:0217:000041</t>
  </si>
  <si>
    <t>21:0217:000041:0001:0001:00</t>
  </si>
  <si>
    <t>052H  :871048:00:------:--</t>
  </si>
  <si>
    <t>21:0747:000404</t>
  </si>
  <si>
    <t>21:0217:000042</t>
  </si>
  <si>
    <t>21:0217:000042:0001:0001:00</t>
  </si>
  <si>
    <t>052H  :871049:00:------:--</t>
  </si>
  <si>
    <t>21:0747:000405</t>
  </si>
  <si>
    <t>21:0217:000043</t>
  </si>
  <si>
    <t>21:0217:000043:0001:0001:00</t>
  </si>
  <si>
    <t>052H  :871050:00:------:--</t>
  </si>
  <si>
    <t>21:0747:000406</t>
  </si>
  <si>
    <t>21:0217:000044</t>
  </si>
  <si>
    <t>21:0217:000044:0001:0001:00</t>
  </si>
  <si>
    <t>052H  :871051:00:------:--</t>
  </si>
  <si>
    <t>21:0747:000407</t>
  </si>
  <si>
    <t>21:0217:000045</t>
  </si>
  <si>
    <t>21:0217:000045:0001:0001:00</t>
  </si>
  <si>
    <t>052H  :871052:00:------:--</t>
  </si>
  <si>
    <t>21:0747:000408</t>
  </si>
  <si>
    <t>21:0217:000046</t>
  </si>
  <si>
    <t>21:0217:000046:0001:0001:00</t>
  </si>
  <si>
    <t>052H  :871053:9F:------:--</t>
  </si>
  <si>
    <t>21:0747:000409</t>
  </si>
  <si>
    <t>052H  :871054:00:------:--</t>
  </si>
  <si>
    <t>21:0747:000410</t>
  </si>
  <si>
    <t>21:0217:000047</t>
  </si>
  <si>
    <t>21:0217:000047:0001:0001:00</t>
  </si>
  <si>
    <t>052H  :871055:00:------:--</t>
  </si>
  <si>
    <t>21:0747:000411</t>
  </si>
  <si>
    <t>21:0217:000048</t>
  </si>
  <si>
    <t>21:0217:000048:0001:0001:00</t>
  </si>
  <si>
    <t>052H  :871056:00:------:--</t>
  </si>
  <si>
    <t>21:0747:000412</t>
  </si>
  <si>
    <t>21:0217:000049</t>
  </si>
  <si>
    <t>21:0217:000049:0001:0001:00</t>
  </si>
  <si>
    <t>052H  :871057:00:------:--</t>
  </si>
  <si>
    <t>21:0747:000413</t>
  </si>
  <si>
    <t>21:0217:000050</t>
  </si>
  <si>
    <t>21:0217:000050:0001:0001:00</t>
  </si>
  <si>
    <t>052H  :871058:00:------:--</t>
  </si>
  <si>
    <t>21:0747:000414</t>
  </si>
  <si>
    <t>21:0217:000051</t>
  </si>
  <si>
    <t>21:0217:000051:0001:0001:00</t>
  </si>
  <si>
    <t>052H  :871059:00:------:--</t>
  </si>
  <si>
    <t>21:0747:000415</t>
  </si>
  <si>
    <t>21:0217:000052</t>
  </si>
  <si>
    <t>21:0217:000052:0001:0001:00</t>
  </si>
  <si>
    <t>052H  :871060:00:------:--</t>
  </si>
  <si>
    <t>21:0747:000416</t>
  </si>
  <si>
    <t>21:0217:000053</t>
  </si>
  <si>
    <t>21:0217:000053:0001:0001:00</t>
  </si>
  <si>
    <t>052H  :871061:80:871064:10</t>
  </si>
  <si>
    <t>21:0747:000417</t>
  </si>
  <si>
    <t>21:0217:000056</t>
  </si>
  <si>
    <t>21:0217:000056:0001:0001:02</t>
  </si>
  <si>
    <t>052H  :871062:00:------:--</t>
  </si>
  <si>
    <t>21:0747:000418</t>
  </si>
  <si>
    <t>21:0217:000054</t>
  </si>
  <si>
    <t>21:0217:000054:0001:0001:00</t>
  </si>
  <si>
    <t>052H  :871063:00:------:--</t>
  </si>
  <si>
    <t>21:0747:000419</t>
  </si>
  <si>
    <t>21:0217:000055</t>
  </si>
  <si>
    <t>21:0217:000055:0001:0001:00</t>
  </si>
  <si>
    <t>052H  :871064:10:------:--</t>
  </si>
  <si>
    <t>21:0747:000420</t>
  </si>
  <si>
    <t>21:0217:000056:0001:0001:01</t>
  </si>
  <si>
    <t>052H  :871065:20:871064:10</t>
  </si>
  <si>
    <t>21:0747:000421</t>
  </si>
  <si>
    <t>21:0217:000056:0002:0001:00</t>
  </si>
  <si>
    <t>052H  :871066:00:------:--</t>
  </si>
  <si>
    <t>21:0747:000422</t>
  </si>
  <si>
    <t>21:0217:000057</t>
  </si>
  <si>
    <t>21:0217:000057:0001:0001:00</t>
  </si>
  <si>
    <t>052H  :871067:00:------:--</t>
  </si>
  <si>
    <t>21:0747:000423</t>
  </si>
  <si>
    <t>21:0217:000058</t>
  </si>
  <si>
    <t>21:0217:000058:0001:0001:00</t>
  </si>
  <si>
    <t>052H  :871068:00:------:--</t>
  </si>
  <si>
    <t>21:0747:000424</t>
  </si>
  <si>
    <t>21:0217:000059</t>
  </si>
  <si>
    <t>21:0217:000059:0001:0001:00</t>
  </si>
  <si>
    <t>052H  :871069:00:------:--</t>
  </si>
  <si>
    <t>21:0747:000425</t>
  </si>
  <si>
    <t>21:0217:000060</t>
  </si>
  <si>
    <t>21:0217:000060:0001:0001:00</t>
  </si>
  <si>
    <t>052H  :871070:00:------:--</t>
  </si>
  <si>
    <t>21:0747:000426</t>
  </si>
  <si>
    <t>21:0217:000061</t>
  </si>
  <si>
    <t>21:0217:000061:0001:0001:00</t>
  </si>
  <si>
    <t>052H  :871071:00:------:--</t>
  </si>
  <si>
    <t>21:0747:000427</t>
  </si>
  <si>
    <t>21:0217:000062</t>
  </si>
  <si>
    <t>21:0217:000062:0001:0001:00</t>
  </si>
  <si>
    <t>052H  :871072:00:------:--</t>
  </si>
  <si>
    <t>21:0747:000428</t>
  </si>
  <si>
    <t>21:0217:000063</t>
  </si>
  <si>
    <t>21:0217:000063:0001:0001:00</t>
  </si>
  <si>
    <t>052H  :871073:00:------:--</t>
  </si>
  <si>
    <t>21:0747:000429</t>
  </si>
  <si>
    <t>21:0217:000064</t>
  </si>
  <si>
    <t>21:0217:000064:0001:0001:00</t>
  </si>
  <si>
    <t>052H  :871074:00:------:--</t>
  </si>
  <si>
    <t>21:0747:000430</t>
  </si>
  <si>
    <t>21:0217:000065</t>
  </si>
  <si>
    <t>21:0217:000065:0001:0001:00</t>
  </si>
  <si>
    <t>052H  :871075:00:------:--</t>
  </si>
  <si>
    <t>21:0747:000431</t>
  </si>
  <si>
    <t>21:0217:000066</t>
  </si>
  <si>
    <t>21:0217:000066:0001:0001:00</t>
  </si>
  <si>
    <t>052H  :871076:10:------:--</t>
  </si>
  <si>
    <t>21:0747:000432</t>
  </si>
  <si>
    <t>21:0217:000067</t>
  </si>
  <si>
    <t>21:0217:000067:0001:0001:00</t>
  </si>
  <si>
    <t>052H  :871077:20:871076:10</t>
  </si>
  <si>
    <t>21:0747:000433</t>
  </si>
  <si>
    <t>21:0217:000067:0002:0001:00</t>
  </si>
  <si>
    <t>052H  :871078:00:------:--</t>
  </si>
  <si>
    <t>21:0747:000434</t>
  </si>
  <si>
    <t>21:0217:000068</t>
  </si>
  <si>
    <t>21:0217:000068:0001:0001:00</t>
  </si>
  <si>
    <t>052H  :871079:9G:------:--</t>
  </si>
  <si>
    <t>21:0747:000435</t>
  </si>
  <si>
    <t>052H  :871080:00:------:--</t>
  </si>
  <si>
    <t>21:0747:000436</t>
  </si>
  <si>
    <t>21:0217:000069</t>
  </si>
  <si>
    <t>21:0217:000069:0001:0001:00</t>
  </si>
  <si>
    <t>052H  :871081:80:871084:10</t>
  </si>
  <si>
    <t>21:0747:000437</t>
  </si>
  <si>
    <t>21:0217:000072</t>
  </si>
  <si>
    <t>21:0217:000072:0001:0001:02</t>
  </si>
  <si>
    <t>052H  :871082:00:------:--</t>
  </si>
  <si>
    <t>21:0747:000438</t>
  </si>
  <si>
    <t>21:0217:000070</t>
  </si>
  <si>
    <t>21:0217:000070:0001:0001:00</t>
  </si>
  <si>
    <t>052H  :871083:00:------:--</t>
  </si>
  <si>
    <t>21:0747:000439</t>
  </si>
  <si>
    <t>21:0217:000071</t>
  </si>
  <si>
    <t>21:0217:000071:0001:0001:00</t>
  </si>
  <si>
    <t>052H  :871084:10:------:--</t>
  </si>
  <si>
    <t>21:0747:000440</t>
  </si>
  <si>
    <t>21:0217:000072:0001:0001:01</t>
  </si>
  <si>
    <t>052H  :871085:20:871084:10</t>
  </si>
  <si>
    <t>21:0747:000441</t>
  </si>
  <si>
    <t>21:0217:000072:0002:0001:00</t>
  </si>
  <si>
    <t>052H  :871086:00:------:--</t>
  </si>
  <si>
    <t>21:0747:000442</t>
  </si>
  <si>
    <t>21:0217:000073</t>
  </si>
  <si>
    <t>21:0217:000073:0001:0001:00</t>
  </si>
  <si>
    <t>052H  :871087:00:------:--</t>
  </si>
  <si>
    <t>21:0747:000443</t>
  </si>
  <si>
    <t>21:0217:000074</t>
  </si>
  <si>
    <t>21:0217:000074:0001:0001:00</t>
  </si>
  <si>
    <t>052H  :871088:00:------:--</t>
  </si>
  <si>
    <t>21:0747:000444</t>
  </si>
  <si>
    <t>21:0217:000075</t>
  </si>
  <si>
    <t>21:0217:000075:0001:0001:00</t>
  </si>
  <si>
    <t>052H  :871089:9C:------:--</t>
  </si>
  <si>
    <t>21:0747:000445</t>
  </si>
  <si>
    <t>052H  :871090:10:------:--</t>
  </si>
  <si>
    <t>21:0747:000446</t>
  </si>
  <si>
    <t>21:0217:000076</t>
  </si>
  <si>
    <t>21:0217:000076:0001:0001:00</t>
  </si>
  <si>
    <t>052H  :871091:20:871090:10</t>
  </si>
  <si>
    <t>21:0747:000447</t>
  </si>
  <si>
    <t>21:0217:000076:0002:0001:00</t>
  </si>
  <si>
    <t>052H  :871092:00:------:--</t>
  </si>
  <si>
    <t>21:0747:000448</t>
  </si>
  <si>
    <t>21:0217:000077</t>
  </si>
  <si>
    <t>21:0217:000077:0001:0001:00</t>
  </si>
  <si>
    <t>052H  :871093:00:------:--</t>
  </si>
  <si>
    <t>21:0747:000449</t>
  </si>
  <si>
    <t>21:0217:000078</t>
  </si>
  <si>
    <t>21:0217:000078:0001:0001:00</t>
  </si>
  <si>
    <t>052H  :871094:00:------:--</t>
  </si>
  <si>
    <t>21:0747:000450</t>
  </si>
  <si>
    <t>21:0217:000079</t>
  </si>
  <si>
    <t>21:0217:000079:0001:0001:00</t>
  </si>
  <si>
    <t>052H  :871095:00:------:--</t>
  </si>
  <si>
    <t>21:0747:000451</t>
  </si>
  <si>
    <t>21:0217:000080</t>
  </si>
  <si>
    <t>21:0217:000080:0001:0001:00</t>
  </si>
  <si>
    <t>052H  :871096:00:------:--</t>
  </si>
  <si>
    <t>21:0747:000452</t>
  </si>
  <si>
    <t>21:0217:000081</t>
  </si>
  <si>
    <t>21:0217:000081:0001:0001:00</t>
  </si>
  <si>
    <t>052H  :871097:00:------:--</t>
  </si>
  <si>
    <t>21:0747:000453</t>
  </si>
  <si>
    <t>21:0217:000082</t>
  </si>
  <si>
    <t>21:0217:000082:0001:0001:00</t>
  </si>
  <si>
    <t>052H  :871098:00:------:--</t>
  </si>
  <si>
    <t>21:0747:000454</t>
  </si>
  <si>
    <t>21:0217:000083</t>
  </si>
  <si>
    <t>21:0217:000083:0001:0001:00</t>
  </si>
  <si>
    <t>052H  :871099:00:------:--</t>
  </si>
  <si>
    <t>21:0747:000455</t>
  </si>
  <si>
    <t>21:0217:000084</t>
  </si>
  <si>
    <t>21:0217:000084:0001:0001:00</t>
  </si>
  <si>
    <t>052H  :871100:00:------:--</t>
  </si>
  <si>
    <t>21:0747:000456</t>
  </si>
  <si>
    <t>21:0217:000085</t>
  </si>
  <si>
    <t>21:0217:000085:0001:0001:00</t>
  </si>
  <si>
    <t>052H  :871101:80:871103:20</t>
  </si>
  <si>
    <t>21:0747:000457</t>
  </si>
  <si>
    <t>21:0217:000086</t>
  </si>
  <si>
    <t>21:0217:000086:0002:0001:02</t>
  </si>
  <si>
    <t>052H  :871102:10:------:--</t>
  </si>
  <si>
    <t>21:0747:000458</t>
  </si>
  <si>
    <t>21:0217:000086:0001:0001:00</t>
  </si>
  <si>
    <t>052H  :871103:20:871102:10</t>
  </si>
  <si>
    <t>21:0747:000459</t>
  </si>
  <si>
    <t>21:0217:000086:0002:0001:01</t>
  </si>
  <si>
    <t>052H  :871104:00:------:--</t>
  </si>
  <si>
    <t>21:0747:000460</t>
  </si>
  <si>
    <t>21:0217:000087</t>
  </si>
  <si>
    <t>21:0217:000087:0001:0001:00</t>
  </si>
  <si>
    <t>052H  :871105:9B:------:--</t>
  </si>
  <si>
    <t>21:0747:000461</t>
  </si>
  <si>
    <t>052H  :871106:00:------:--</t>
  </si>
  <si>
    <t>21:0747:000462</t>
  </si>
  <si>
    <t>21:0217:000088</t>
  </si>
  <si>
    <t>21:0217:000088:0001:0001:00</t>
  </si>
  <si>
    <t>052H  :871107:00:------:--</t>
  </si>
  <si>
    <t>21:0747:000463</t>
  </si>
  <si>
    <t>21:0217:000089</t>
  </si>
  <si>
    <t>21:0217:000089:0001:0001:00</t>
  </si>
  <si>
    <t>052H  :871108:00:------:--</t>
  </si>
  <si>
    <t>21:0747:000464</t>
  </si>
  <si>
    <t>21:0217:000090</t>
  </si>
  <si>
    <t>21:0217:000090:0001:0001:00</t>
  </si>
  <si>
    <t>052H  :871109:00:------:--</t>
  </si>
  <si>
    <t>21:0747:000465</t>
  </si>
  <si>
    <t>21:0217:000091</t>
  </si>
  <si>
    <t>21:0217:000091:0001:0001:00</t>
  </si>
  <si>
    <t>052H  :871110:00:------:--</t>
  </si>
  <si>
    <t>21:0747:000466</t>
  </si>
  <si>
    <t>21:0217:000092</t>
  </si>
  <si>
    <t>21:0217:000092:0001:0001:00</t>
  </si>
  <si>
    <t>052H  :871111:00:------:--</t>
  </si>
  <si>
    <t>21:0747:000467</t>
  </si>
  <si>
    <t>21:0217:000093</t>
  </si>
  <si>
    <t>21:0217:000093:0001:0001:00</t>
  </si>
  <si>
    <t>052H  :871112:00:------:--</t>
  </si>
  <si>
    <t>21:0747:000468</t>
  </si>
  <si>
    <t>21:0217:000094</t>
  </si>
  <si>
    <t>21:0217:000094:0001:0001:00</t>
  </si>
  <si>
    <t>052H  :871113:00:------:--</t>
  </si>
  <si>
    <t>21:0747:000469</t>
  </si>
  <si>
    <t>21:0217:000095</t>
  </si>
  <si>
    <t>21:0217:000095:0001:0001:00</t>
  </si>
  <si>
    <t>052H  :871114:00:------:--</t>
  </si>
  <si>
    <t>21:0747:000470</t>
  </si>
  <si>
    <t>21:0217:000096</t>
  </si>
  <si>
    <t>21:0217:000096:0001:0001:00</t>
  </si>
  <si>
    <t>052H  :871115:10:------:--</t>
  </si>
  <si>
    <t>21:0747:000471</t>
  </si>
  <si>
    <t>21:0217:000097</t>
  </si>
  <si>
    <t>21:0217:000097:0001:0001:00</t>
  </si>
  <si>
    <t>052H  :871116:20:871115:10</t>
  </si>
  <si>
    <t>21:0747:000472</t>
  </si>
  <si>
    <t>21:0217:000097:0002:0001:00</t>
  </si>
  <si>
    <t>052H  :871117:9B:------:--</t>
  </si>
  <si>
    <t>21:0747:000473</t>
  </si>
  <si>
    <t>052H  :871118:9F:------:--</t>
  </si>
  <si>
    <t>21:0747:000474</t>
  </si>
  <si>
    <t>21:0748:000001</t>
  </si>
  <si>
    <t>21:0748:000002</t>
  </si>
  <si>
    <t>21:0748:000003</t>
  </si>
  <si>
    <t>21:0748:000004</t>
  </si>
  <si>
    <t>21:0748:000005</t>
  </si>
  <si>
    <t>21:0748:000006</t>
  </si>
  <si>
    <t>21:0748:000007</t>
  </si>
  <si>
    <t>21:0748:000008</t>
  </si>
  <si>
    <t>21:0748:000009</t>
  </si>
  <si>
    <t>21:0748:000010</t>
  </si>
  <si>
    <t>21:0748:000011</t>
  </si>
  <si>
    <t>21:0748:000012</t>
  </si>
  <si>
    <t>21:0748:000013</t>
  </si>
  <si>
    <t>21:0748:000014</t>
  </si>
  <si>
    <t>21:0748:000015</t>
  </si>
  <si>
    <t>21:0748:000016</t>
  </si>
  <si>
    <t>21:0748:000017</t>
  </si>
  <si>
    <t>21:0748:000018</t>
  </si>
  <si>
    <t>21:0748:000019</t>
  </si>
  <si>
    <t>21:0748:000020</t>
  </si>
  <si>
    <t>21:0748:000021</t>
  </si>
  <si>
    <t>21:0748:000022</t>
  </si>
  <si>
    <t>21:0748:000023</t>
  </si>
  <si>
    <t>21:0748:000024</t>
  </si>
  <si>
    <t>21:0748:000025</t>
  </si>
  <si>
    <t>21:0748:000026</t>
  </si>
  <si>
    <t>21:0748:000027</t>
  </si>
  <si>
    <t>21:0748:000028</t>
  </si>
  <si>
    <t>21:0748:000029</t>
  </si>
  <si>
    <t>21:0748:000030</t>
  </si>
  <si>
    <t>21:0748:000031</t>
  </si>
  <si>
    <t>21:0748:000032</t>
  </si>
  <si>
    <t>21:0748:000033</t>
  </si>
  <si>
    <t>21:0748:000034</t>
  </si>
  <si>
    <t>21:0748:000035</t>
  </si>
  <si>
    <t>21:0748:000036</t>
  </si>
  <si>
    <t>21:0748:000037</t>
  </si>
  <si>
    <t>21:0748:000038</t>
  </si>
  <si>
    <t>21:0748:000039</t>
  </si>
  <si>
    <t>21:0748:000040</t>
  </si>
  <si>
    <t>21:0748:000041</t>
  </si>
  <si>
    <t>21:0748:000042</t>
  </si>
  <si>
    <t>21:0748:000043</t>
  </si>
  <si>
    <t>21:0748:000044</t>
  </si>
  <si>
    <t>21:0748:000045</t>
  </si>
  <si>
    <t>21:0748:000046</t>
  </si>
  <si>
    <t>21:0748:000047</t>
  </si>
  <si>
    <t>21:0748:000048</t>
  </si>
  <si>
    <t>21:0748:000049</t>
  </si>
  <si>
    <t>21:0748:000050</t>
  </si>
  <si>
    <t>21:0748:000051</t>
  </si>
  <si>
    <t>21:0748:000052</t>
  </si>
  <si>
    <t>21:0748:000053</t>
  </si>
  <si>
    <t>21:0748:000054</t>
  </si>
  <si>
    <t>21:0748:000055</t>
  </si>
  <si>
    <t>21:0748:000056</t>
  </si>
  <si>
    <t>21:0748:000057</t>
  </si>
  <si>
    <t>21:0748:000058</t>
  </si>
  <si>
    <t>21:0748:000059</t>
  </si>
  <si>
    <t>21:0748:000060</t>
  </si>
  <si>
    <t>21:0748:000061</t>
  </si>
  <si>
    <t>21:0748:000062</t>
  </si>
  <si>
    <t>21:0748:000063</t>
  </si>
  <si>
    <t>21:0748:000064</t>
  </si>
  <si>
    <t>21:0748:000065</t>
  </si>
  <si>
    <t>21:0748:000066</t>
  </si>
  <si>
    <t>21:0748:000067</t>
  </si>
  <si>
    <t>21:0748:000068</t>
  </si>
  <si>
    <t>21:0748:000069</t>
  </si>
  <si>
    <t>21:0748:000070</t>
  </si>
  <si>
    <t>21:0748:000071</t>
  </si>
  <si>
    <t>21:0748:000072</t>
  </si>
  <si>
    <t>21:0748:000073</t>
  </si>
  <si>
    <t>21:0748:000074</t>
  </si>
  <si>
    <t>21:0748:000075</t>
  </si>
  <si>
    <t>21:0748:000076</t>
  </si>
  <si>
    <t>21:0748:000077</t>
  </si>
  <si>
    <t>21:0748:000078</t>
  </si>
  <si>
    <t>21:0748:000079</t>
  </si>
  <si>
    <t>21:0748:000080</t>
  </si>
  <si>
    <t>21:0748:000081</t>
  </si>
  <si>
    <t>21:0748:000082</t>
  </si>
  <si>
    <t>21:0748:000083</t>
  </si>
  <si>
    <t>21:0748:000084</t>
  </si>
  <si>
    <t>21:0748:000085</t>
  </si>
  <si>
    <t>21:0748:000086</t>
  </si>
  <si>
    <t>21:0748:000087</t>
  </si>
  <si>
    <t>21:0748:000088</t>
  </si>
  <si>
    <t>21:0748:000089</t>
  </si>
  <si>
    <t>21:0748:000090</t>
  </si>
  <si>
    <t>21:0748:000091</t>
  </si>
  <si>
    <t>21:0748:000092</t>
  </si>
  <si>
    <t>21:0748:000093</t>
  </si>
  <si>
    <t>21:0748:000094</t>
  </si>
  <si>
    <t>21:0748:000095</t>
  </si>
  <si>
    <t>21:0748:000096</t>
  </si>
  <si>
    <t>21:0748:000097</t>
  </si>
  <si>
    <t>21:0748:000098</t>
  </si>
  <si>
    <t>21:0748:000099</t>
  </si>
  <si>
    <t>21:0748:000100</t>
  </si>
  <si>
    <t>21:0748:000101</t>
  </si>
  <si>
    <t>21:0748:000102</t>
  </si>
  <si>
    <t>21:0748:000103</t>
  </si>
  <si>
    <t>052B  :871001:80:871013:10</t>
  </si>
  <si>
    <t>21:0753:000240</t>
  </si>
  <si>
    <t>21:0218:000011</t>
  </si>
  <si>
    <t>21:0218:000011:0001:0001:02</t>
  </si>
  <si>
    <t>052B  :871002:00:------:--</t>
  </si>
  <si>
    <t>21:0753:000241</t>
  </si>
  <si>
    <t>21:0218:000001</t>
  </si>
  <si>
    <t>21:0218:000001:0001:0001:00</t>
  </si>
  <si>
    <t>052B  :871003:00:------:--</t>
  </si>
  <si>
    <t>21:0753:000242</t>
  </si>
  <si>
    <t>21:0218:000002</t>
  </si>
  <si>
    <t>21:0218:000002:0001:0001:00</t>
  </si>
  <si>
    <t>052B  :871004:00:------:--</t>
  </si>
  <si>
    <t>21:0753:000243</t>
  </si>
  <si>
    <t>21:0218:000003</t>
  </si>
  <si>
    <t>21:0218:000003:0001:0001:00</t>
  </si>
  <si>
    <t>052B  :871005:00:------:--</t>
  </si>
  <si>
    <t>21:0753:000244</t>
  </si>
  <si>
    <t>21:0218:000004</t>
  </si>
  <si>
    <t>21:0218:000004:0001:0001:00</t>
  </si>
  <si>
    <t>052B  :871006:00:------:--</t>
  </si>
  <si>
    <t>21:0753:000245</t>
  </si>
  <si>
    <t>21:0218:000005</t>
  </si>
  <si>
    <t>21:0218:000005:0001:0001:00</t>
  </si>
  <si>
    <t>052B  :871007:10:------:--</t>
  </si>
  <si>
    <t>21:0753:000246</t>
  </si>
  <si>
    <t>21:0218:000006</t>
  </si>
  <si>
    <t>21:0218:000006:0001:0001:00</t>
  </si>
  <si>
    <t>052B  :871008:20:871007:10</t>
  </si>
  <si>
    <t>21:0753:000247</t>
  </si>
  <si>
    <t>21:0218:000006:0002:0001:00</t>
  </si>
  <si>
    <t>052B  :871009:00:------:--</t>
  </si>
  <si>
    <t>21:0753:000248</t>
  </si>
  <si>
    <t>21:0218:000007</t>
  </si>
  <si>
    <t>21:0218:000007:0001:0001:00</t>
  </si>
  <si>
    <t>052B  :871010:00:------:--</t>
  </si>
  <si>
    <t>21:0753:000249</t>
  </si>
  <si>
    <t>21:0218:000008</t>
  </si>
  <si>
    <t>21:0218:000008:0001:0001:00</t>
  </si>
  <si>
    <t>052B  :871011:00:------:--</t>
  </si>
  <si>
    <t>21:0753:000250</t>
  </si>
  <si>
    <t>21:0218:000009</t>
  </si>
  <si>
    <t>21:0218:000009:0001:0001:00</t>
  </si>
  <si>
    <t>052B  :871012:00:------:--</t>
  </si>
  <si>
    <t>21:0753:000251</t>
  </si>
  <si>
    <t>21:0218:000010</t>
  </si>
  <si>
    <t>21:0218:000010:0001:0001:00</t>
  </si>
  <si>
    <t>052B  :871013:10:------:--</t>
  </si>
  <si>
    <t>21:0753:000252</t>
  </si>
  <si>
    <t>21:0218:000011:0001:0001:01</t>
  </si>
  <si>
    <t>052B  :871014:20:871013:10</t>
  </si>
  <si>
    <t>21:0753:000253</t>
  </si>
  <si>
    <t>21:0218:000011:0002:0001:00</t>
  </si>
  <si>
    <t>052B  :871015:00:------:--</t>
  </si>
  <si>
    <t>21:0753:000254</t>
  </si>
  <si>
    <t>21:0218:000012</t>
  </si>
  <si>
    <t>21:0218:000012:0001:0001:00</t>
  </si>
  <si>
    <t>052B  :871016:00:------:--</t>
  </si>
  <si>
    <t>21:0753:000255</t>
  </si>
  <si>
    <t>21:0218:000013</t>
  </si>
  <si>
    <t>21:0218:000013:0001:0001:00</t>
  </si>
  <si>
    <t>052B  :871017:9B:------:--</t>
  </si>
  <si>
    <t>21:0753:000256</t>
  </si>
  <si>
    <t>052B  :871018:00:------:--</t>
  </si>
  <si>
    <t>21:0753:000257</t>
  </si>
  <si>
    <t>21:0218:000014</t>
  </si>
  <si>
    <t>21:0218:000014:0001:0001:00</t>
  </si>
  <si>
    <t>052B  :871019:00:------:--</t>
  </si>
  <si>
    <t>21:0753:000258</t>
  </si>
  <si>
    <t>21:0218:000015</t>
  </si>
  <si>
    <t>21:0218:000015:0001:0001:00</t>
  </si>
  <si>
    <t>052B  :871020:00:------:--</t>
  </si>
  <si>
    <t>21:0753:000259</t>
  </si>
  <si>
    <t>21:0218:000016</t>
  </si>
  <si>
    <t>21:0218:000016:0001:0001:00</t>
  </si>
  <si>
    <t>052B  :871021:80:871033:10</t>
  </si>
  <si>
    <t>21:0753:000260</t>
  </si>
  <si>
    <t>21:0218:000027</t>
  </si>
  <si>
    <t>21:0218:000027:0001:0001:02</t>
  </si>
  <si>
    <t>052B  :871022:00:------:--</t>
  </si>
  <si>
    <t>21:0753:000261</t>
  </si>
  <si>
    <t>21:0218:000017</t>
  </si>
  <si>
    <t>21:0218:000017:0001:0001:00</t>
  </si>
  <si>
    <t>052B  :871023:00:------:--</t>
  </si>
  <si>
    <t>21:0753:000262</t>
  </si>
  <si>
    <t>21:0218:000018</t>
  </si>
  <si>
    <t>21:0218:000018:0001:0001:00</t>
  </si>
  <si>
    <t>052B  :871024:00:------:--</t>
  </si>
  <si>
    <t>21:0753:000263</t>
  </si>
  <si>
    <t>21:0218:000019</t>
  </si>
  <si>
    <t>21:0218:000019:0001:0001:00</t>
  </si>
  <si>
    <t>052B  :871025:00:------:--</t>
  </si>
  <si>
    <t>21:0753:000264</t>
  </si>
  <si>
    <t>21:0218:000020</t>
  </si>
  <si>
    <t>21:0218:000020:0001:0001:00</t>
  </si>
  <si>
    <t>052B  :871026:9C:------:--</t>
  </si>
  <si>
    <t>21:0753:000265</t>
  </si>
  <si>
    <t>052B  :871027:00:------:--</t>
  </si>
  <si>
    <t>21:0753:000266</t>
  </si>
  <si>
    <t>21:0218:000021</t>
  </si>
  <si>
    <t>21:0218:000021:0001:0001:00</t>
  </si>
  <si>
    <t>052B  :871028:00:------:--</t>
  </si>
  <si>
    <t>21:0753:000267</t>
  </si>
  <si>
    <t>21:0218:000022</t>
  </si>
  <si>
    <t>21:0218:000022:0001:0001:00</t>
  </si>
  <si>
    <t>052B  :871029:00:------:--</t>
  </si>
  <si>
    <t>21:0753:000268</t>
  </si>
  <si>
    <t>21:0218:000023</t>
  </si>
  <si>
    <t>21:0218:000023:0001:0001:00</t>
  </si>
  <si>
    <t>052B  :871030:00:------:--</t>
  </si>
  <si>
    <t>21:0753:000269</t>
  </si>
  <si>
    <t>21:0218:000024</t>
  </si>
  <si>
    <t>21:0218:000024:0001:0001:00</t>
  </si>
  <si>
    <t>052B  :871031:00:------:--</t>
  </si>
  <si>
    <t>21:0753:000270</t>
  </si>
  <si>
    <t>21:0218:000025</t>
  </si>
  <si>
    <t>21:0218:000025:0001:0001:00</t>
  </si>
  <si>
    <t>052B  :871032:00:------:--</t>
  </si>
  <si>
    <t>21:0753:000271</t>
  </si>
  <si>
    <t>21:0218:000026</t>
  </si>
  <si>
    <t>21:0218:000026:0001:0001:00</t>
  </si>
  <si>
    <t>052B  :871033:10:------:--</t>
  </si>
  <si>
    <t>21:0753:000272</t>
  </si>
  <si>
    <t>21:0218:000027:0001:0001:01</t>
  </si>
  <si>
    <t>052B  :871034:20:871033:10</t>
  </si>
  <si>
    <t>21:0753:000273</t>
  </si>
  <si>
    <t>21:0218:000027:0002:0001:00</t>
  </si>
  <si>
    <t>052B  :871035:00:------:--</t>
  </si>
  <si>
    <t>21:0753:000274</t>
  </si>
  <si>
    <t>21:0218:000028</t>
  </si>
  <si>
    <t>21:0218:000028:0001:0001:00</t>
  </si>
  <si>
    <t>052B  :871036:00:------:--</t>
  </si>
  <si>
    <t>21:0753:000275</t>
  </si>
  <si>
    <t>21:0218:000029</t>
  </si>
  <si>
    <t>21:0218:000029:0001:0001:00</t>
  </si>
  <si>
    <t>052B  :871037:00:------:--</t>
  </si>
  <si>
    <t>21:0753:000276</t>
  </si>
  <si>
    <t>21:0218:000030</t>
  </si>
  <si>
    <t>21:0218:000030:0001:0001:00</t>
  </si>
  <si>
    <t>052B  :871038:00:------:--</t>
  </si>
  <si>
    <t>21:0753:000277</t>
  </si>
  <si>
    <t>21:0218:000031</t>
  </si>
  <si>
    <t>21:0218:000031:0001:0001:00</t>
  </si>
  <si>
    <t>052B  :871039:00:------:--</t>
  </si>
  <si>
    <t>21:0753:000278</t>
  </si>
  <si>
    <t>21:0218:000032</t>
  </si>
  <si>
    <t>21:0218:000032:0001:0001:00</t>
  </si>
  <si>
    <t>052B  :871040:00:------:--</t>
  </si>
  <si>
    <t>21:0753:000279</t>
  </si>
  <si>
    <t>21:0218:000033</t>
  </si>
  <si>
    <t>21:0218:000033:0001:0001:00</t>
  </si>
  <si>
    <t>052B  :871041:80:871051:10</t>
  </si>
  <si>
    <t>21:0753:000280</t>
  </si>
  <si>
    <t>21:0218:000042</t>
  </si>
  <si>
    <t>21:0218:000042:0001:0001:02</t>
  </si>
  <si>
    <t>052B  :871042:00:------:--</t>
  </si>
  <si>
    <t>21:0753:000281</t>
  </si>
  <si>
    <t>21:0218:000034</t>
  </si>
  <si>
    <t>21:0218:000034:0001:0001:00</t>
  </si>
  <si>
    <t>052B  :871043:00:------:--</t>
  </si>
  <si>
    <t>21:0753:000282</t>
  </si>
  <si>
    <t>21:0218:000035</t>
  </si>
  <si>
    <t>21:0218:000035:0001:0001:00</t>
  </si>
  <si>
    <t>052B  :871044:00:------:--</t>
  </si>
  <si>
    <t>21:0753:000283</t>
  </si>
  <si>
    <t>21:0218:000036</t>
  </si>
  <si>
    <t>21:0218:000036:0001:0001:00</t>
  </si>
  <si>
    <t>052B  :871045:00:------:--</t>
  </si>
  <si>
    <t>21:0753:000284</t>
  </si>
  <si>
    <t>21:0218:000037</t>
  </si>
  <si>
    <t>21:0218:000037:0001:0001:00</t>
  </si>
  <si>
    <t>052B  :871046:10:------:--</t>
  </si>
  <si>
    <t>21:0753:000285</t>
  </si>
  <si>
    <t>21:0218:000038</t>
  </si>
  <si>
    <t>21:0218:000038:0001:0001:00</t>
  </si>
  <si>
    <t>052B  :871047:20:871046:10</t>
  </si>
  <si>
    <t>21:0753:000286</t>
  </si>
  <si>
    <t>21:0218:000038:0002:0001:00</t>
  </si>
  <si>
    <t>052B  :871048:00:------:--</t>
  </si>
  <si>
    <t>21:0753:000287</t>
  </si>
  <si>
    <t>21:0218:000039</t>
  </si>
  <si>
    <t>21:0218:000039:0001:0001:00</t>
  </si>
  <si>
    <t>052B  :871049:00:------:--</t>
  </si>
  <si>
    <t>21:0753:000288</t>
  </si>
  <si>
    <t>21:0218:000040</t>
  </si>
  <si>
    <t>21:0218:000040:0001:0001:00</t>
  </si>
  <si>
    <t>052B  :871050:00:------:--</t>
  </si>
  <si>
    <t>21:0753:000289</t>
  </si>
  <si>
    <t>21:0218:000041</t>
  </si>
  <si>
    <t>21:0218:000041:0001:0001:00</t>
  </si>
  <si>
    <t>052B  :871051:10:------:--</t>
  </si>
  <si>
    <t>21:0753:000290</t>
  </si>
  <si>
    <t>21:0218:000042:0001:0001:01</t>
  </si>
  <si>
    <t>052B  :871052:20:871051:10</t>
  </si>
  <si>
    <t>21:0753:000291</t>
  </si>
  <si>
    <t>21:0218:000042:0002:0001:00</t>
  </si>
  <si>
    <t>052B  :871053:9F:------:--</t>
  </si>
  <si>
    <t>21:0753:000292</t>
  </si>
  <si>
    <t>052B  :871054:00:------:--</t>
  </si>
  <si>
    <t>21:0753:000293</t>
  </si>
  <si>
    <t>21:0218:000043</t>
  </si>
  <si>
    <t>21:0218:000043:0001:0001:00</t>
  </si>
  <si>
    <t>052B  :871055:00:------:--</t>
  </si>
  <si>
    <t>21:0753:000294</t>
  </si>
  <si>
    <t>21:0218:000044</t>
  </si>
  <si>
    <t>21:0218:000044:0001:0001:00</t>
  </si>
  <si>
    <t>052B  :871056:00:------:--</t>
  </si>
  <si>
    <t>21:0753:000295</t>
  </si>
  <si>
    <t>21:0218:000045</t>
  </si>
  <si>
    <t>21:0218:000045:0001:0001:00</t>
  </si>
  <si>
    <t>052B  :871057:00:------:--</t>
  </si>
  <si>
    <t>21:0753:000296</t>
  </si>
  <si>
    <t>21:0218:000046</t>
  </si>
  <si>
    <t>21:0218:000046:0001:0001:00</t>
  </si>
  <si>
    <t>052B  :871058:00:------:--</t>
  </si>
  <si>
    <t>21:0753:000297</t>
  </si>
  <si>
    <t>21:0218:000047</t>
  </si>
  <si>
    <t>21:0218:000047:0001:0001:00</t>
  </si>
  <si>
    <t>052B  :871059:00:------:--</t>
  </si>
  <si>
    <t>21:0753:000298</t>
  </si>
  <si>
    <t>21:0218:000048</t>
  </si>
  <si>
    <t>21:0218:000048:0001:0001:00</t>
  </si>
  <si>
    <t>052B  :871060:00:------:--</t>
  </si>
  <si>
    <t>21:0753:000299</t>
  </si>
  <si>
    <t>21:0218:000049</t>
  </si>
  <si>
    <t>21:0218:000049:0001:0001:00</t>
  </si>
  <si>
    <t>052B  :871061:80:871064:20</t>
  </si>
  <si>
    <t>21:0753:000300</t>
  </si>
  <si>
    <t>21:0218:000051</t>
  </si>
  <si>
    <t>21:0218:000051:0002:0001:02</t>
  </si>
  <si>
    <t>052B  :871062:00:------:--</t>
  </si>
  <si>
    <t>21:0753:000301</t>
  </si>
  <si>
    <t>21:0218:000050</t>
  </si>
  <si>
    <t>21:0218:000050:0001:0001:00</t>
  </si>
  <si>
    <t>052B  :871063:10:------:--</t>
  </si>
  <si>
    <t>21:0753:000302</t>
  </si>
  <si>
    <t>21:0218:000051:0001:0001:00</t>
  </si>
  <si>
    <t>052B  :871064:20:871063:10</t>
  </si>
  <si>
    <t>21:0753:000303</t>
  </si>
  <si>
    <t>21:0218:000051:0002:0001:01</t>
  </si>
  <si>
    <t>052B  :871065:00:------:--</t>
  </si>
  <si>
    <t>21:0753:000304</t>
  </si>
  <si>
    <t>21:0218:000052</t>
  </si>
  <si>
    <t>21:0218:000052:0001:0001:00</t>
  </si>
  <si>
    <t>052B  :871066:00:------:--</t>
  </si>
  <si>
    <t>21:0753:000305</t>
  </si>
  <si>
    <t>21:0218:000053</t>
  </si>
  <si>
    <t>21:0218:000053:0001:0001:00</t>
  </si>
  <si>
    <t>052B  :871067:00:------:--</t>
  </si>
  <si>
    <t>21:0753:000306</t>
  </si>
  <si>
    <t>21:0218:000054</t>
  </si>
  <si>
    <t>21:0218:000054:0001:0001:00</t>
  </si>
  <si>
    <t>052B  :871068:00:------:--</t>
  </si>
  <si>
    <t>21:0753:000307</t>
  </si>
  <si>
    <t>21:0218:000055</t>
  </si>
  <si>
    <t>21:0218:000055:0001:0001:00</t>
  </si>
  <si>
    <t>052B  :871069:00:------:--</t>
  </si>
  <si>
    <t>21:0753:000308</t>
  </si>
  <si>
    <t>21:0218:000056</t>
  </si>
  <si>
    <t>21:0218:000056:0001:0001:00</t>
  </si>
  <si>
    <t>052B  :871070:10:------:--</t>
  </si>
  <si>
    <t>21:0753:000309</t>
  </si>
  <si>
    <t>21:0218:000057</t>
  </si>
  <si>
    <t>21:0218:000057:0001:0001:00</t>
  </si>
  <si>
    <t>052B  :871071:9E:------:--</t>
  </si>
  <si>
    <t>21:0753:000310</t>
  </si>
  <si>
    <t>052B  :871072:20:871070:10</t>
  </si>
  <si>
    <t>21:0753:000311</t>
  </si>
  <si>
    <t>21:0218:000057:0002:0001:00</t>
  </si>
  <si>
    <t>052B  :871073:00:------:--</t>
  </si>
  <si>
    <t>21:0753:000312</t>
  </si>
  <si>
    <t>21:0218:000058</t>
  </si>
  <si>
    <t>21:0218:000058:0001:0001:00</t>
  </si>
  <si>
    <t>052B  :871074:00:------:--</t>
  </si>
  <si>
    <t>21:0753:000313</t>
  </si>
  <si>
    <t>21:0218:000059</t>
  </si>
  <si>
    <t>21:0218:000059:0001:0001:00</t>
  </si>
  <si>
    <t>052B  :871075:00:------:--</t>
  </si>
  <si>
    <t>21:0753:000314</t>
  </si>
  <si>
    <t>21:0218:000060</t>
  </si>
  <si>
    <t>21:0218:000060:0001:0001:00</t>
  </si>
  <si>
    <t>052B  :871076:00:------:--</t>
  </si>
  <si>
    <t>21:0753:000315</t>
  </si>
  <si>
    <t>21:0218:000061</t>
  </si>
  <si>
    <t>21:0218:000061:0001:0001:00</t>
  </si>
  <si>
    <t>052B  :871077:10:------:--</t>
  </si>
  <si>
    <t>21:0753:000316</t>
  </si>
  <si>
    <t>21:0218:000062</t>
  </si>
  <si>
    <t>21:0218:000062:0001:0001:00</t>
  </si>
  <si>
    <t>052B  :871078:20:871077:10</t>
  </si>
  <si>
    <t>21:0753:000317</t>
  </si>
  <si>
    <t>21:0218:000062:0002:0001:00</t>
  </si>
  <si>
    <t>052B  :871079:00:------:--</t>
  </si>
  <si>
    <t>21:0753:000318</t>
  </si>
  <si>
    <t>21:0218:000063</t>
  </si>
  <si>
    <t>21:0218:000063:0001:0001:00</t>
  </si>
  <si>
    <t>052B  :871080:00:------:--</t>
  </si>
  <si>
    <t>21:0753:000319</t>
  </si>
  <si>
    <t>21:0218:000064</t>
  </si>
  <si>
    <t>21:0218:000064:0001:0001:00</t>
  </si>
  <si>
    <t>052B  :871081:80:871090:10</t>
  </si>
  <si>
    <t>21:0753:000320</t>
  </si>
  <si>
    <t>21:0218:000072</t>
  </si>
  <si>
    <t>21:0218:000072:0001:0001:02</t>
  </si>
  <si>
    <t>052B  :871082:00:------:--</t>
  </si>
  <si>
    <t>21:0753:000321</t>
  </si>
  <si>
    <t>21:0218:000065</t>
  </si>
  <si>
    <t>21:0218:000065:0001:0001:00</t>
  </si>
  <si>
    <t>052B  :871083:00:------:--</t>
  </si>
  <si>
    <t>21:0753:000322</t>
  </si>
  <si>
    <t>21:0218:000066</t>
  </si>
  <si>
    <t>21:0218:000066:0001:0001:00</t>
  </si>
  <si>
    <t>052B  :871084:9G:------:--</t>
  </si>
  <si>
    <t>21:0753:000323</t>
  </si>
  <si>
    <t>052B  :871085:00:------:--</t>
  </si>
  <si>
    <t>21:0753:000324</t>
  </si>
  <si>
    <t>21:0218:000067</t>
  </si>
  <si>
    <t>21:0218:000067:0001:0001:00</t>
  </si>
  <si>
    <t>052B  :871086:00:------:--</t>
  </si>
  <si>
    <t>21:0753:000325</t>
  </si>
  <si>
    <t>21:0218:000068</t>
  </si>
  <si>
    <t>21:0218:000068:0001:0001:00</t>
  </si>
  <si>
    <t>052B  :871087:00:------:--</t>
  </si>
  <si>
    <t>21:0753:000326</t>
  </si>
  <si>
    <t>21:0218:000069</t>
  </si>
  <si>
    <t>21:0218:000069:0001:0001:00</t>
  </si>
  <si>
    <t>052B  :871088:00:------:--</t>
  </si>
  <si>
    <t>21:0753:000327</t>
  </si>
  <si>
    <t>21:0218:000070</t>
  </si>
  <si>
    <t>21:0218:000070:0001:0001:00</t>
  </si>
  <si>
    <t>052B  :871089:00:------:--</t>
  </si>
  <si>
    <t>21:0753:000328</t>
  </si>
  <si>
    <t>21:0218:000071</t>
  </si>
  <si>
    <t>21:0218:000071:0001:0001:00</t>
  </si>
  <si>
    <t>052B  :871090:10:------:--</t>
  </si>
  <si>
    <t>21:0753:000329</t>
  </si>
  <si>
    <t>21:0218:000072:0001:0001:01</t>
  </si>
  <si>
    <t>052B  :871091:20:871090:10</t>
  </si>
  <si>
    <t>21:0753:000330</t>
  </si>
  <si>
    <t>21:0218:000072:0002:0001:00</t>
  </si>
  <si>
    <t>052B  :871092:00:------:--</t>
  </si>
  <si>
    <t>21:0753:000331</t>
  </si>
  <si>
    <t>21:0218:000073</t>
  </si>
  <si>
    <t>21:0218:000073:0001:0001:00</t>
  </si>
  <si>
    <t>052B  :871093:00:------:--</t>
  </si>
  <si>
    <t>21:0753:000332</t>
  </si>
  <si>
    <t>21:0218:000074</t>
  </si>
  <si>
    <t>21:0218:000074:0001:0001:00</t>
  </si>
  <si>
    <t>052B  :871094:00:------:--</t>
  </si>
  <si>
    <t>21:0753:000333</t>
  </si>
  <si>
    <t>21:0218:000075</t>
  </si>
  <si>
    <t>21:0218:000075:0001:0001:00</t>
  </si>
  <si>
    <t>052B  :871095:00:------:--</t>
  </si>
  <si>
    <t>21:0753:000334</t>
  </si>
  <si>
    <t>21:0218:000076</t>
  </si>
  <si>
    <t>21:0218:000076:0001:0001:00</t>
  </si>
  <si>
    <t>052B  :871096:00:------:--</t>
  </si>
  <si>
    <t>21:0753:000335</t>
  </si>
  <si>
    <t>21:0218:000077</t>
  </si>
  <si>
    <t>21:0218:000077:0001:0001:00</t>
  </si>
  <si>
    <t>052B  :871097:10:------:--</t>
  </si>
  <si>
    <t>21:0753:000336</t>
  </si>
  <si>
    <t>21:0218:000078</t>
  </si>
  <si>
    <t>21:0218:000078:0001:0001:00</t>
  </si>
  <si>
    <t>052B  :871098:20:871097:10</t>
  </si>
  <si>
    <t>21:0753:000337</t>
  </si>
  <si>
    <t>21:0218:000078:0002:0001:00</t>
  </si>
  <si>
    <t>052B  :871099:00:------:--</t>
  </si>
  <si>
    <t>21:0753:000338</t>
  </si>
  <si>
    <t>21:0218:000079</t>
  </si>
  <si>
    <t>21:0218:000079:0001:0001:00</t>
  </si>
  <si>
    <t>052B  :871100:00:------:--</t>
  </si>
  <si>
    <t>21:0753:000339</t>
  </si>
  <si>
    <t>21:0218:000080</t>
  </si>
  <si>
    <t>21:0218:000080:0001:0001:00</t>
  </si>
  <si>
    <t>052B  :871101:80:871102:10</t>
  </si>
  <si>
    <t>21:0753:000340</t>
  </si>
  <si>
    <t>21:0218:000081</t>
  </si>
  <si>
    <t>21:0218:000081:0001:0001:02</t>
  </si>
  <si>
    <t>052B  :871102:10:------:--</t>
  </si>
  <si>
    <t>21:0753:000341</t>
  </si>
  <si>
    <t>21:0218:000081:0001:0001:01</t>
  </si>
  <si>
    <t>052B  :871103:20:871102:10</t>
  </si>
  <si>
    <t>21:0753:000342</t>
  </si>
  <si>
    <t>21:0218:000081:0002:0001:00</t>
  </si>
  <si>
    <t>052B  :871104:00:------:--</t>
  </si>
  <si>
    <t>21:0753:000343</t>
  </si>
  <si>
    <t>21:0218:000082</t>
  </si>
  <si>
    <t>21:0218:000082:0001:0001:00</t>
  </si>
  <si>
    <t>052B  :871105:00:------:--</t>
  </si>
  <si>
    <t>21:0753:000344</t>
  </si>
  <si>
    <t>21:0218:000083</t>
  </si>
  <si>
    <t>21:0218:000083:0001:0001:00</t>
  </si>
  <si>
    <t>052B  :871106:9C:------:--</t>
  </si>
  <si>
    <t>21:0753:000345</t>
  </si>
  <si>
    <t>052B  :871107:00:------:--</t>
  </si>
  <si>
    <t>21:0753:000346</t>
  </si>
  <si>
    <t>21:0218:000084</t>
  </si>
  <si>
    <t>21:0218:000084:0001:0001:00</t>
  </si>
  <si>
    <t>052B  :871108:00:------:--</t>
  </si>
  <si>
    <t>21:0753:000347</t>
  </si>
  <si>
    <t>21:0218:000085</t>
  </si>
  <si>
    <t>21:0218:000085:0001:0001:00</t>
  </si>
  <si>
    <t>052B  :871109:00:------:--</t>
  </si>
  <si>
    <t>21:0753:000348</t>
  </si>
  <si>
    <t>21:0218:000086</t>
  </si>
  <si>
    <t>21:0218:000086:0001:0001:00</t>
  </si>
  <si>
    <t>052B  :871110:00:------:--</t>
  </si>
  <si>
    <t>21:0753:000349</t>
  </si>
  <si>
    <t>21:0218:000087</t>
  </si>
  <si>
    <t>21:0218:000087:0001:0001:00</t>
  </si>
  <si>
    <t>052B  :871111:00:------:--</t>
  </si>
  <si>
    <t>21:0753:000350</t>
  </si>
  <si>
    <t>21:0218:000088</t>
  </si>
  <si>
    <t>21:0218:000088:0001:0001:00</t>
  </si>
  <si>
    <t>052B  :871112:00:------:--</t>
  </si>
  <si>
    <t>21:0753:000351</t>
  </si>
  <si>
    <t>21:0218:000089</t>
  </si>
  <si>
    <t>21:0218:000089:0001:0001:00</t>
  </si>
  <si>
    <t>052B  :871113:00:------:--</t>
  </si>
  <si>
    <t>21:0753:000352</t>
  </si>
  <si>
    <t>21:0218:000090</t>
  </si>
  <si>
    <t>21:0218:000090:0001:0001:00</t>
  </si>
  <si>
    <t>052B  :871114:10:------:--</t>
  </si>
  <si>
    <t>21:0753:000353</t>
  </si>
  <si>
    <t>21:0218:000091</t>
  </si>
  <si>
    <t>21:0218:000091:0001:0001:00</t>
  </si>
  <si>
    <t>052B  :871115:20:871114:10</t>
  </si>
  <si>
    <t>21:0753:000354</t>
  </si>
  <si>
    <t>21:0218:000091:0002:0001:00</t>
  </si>
  <si>
    <t>052B  :871116:9F:------:--</t>
  </si>
  <si>
    <t>21:0753:000355</t>
  </si>
  <si>
    <t>052B  :871117:9B:------:--</t>
  </si>
  <si>
    <t>21:0753:000356</t>
  </si>
  <si>
    <t>21:0754:000001</t>
  </si>
  <si>
    <t>21:0754:000002</t>
  </si>
  <si>
    <t>21:0754:000003</t>
  </si>
  <si>
    <t>21:0754:000004</t>
  </si>
  <si>
    <t>21:0754:000005</t>
  </si>
  <si>
    <t>21:0754:000006</t>
  </si>
  <si>
    <t>21:0754:000007</t>
  </si>
  <si>
    <t>21:0754:000008</t>
  </si>
  <si>
    <t>21:0754:000009</t>
  </si>
  <si>
    <t>21:0754:000010</t>
  </si>
  <si>
    <t>21:0754:000011</t>
  </si>
  <si>
    <t>21:0754:000012</t>
  </si>
  <si>
    <t>21:0754:000013</t>
  </si>
  <si>
    <t>21:0754:000014</t>
  </si>
  <si>
    <t>21:0754:000015</t>
  </si>
  <si>
    <t>21:0754:000016</t>
  </si>
  <si>
    <t>21:0754:000017</t>
  </si>
  <si>
    <t>21:0754:000018</t>
  </si>
  <si>
    <t>21:0754:000019</t>
  </si>
  <si>
    <t>21:0754:000020</t>
  </si>
  <si>
    <t>21:0754:000021</t>
  </si>
  <si>
    <t>21:0754:000022</t>
  </si>
  <si>
    <t>21:0754:000023</t>
  </si>
  <si>
    <t>21:0754:000024</t>
  </si>
  <si>
    <t>21:0754:000025</t>
  </si>
  <si>
    <t>21:0754:000026</t>
  </si>
  <si>
    <t>21:0754:000027</t>
  </si>
  <si>
    <t>21:0754:000028</t>
  </si>
  <si>
    <t>21:0754:000029</t>
  </si>
  <si>
    <t>21:0754:000030</t>
  </si>
  <si>
    <t>21:0754:000031</t>
  </si>
  <si>
    <t>21:0754:000032</t>
  </si>
  <si>
    <t>21:0754:000033</t>
  </si>
  <si>
    <t>21:0754:000034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</si>
</sst>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7" width="14.77734375" customWidth="1"/>
  </cols>
  <sheetData>
    <row r="1" spans="1:1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x14ac:dyDescent="0.3">
      <c r="A2" t="s">
        <v>17</v>
      </c>
      <c r="B2" t="s">
        <v>18</v>
      </c>
      <c r="C2" s="1" t="str">
        <f>HYPERLINK("http://geochem.nrcan.gc.ca/cdogs/content/bdl/bdl210735_e.htm", "21:0735")</f>
        <v>21:0735</v>
      </c>
      <c r="D2" s="1" t="str">
        <f>HYPERLINK("http://geochem.nrcan.gc.ca/cdogs/content/svy/svy210215_e.htm", "21:0215")</f>
        <v>21:0215</v>
      </c>
      <c r="E2" t="s">
        <v>19</v>
      </c>
      <c r="F2" t="s">
        <v>20</v>
      </c>
      <c r="H2">
        <v>48.820840199999999</v>
      </c>
      <c r="I2">
        <v>-86.485130400000003</v>
      </c>
      <c r="J2" s="1" t="str">
        <f>HYPERLINK("http://geochem.nrcan.gc.ca/cdogs/content/kwd/kwd020027_e.htm", "NGR lake sediment grab sample")</f>
        <v>NGR lake sediment grab sample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21</v>
      </c>
      <c r="N2">
        <v>1</v>
      </c>
      <c r="O2">
        <v>-2</v>
      </c>
      <c r="P2">
        <v>8</v>
      </c>
      <c r="Q2">
        <v>2</v>
      </c>
    </row>
    <row r="3" spans="1:17" x14ac:dyDescent="0.3">
      <c r="A3" t="s">
        <v>22</v>
      </c>
      <c r="B3" t="s">
        <v>23</v>
      </c>
      <c r="C3" s="1" t="str">
        <f>HYPERLINK("http://geochem.nrcan.gc.ca/cdogs/content/bdl/bdl210735_e.htm", "21:0735")</f>
        <v>21:0735</v>
      </c>
      <c r="D3" s="1" t="str">
        <f>HYPERLINK("http://geochem.nrcan.gc.ca/cdogs/content/svy/svy210215_e.htm", "21:0215")</f>
        <v>21:0215</v>
      </c>
      <c r="E3" t="s">
        <v>24</v>
      </c>
      <c r="F3" t="s">
        <v>25</v>
      </c>
      <c r="H3">
        <v>48.748450599999998</v>
      </c>
      <c r="I3">
        <v>-86.359914700000004</v>
      </c>
      <c r="J3" s="1" t="str">
        <f>HYPERLINK("http://geochem.nrcan.gc.ca/cdogs/content/kwd/kwd020027_e.htm", "NGR lake sediment grab sample")</f>
        <v>NGR lake sediment grab sample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26</v>
      </c>
      <c r="N3">
        <v>2</v>
      </c>
      <c r="O3">
        <v>-2</v>
      </c>
      <c r="P3">
        <v>-2</v>
      </c>
      <c r="Q3">
        <v>2</v>
      </c>
    </row>
    <row r="4" spans="1:17" x14ac:dyDescent="0.3">
      <c r="A4" t="s">
        <v>27</v>
      </c>
      <c r="B4" t="s">
        <v>28</v>
      </c>
      <c r="C4" s="1" t="str">
        <f>HYPERLINK("http://geochem.nrcan.gc.ca/cdogs/content/bdl/bdl210735_e.htm", "21:0735")</f>
        <v>21:0735</v>
      </c>
      <c r="D4" s="1" t="str">
        <f>HYPERLINK("http://geochem.nrcan.gc.ca/cdogs/content/svy/svy210215_e.htm", "21:0215")</f>
        <v>21:0215</v>
      </c>
      <c r="E4" t="s">
        <v>29</v>
      </c>
      <c r="F4" t="s">
        <v>30</v>
      </c>
      <c r="H4">
        <v>48.785695099999998</v>
      </c>
      <c r="I4">
        <v>-86.452449799999997</v>
      </c>
      <c r="J4" s="1" t="str">
        <f>HYPERLINK("http://geochem.nrcan.gc.ca/cdogs/content/kwd/kwd020027_e.htm", "NGR lake sediment grab sample")</f>
        <v>NGR lake sediment grab sample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31</v>
      </c>
      <c r="N4">
        <v>3</v>
      </c>
      <c r="O4">
        <v>-2</v>
      </c>
      <c r="P4">
        <v>19</v>
      </c>
      <c r="Q4">
        <v>5</v>
      </c>
    </row>
    <row r="5" spans="1:17" x14ac:dyDescent="0.3">
      <c r="A5" t="s">
        <v>32</v>
      </c>
      <c r="B5" t="s">
        <v>33</v>
      </c>
      <c r="C5" s="1" t="str">
        <f>HYPERLINK("http://geochem.nrcan.gc.ca/cdogs/content/bdl/bdl210735_e.htm", "21:0735")</f>
        <v>21:0735</v>
      </c>
      <c r="D5" s="1" t="str">
        <f>HYPERLINK("http://geochem.nrcan.gc.ca/cdogs/content/svy/svy_e.htm", "")</f>
        <v/>
      </c>
      <c r="G5" s="1" t="str">
        <f>HYPERLINK("http://geochem.nrcan.gc.ca/cdogs/content/cr_/cr_00090_e.htm", "90")</f>
        <v>90</v>
      </c>
      <c r="J5" t="s">
        <v>34</v>
      </c>
      <c r="K5" t="s">
        <v>35</v>
      </c>
      <c r="L5">
        <v>1</v>
      </c>
      <c r="M5" t="s">
        <v>36</v>
      </c>
      <c r="N5">
        <v>4</v>
      </c>
      <c r="O5">
        <v>-2</v>
      </c>
      <c r="P5">
        <v>80</v>
      </c>
      <c r="Q5">
        <v>16</v>
      </c>
    </row>
    <row r="6" spans="1:17" x14ac:dyDescent="0.3">
      <c r="A6" t="s">
        <v>37</v>
      </c>
      <c r="B6" t="s">
        <v>38</v>
      </c>
      <c r="C6" s="1" t="str">
        <f>HYPERLINK("http://geochem.nrcan.gc.ca/cdogs/content/bdl/bdl210735_e.htm", "21:0735")</f>
        <v>21:0735</v>
      </c>
      <c r="D6" s="1" t="str">
        <f>HYPERLINK("http://geochem.nrcan.gc.ca/cdogs/content/svy/svy210215_e.htm", "21:0215")</f>
        <v>21:0215</v>
      </c>
      <c r="E6" t="s">
        <v>39</v>
      </c>
      <c r="F6" t="s">
        <v>40</v>
      </c>
      <c r="H6">
        <v>48.7805933</v>
      </c>
      <c r="I6">
        <v>-86.483391600000004</v>
      </c>
      <c r="J6" s="1" t="str">
        <f>HYPERLINK("http://geochem.nrcan.gc.ca/cdogs/content/kwd/kwd020027_e.htm", "NGR lake sediment grab sample")</f>
        <v>NGR lake sediment grab sample</v>
      </c>
      <c r="K6" s="1" t="str">
        <f>HYPERLINK("http://geochem.nrcan.gc.ca/cdogs/content/kwd/kwd080006_e.htm", "&lt;177 micron (NGR)")</f>
        <v>&lt;177 micron (NGR)</v>
      </c>
      <c r="L6">
        <v>1</v>
      </c>
      <c r="M6" t="s">
        <v>41</v>
      </c>
      <c r="N6">
        <v>5</v>
      </c>
      <c r="O6">
        <v>-2</v>
      </c>
      <c r="P6">
        <v>-2</v>
      </c>
      <c r="Q6">
        <v>-1</v>
      </c>
    </row>
    <row r="7" spans="1:17" x14ac:dyDescent="0.3">
      <c r="A7" t="s">
        <v>42</v>
      </c>
      <c r="B7" t="s">
        <v>43</v>
      </c>
      <c r="C7" s="1" t="str">
        <f>HYPERLINK("http://geochem.nrcan.gc.ca/cdogs/content/bdl/bdl210735_e.htm", "21:0735")</f>
        <v>21:0735</v>
      </c>
      <c r="D7" s="1" t="str">
        <f>HYPERLINK("http://geochem.nrcan.gc.ca/cdogs/content/svy/svy210215_e.htm", "21:0215")</f>
        <v>21:0215</v>
      </c>
      <c r="E7" t="s">
        <v>44</v>
      </c>
      <c r="F7" t="s">
        <v>45</v>
      </c>
      <c r="H7">
        <v>48.799495399999998</v>
      </c>
      <c r="I7">
        <v>-86.487745700000005</v>
      </c>
      <c r="J7" s="1" t="str">
        <f>HYPERLINK("http://geochem.nrcan.gc.ca/cdogs/content/kwd/kwd020027_e.htm", "NGR lake sediment grab sample")</f>
        <v>NGR lake sediment grab sample</v>
      </c>
      <c r="K7" s="1" t="str">
        <f>HYPERLINK("http://geochem.nrcan.gc.ca/cdogs/content/kwd/kwd080006_e.htm", "&lt;177 micron (NGR)")</f>
        <v>&lt;177 micron (NGR)</v>
      </c>
      <c r="L7">
        <v>1</v>
      </c>
      <c r="M7" t="s">
        <v>46</v>
      </c>
      <c r="N7">
        <v>6</v>
      </c>
      <c r="O7">
        <v>-2</v>
      </c>
      <c r="P7">
        <v>3</v>
      </c>
      <c r="Q7">
        <v>5</v>
      </c>
    </row>
    <row r="8" spans="1:17" x14ac:dyDescent="0.3">
      <c r="A8" t="s">
        <v>47</v>
      </c>
      <c r="B8" t="s">
        <v>48</v>
      </c>
      <c r="C8" s="1" t="str">
        <f>HYPERLINK("http://geochem.nrcan.gc.ca/cdogs/content/bdl/bdl210735_e.htm", "21:0735")</f>
        <v>21:0735</v>
      </c>
      <c r="D8" s="1" t="str">
        <f>HYPERLINK("http://geochem.nrcan.gc.ca/cdogs/content/svy/svy210215_e.htm", "21:0215")</f>
        <v>21:0215</v>
      </c>
      <c r="E8" t="s">
        <v>49</v>
      </c>
      <c r="F8" t="s">
        <v>50</v>
      </c>
      <c r="H8">
        <v>48.806283499999999</v>
      </c>
      <c r="I8">
        <v>-86.472913199999994</v>
      </c>
      <c r="J8" s="1" t="str">
        <f>HYPERLINK("http://geochem.nrcan.gc.ca/cdogs/content/kwd/kwd020027_e.htm", "NGR lake sediment grab sample")</f>
        <v>NGR lake sediment grab sample</v>
      </c>
      <c r="K8" s="1" t="str">
        <f>HYPERLINK("http://geochem.nrcan.gc.ca/cdogs/content/kwd/kwd080006_e.htm", "&lt;177 micron (NGR)")</f>
        <v>&lt;177 micron (NGR)</v>
      </c>
      <c r="L8">
        <v>1</v>
      </c>
      <c r="M8" t="s">
        <v>51</v>
      </c>
      <c r="N8">
        <v>7</v>
      </c>
      <c r="O8">
        <v>-2</v>
      </c>
      <c r="P8">
        <v>-2</v>
      </c>
      <c r="Q8">
        <v>7</v>
      </c>
    </row>
    <row r="9" spans="1:17" x14ac:dyDescent="0.3">
      <c r="A9" t="s">
        <v>52</v>
      </c>
      <c r="B9" t="s">
        <v>53</v>
      </c>
      <c r="C9" s="1" t="str">
        <f>HYPERLINK("http://geochem.nrcan.gc.ca/cdogs/content/bdl/bdl210735_e.htm", "21:0735")</f>
        <v>21:0735</v>
      </c>
      <c r="D9" s="1" t="str">
        <f>HYPERLINK("http://geochem.nrcan.gc.ca/cdogs/content/svy/svy210215_e.htm", "21:0215")</f>
        <v>21:0215</v>
      </c>
      <c r="E9" t="s">
        <v>54</v>
      </c>
      <c r="F9" t="s">
        <v>55</v>
      </c>
      <c r="H9">
        <v>48.8154957</v>
      </c>
      <c r="I9">
        <v>-86.463240499999998</v>
      </c>
      <c r="J9" s="1" t="str">
        <f>HYPERLINK("http://geochem.nrcan.gc.ca/cdogs/content/kwd/kwd020027_e.htm", "NGR lake sediment grab sample")</f>
        <v>NGR lake sediment grab sample</v>
      </c>
      <c r="K9" s="1" t="str">
        <f>HYPERLINK("http://geochem.nrcan.gc.ca/cdogs/content/kwd/kwd080006_e.htm", "&lt;177 micron (NGR)")</f>
        <v>&lt;177 micron (NGR)</v>
      </c>
      <c r="L9">
        <v>1</v>
      </c>
      <c r="M9" t="s">
        <v>56</v>
      </c>
      <c r="N9">
        <v>8</v>
      </c>
      <c r="O9">
        <v>-2</v>
      </c>
      <c r="P9">
        <v>-2</v>
      </c>
      <c r="Q9">
        <v>5</v>
      </c>
    </row>
    <row r="10" spans="1:17" x14ac:dyDescent="0.3">
      <c r="A10" t="s">
        <v>57</v>
      </c>
      <c r="B10" t="s">
        <v>58</v>
      </c>
      <c r="C10" s="1" t="str">
        <f>HYPERLINK("http://geochem.nrcan.gc.ca/cdogs/content/bdl/bdl210735_e.htm", "21:0735")</f>
        <v>21:0735</v>
      </c>
      <c r="D10" s="1" t="str">
        <f>HYPERLINK("http://geochem.nrcan.gc.ca/cdogs/content/svy/svy210215_e.htm", "21:0215")</f>
        <v>21:0215</v>
      </c>
      <c r="E10" t="s">
        <v>59</v>
      </c>
      <c r="F10" t="s">
        <v>60</v>
      </c>
      <c r="H10">
        <v>48.816701799999997</v>
      </c>
      <c r="I10">
        <v>-86.479056499999999</v>
      </c>
      <c r="J10" s="1" t="str">
        <f>HYPERLINK("http://geochem.nrcan.gc.ca/cdogs/content/kwd/kwd020027_e.htm", "NGR lake sediment grab sample")</f>
        <v>NGR lake sediment grab sample</v>
      </c>
      <c r="K10" s="1" t="str">
        <f>HYPERLINK("http://geochem.nrcan.gc.ca/cdogs/content/kwd/kwd080006_e.htm", "&lt;177 micron (NGR)")</f>
        <v>&lt;177 micron (NGR)</v>
      </c>
      <c r="L10">
        <v>1</v>
      </c>
      <c r="M10" t="s">
        <v>61</v>
      </c>
      <c r="N10">
        <v>9</v>
      </c>
      <c r="O10">
        <v>-2</v>
      </c>
      <c r="P10">
        <v>-2</v>
      </c>
      <c r="Q10">
        <v>5</v>
      </c>
    </row>
    <row r="11" spans="1:17" x14ac:dyDescent="0.3">
      <c r="A11" t="s">
        <v>62</v>
      </c>
      <c r="B11" t="s">
        <v>63</v>
      </c>
      <c r="C11" s="1" t="str">
        <f>HYPERLINK("http://geochem.nrcan.gc.ca/cdogs/content/bdl/bdl210735_e.htm", "21:0735")</f>
        <v>21:0735</v>
      </c>
      <c r="D11" s="1" t="str">
        <f>HYPERLINK("http://geochem.nrcan.gc.ca/cdogs/content/svy/svy210215_e.htm", "21:0215")</f>
        <v>21:0215</v>
      </c>
      <c r="E11" t="s">
        <v>64</v>
      </c>
      <c r="F11" t="s">
        <v>65</v>
      </c>
      <c r="H11">
        <v>48.815000099999999</v>
      </c>
      <c r="I11">
        <v>-86.486756700000001</v>
      </c>
      <c r="J11" s="1" t="str">
        <f>HYPERLINK("http://geochem.nrcan.gc.ca/cdogs/content/kwd/kwd020027_e.htm", "NGR lake sediment grab sample")</f>
        <v>NGR lake sediment grab sample</v>
      </c>
      <c r="K11" s="1" t="str">
        <f>HYPERLINK("http://geochem.nrcan.gc.ca/cdogs/content/kwd/kwd080006_e.htm", "&lt;177 micron (NGR)")</f>
        <v>&lt;177 micron (NGR)</v>
      </c>
      <c r="L11">
        <v>1</v>
      </c>
      <c r="M11" t="s">
        <v>66</v>
      </c>
      <c r="N11">
        <v>10</v>
      </c>
      <c r="O11">
        <v>-2</v>
      </c>
      <c r="P11">
        <v>11</v>
      </c>
      <c r="Q11">
        <v>10</v>
      </c>
    </row>
    <row r="12" spans="1:17" x14ac:dyDescent="0.3">
      <c r="A12" t="s">
        <v>67</v>
      </c>
      <c r="B12" t="s">
        <v>68</v>
      </c>
      <c r="C12" s="1" t="str">
        <f>HYPERLINK("http://geochem.nrcan.gc.ca/cdogs/content/bdl/bdl210735_e.htm", "21:0735")</f>
        <v>21:0735</v>
      </c>
      <c r="D12" s="1" t="str">
        <f>HYPERLINK("http://geochem.nrcan.gc.ca/cdogs/content/svy/svy210215_e.htm", "21:0215")</f>
        <v>21:0215</v>
      </c>
      <c r="E12" t="s">
        <v>69</v>
      </c>
      <c r="F12" t="s">
        <v>70</v>
      </c>
      <c r="H12">
        <v>48.819535600000002</v>
      </c>
      <c r="I12">
        <v>-86.483073099999999</v>
      </c>
      <c r="J12" s="1" t="str">
        <f>HYPERLINK("http://geochem.nrcan.gc.ca/cdogs/content/kwd/kwd020027_e.htm", "NGR lake sediment grab sample")</f>
        <v>NGR lake sediment grab sample</v>
      </c>
      <c r="K12" s="1" t="str">
        <f>HYPERLINK("http://geochem.nrcan.gc.ca/cdogs/content/kwd/kwd080006_e.htm", "&lt;177 micron (NGR)")</f>
        <v>&lt;177 micron (NGR)</v>
      </c>
      <c r="L12">
        <v>1</v>
      </c>
      <c r="M12" t="s">
        <v>71</v>
      </c>
      <c r="N12">
        <v>11</v>
      </c>
      <c r="O12">
        <v>-2</v>
      </c>
      <c r="P12">
        <v>-2</v>
      </c>
      <c r="Q12">
        <v>13</v>
      </c>
    </row>
    <row r="13" spans="1:17" x14ac:dyDescent="0.3">
      <c r="A13" t="s">
        <v>72</v>
      </c>
      <c r="B13" t="s">
        <v>73</v>
      </c>
      <c r="C13" s="1" t="str">
        <f>HYPERLINK("http://geochem.nrcan.gc.ca/cdogs/content/bdl/bdl210735_e.htm", "21:0735")</f>
        <v>21:0735</v>
      </c>
      <c r="D13" s="1" t="str">
        <f>HYPERLINK("http://geochem.nrcan.gc.ca/cdogs/content/svy/svy210215_e.htm", "21:0215")</f>
        <v>21:0215</v>
      </c>
      <c r="E13" t="s">
        <v>19</v>
      </c>
      <c r="F13" t="s">
        <v>74</v>
      </c>
      <c r="H13">
        <v>48.820840199999999</v>
      </c>
      <c r="I13">
        <v>-86.485130400000003</v>
      </c>
      <c r="J13" s="1" t="str">
        <f>HYPERLINK("http://geochem.nrcan.gc.ca/cdogs/content/kwd/kwd020027_e.htm", "NGR lake sediment grab sample")</f>
        <v>NGR lake sediment grab sample</v>
      </c>
      <c r="K13" s="1" t="str">
        <f>HYPERLINK("http://geochem.nrcan.gc.ca/cdogs/content/kwd/kwd080006_e.htm", "&lt;177 micron (NGR)")</f>
        <v>&lt;177 micron (NGR)</v>
      </c>
      <c r="L13">
        <v>1</v>
      </c>
      <c r="M13" t="s">
        <v>75</v>
      </c>
      <c r="N13">
        <v>12</v>
      </c>
      <c r="O13">
        <v>-2</v>
      </c>
      <c r="P13">
        <v>5</v>
      </c>
      <c r="Q13">
        <v>-1</v>
      </c>
    </row>
    <row r="14" spans="1:17" x14ac:dyDescent="0.3">
      <c r="A14" t="s">
        <v>76</v>
      </c>
      <c r="B14" t="s">
        <v>77</v>
      </c>
      <c r="C14" s="1" t="str">
        <f>HYPERLINK("http://geochem.nrcan.gc.ca/cdogs/content/bdl/bdl210735_e.htm", "21:0735")</f>
        <v>21:0735</v>
      </c>
      <c r="D14" s="1" t="str">
        <f>HYPERLINK("http://geochem.nrcan.gc.ca/cdogs/content/svy/svy210215_e.htm", "21:0215")</f>
        <v>21:0215</v>
      </c>
      <c r="E14" t="s">
        <v>19</v>
      </c>
      <c r="F14" t="s">
        <v>78</v>
      </c>
      <c r="H14">
        <v>48.820840199999999</v>
      </c>
      <c r="I14">
        <v>-86.485130400000003</v>
      </c>
      <c r="J14" s="1" t="str">
        <f>HYPERLINK("http://geochem.nrcan.gc.ca/cdogs/content/kwd/kwd020027_e.htm", "NGR lake sediment grab sample")</f>
        <v>NGR lake sediment grab sample</v>
      </c>
      <c r="K14" s="1" t="str">
        <f>HYPERLINK("http://geochem.nrcan.gc.ca/cdogs/content/kwd/kwd080006_e.htm", "&lt;177 micron (NGR)")</f>
        <v>&lt;177 micron (NGR)</v>
      </c>
      <c r="L14">
        <v>1</v>
      </c>
      <c r="M14" t="s">
        <v>79</v>
      </c>
      <c r="N14">
        <v>13</v>
      </c>
      <c r="O14">
        <v>-2</v>
      </c>
      <c r="P14">
        <v>3</v>
      </c>
      <c r="Q14">
        <v>-1</v>
      </c>
    </row>
    <row r="15" spans="1:17" x14ac:dyDescent="0.3">
      <c r="A15" t="s">
        <v>80</v>
      </c>
      <c r="B15" t="s">
        <v>81</v>
      </c>
      <c r="C15" s="1" t="str">
        <f>HYPERLINK("http://geochem.nrcan.gc.ca/cdogs/content/bdl/bdl210735_e.htm", "21:0735")</f>
        <v>21:0735</v>
      </c>
      <c r="D15" s="1" t="str">
        <f>HYPERLINK("http://geochem.nrcan.gc.ca/cdogs/content/svy/svy210215_e.htm", "21:0215")</f>
        <v>21:0215</v>
      </c>
      <c r="E15" t="s">
        <v>82</v>
      </c>
      <c r="F15" t="s">
        <v>83</v>
      </c>
      <c r="H15">
        <v>48.823202199999997</v>
      </c>
      <c r="I15">
        <v>-86.4842479</v>
      </c>
      <c r="J15" s="1" t="str">
        <f>HYPERLINK("http://geochem.nrcan.gc.ca/cdogs/content/kwd/kwd020027_e.htm", "NGR lake sediment grab sample")</f>
        <v>NGR lake sediment grab sample</v>
      </c>
      <c r="K15" s="1" t="str">
        <f>HYPERLINK("http://geochem.nrcan.gc.ca/cdogs/content/kwd/kwd080006_e.htm", "&lt;177 micron (NGR)")</f>
        <v>&lt;177 micron (NGR)</v>
      </c>
      <c r="L15">
        <v>1</v>
      </c>
      <c r="M15" t="s">
        <v>84</v>
      </c>
      <c r="N15">
        <v>14</v>
      </c>
      <c r="O15">
        <v>-2</v>
      </c>
      <c r="P15">
        <v>3</v>
      </c>
      <c r="Q15">
        <v>3</v>
      </c>
    </row>
    <row r="16" spans="1:17" x14ac:dyDescent="0.3">
      <c r="A16" t="s">
        <v>85</v>
      </c>
      <c r="B16" t="s">
        <v>86</v>
      </c>
      <c r="C16" s="1" t="str">
        <f>HYPERLINK("http://geochem.nrcan.gc.ca/cdogs/content/bdl/bdl210735_e.htm", "21:0735")</f>
        <v>21:0735</v>
      </c>
      <c r="D16" s="1" t="str">
        <f>HYPERLINK("http://geochem.nrcan.gc.ca/cdogs/content/svy/svy210215_e.htm", "21:0215")</f>
        <v>21:0215</v>
      </c>
      <c r="E16" t="s">
        <v>87</v>
      </c>
      <c r="F16" t="s">
        <v>88</v>
      </c>
      <c r="H16">
        <v>48.832255600000003</v>
      </c>
      <c r="I16">
        <v>-86.475052500000004</v>
      </c>
      <c r="J16" s="1" t="str">
        <f>HYPERLINK("http://geochem.nrcan.gc.ca/cdogs/content/kwd/kwd020027_e.htm", "NGR lake sediment grab sample")</f>
        <v>NGR lake sediment grab sample</v>
      </c>
      <c r="K16" s="1" t="str">
        <f>HYPERLINK("http://geochem.nrcan.gc.ca/cdogs/content/kwd/kwd080006_e.htm", "&lt;177 micron (NGR)")</f>
        <v>&lt;177 micron (NGR)</v>
      </c>
      <c r="L16">
        <v>1</v>
      </c>
      <c r="M16" t="s">
        <v>89</v>
      </c>
      <c r="N16">
        <v>15</v>
      </c>
      <c r="O16">
        <v>-2</v>
      </c>
      <c r="P16">
        <v>-2</v>
      </c>
      <c r="Q16">
        <v>11</v>
      </c>
    </row>
    <row r="17" spans="1:17" x14ac:dyDescent="0.3">
      <c r="A17" t="s">
        <v>90</v>
      </c>
      <c r="B17" t="s">
        <v>91</v>
      </c>
      <c r="C17" s="1" t="str">
        <f>HYPERLINK("http://geochem.nrcan.gc.ca/cdogs/content/bdl/bdl210735_e.htm", "21:0735")</f>
        <v>21:0735</v>
      </c>
      <c r="D17" s="1" t="str">
        <f>HYPERLINK("http://geochem.nrcan.gc.ca/cdogs/content/svy/svy210215_e.htm", "21:0215")</f>
        <v>21:0215</v>
      </c>
      <c r="E17" t="s">
        <v>92</v>
      </c>
      <c r="F17" t="s">
        <v>93</v>
      </c>
      <c r="H17">
        <v>48.833481399999997</v>
      </c>
      <c r="I17">
        <v>-86.491623399999995</v>
      </c>
      <c r="J17" s="1" t="str">
        <f>HYPERLINK("http://geochem.nrcan.gc.ca/cdogs/content/kwd/kwd020027_e.htm", "NGR lake sediment grab sample")</f>
        <v>NGR lake sediment grab sample</v>
      </c>
      <c r="K17" s="1" t="str">
        <f>HYPERLINK("http://geochem.nrcan.gc.ca/cdogs/content/kwd/kwd080006_e.htm", "&lt;177 micron (NGR)")</f>
        <v>&lt;177 micron (NGR)</v>
      </c>
      <c r="L17">
        <v>1</v>
      </c>
      <c r="M17" t="s">
        <v>94</v>
      </c>
      <c r="N17">
        <v>16</v>
      </c>
      <c r="O17">
        <v>-2</v>
      </c>
      <c r="P17">
        <v>3</v>
      </c>
      <c r="Q17">
        <v>-1</v>
      </c>
    </row>
    <row r="18" spans="1:17" x14ac:dyDescent="0.3">
      <c r="A18" t="s">
        <v>95</v>
      </c>
      <c r="B18" t="s">
        <v>96</v>
      </c>
      <c r="C18" s="1" t="str">
        <f>HYPERLINK("http://geochem.nrcan.gc.ca/cdogs/content/bdl/bdl210735_e.htm", "21:0735")</f>
        <v>21:0735</v>
      </c>
      <c r="D18" s="1" t="str">
        <f>HYPERLINK("http://geochem.nrcan.gc.ca/cdogs/content/svy/svy210215_e.htm", "21:0215")</f>
        <v>21:0215</v>
      </c>
      <c r="E18" t="s">
        <v>97</v>
      </c>
      <c r="F18" t="s">
        <v>98</v>
      </c>
      <c r="H18">
        <v>48.842033200000003</v>
      </c>
      <c r="I18">
        <v>-86.4631203</v>
      </c>
      <c r="J18" s="1" t="str">
        <f>HYPERLINK("http://geochem.nrcan.gc.ca/cdogs/content/kwd/kwd020027_e.htm", "NGR lake sediment grab sample")</f>
        <v>NGR lake sediment grab sample</v>
      </c>
      <c r="K18" s="1" t="str">
        <f>HYPERLINK("http://geochem.nrcan.gc.ca/cdogs/content/kwd/kwd080006_e.htm", "&lt;177 micron (NGR)")</f>
        <v>&lt;177 micron (NGR)</v>
      </c>
      <c r="L18">
        <v>1</v>
      </c>
      <c r="M18" t="s">
        <v>99</v>
      </c>
      <c r="N18">
        <v>17</v>
      </c>
      <c r="O18">
        <v>12</v>
      </c>
      <c r="P18">
        <v>-2</v>
      </c>
      <c r="Q18">
        <v>10</v>
      </c>
    </row>
    <row r="19" spans="1:17" x14ac:dyDescent="0.3">
      <c r="A19" t="s">
        <v>100</v>
      </c>
      <c r="B19" t="s">
        <v>101</v>
      </c>
      <c r="C19" s="1" t="str">
        <f>HYPERLINK("http://geochem.nrcan.gc.ca/cdogs/content/bdl/bdl210735_e.htm", "21:0735")</f>
        <v>21:0735</v>
      </c>
      <c r="D19" s="1" t="str">
        <f>HYPERLINK("http://geochem.nrcan.gc.ca/cdogs/content/svy/svy210215_e.htm", "21:0215")</f>
        <v>21:0215</v>
      </c>
      <c r="E19" t="s">
        <v>102</v>
      </c>
      <c r="F19" t="s">
        <v>103</v>
      </c>
      <c r="H19">
        <v>48.858726300000001</v>
      </c>
      <c r="I19">
        <v>-86.458551700000001</v>
      </c>
      <c r="J19" s="1" t="str">
        <f>HYPERLINK("http://geochem.nrcan.gc.ca/cdogs/content/kwd/kwd020027_e.htm", "NGR lake sediment grab sample")</f>
        <v>NGR lake sediment grab sample</v>
      </c>
      <c r="K19" s="1" t="str">
        <f>HYPERLINK("http://geochem.nrcan.gc.ca/cdogs/content/kwd/kwd080006_e.htm", "&lt;177 micron (NGR)")</f>
        <v>&lt;177 micron (NGR)</v>
      </c>
      <c r="L19">
        <v>1</v>
      </c>
      <c r="M19" t="s">
        <v>104</v>
      </c>
      <c r="N19">
        <v>18</v>
      </c>
      <c r="O19">
        <v>-2</v>
      </c>
      <c r="P19">
        <v>-2</v>
      </c>
      <c r="Q19">
        <v>-1</v>
      </c>
    </row>
    <row r="20" spans="1:17" x14ac:dyDescent="0.3">
      <c r="A20" t="s">
        <v>105</v>
      </c>
      <c r="B20" t="s">
        <v>106</v>
      </c>
      <c r="C20" s="1" t="str">
        <f>HYPERLINK("http://geochem.nrcan.gc.ca/cdogs/content/bdl/bdl210735_e.htm", "21:0735")</f>
        <v>21:0735</v>
      </c>
      <c r="D20" s="1" t="str">
        <f>HYPERLINK("http://geochem.nrcan.gc.ca/cdogs/content/svy/svy210215_e.htm", "21:0215")</f>
        <v>21:0215</v>
      </c>
      <c r="E20" t="s">
        <v>107</v>
      </c>
      <c r="F20" t="s">
        <v>108</v>
      </c>
      <c r="H20">
        <v>48.862283499999997</v>
      </c>
      <c r="I20">
        <v>-86.472965900000005</v>
      </c>
      <c r="J20" s="1" t="str">
        <f>HYPERLINK("http://geochem.nrcan.gc.ca/cdogs/content/kwd/kwd020027_e.htm", "NGR lake sediment grab sample")</f>
        <v>NGR lake sediment grab sample</v>
      </c>
      <c r="K20" s="1" t="str">
        <f>HYPERLINK("http://geochem.nrcan.gc.ca/cdogs/content/kwd/kwd080006_e.htm", "&lt;177 micron (NGR)")</f>
        <v>&lt;177 micron (NGR)</v>
      </c>
      <c r="L20">
        <v>1</v>
      </c>
      <c r="M20" t="s">
        <v>109</v>
      </c>
      <c r="N20">
        <v>19</v>
      </c>
      <c r="O20">
        <v>-2</v>
      </c>
      <c r="P20">
        <v>-2</v>
      </c>
      <c r="Q20">
        <v>2</v>
      </c>
    </row>
    <row r="21" spans="1:17" x14ac:dyDescent="0.3">
      <c r="A21" t="s">
        <v>110</v>
      </c>
      <c r="B21" t="s">
        <v>111</v>
      </c>
      <c r="C21" s="1" t="str">
        <f>HYPERLINK("http://geochem.nrcan.gc.ca/cdogs/content/bdl/bdl210735_e.htm", "21:0735")</f>
        <v>21:0735</v>
      </c>
      <c r="D21" s="1" t="str">
        <f>HYPERLINK("http://geochem.nrcan.gc.ca/cdogs/content/svy/svy210215_e.htm", "21:0215")</f>
        <v>21:0215</v>
      </c>
      <c r="E21" t="s">
        <v>107</v>
      </c>
      <c r="F21" t="s">
        <v>112</v>
      </c>
      <c r="H21">
        <v>48.862283499999997</v>
      </c>
      <c r="I21">
        <v>-86.472965900000005</v>
      </c>
      <c r="J21" s="1" t="str">
        <f>HYPERLINK("http://geochem.nrcan.gc.ca/cdogs/content/kwd/kwd020027_e.htm", "NGR lake sediment grab sample")</f>
        <v>NGR lake sediment grab sample</v>
      </c>
      <c r="K21" s="1" t="str">
        <f>HYPERLINK("http://geochem.nrcan.gc.ca/cdogs/content/kwd/kwd080006_e.htm", "&lt;177 micron (NGR)")</f>
        <v>&lt;177 micron (NGR)</v>
      </c>
      <c r="L21">
        <v>1</v>
      </c>
      <c r="M21" t="s">
        <v>113</v>
      </c>
      <c r="N21">
        <v>20</v>
      </c>
      <c r="O21">
        <v>-2</v>
      </c>
      <c r="P21">
        <v>-2</v>
      </c>
      <c r="Q21">
        <v>4</v>
      </c>
    </row>
    <row r="22" spans="1:17" x14ac:dyDescent="0.3">
      <c r="A22" t="s">
        <v>114</v>
      </c>
      <c r="B22" t="s">
        <v>115</v>
      </c>
      <c r="C22" s="1" t="str">
        <f>HYPERLINK("http://geochem.nrcan.gc.ca/cdogs/content/bdl/bdl210735_e.htm", "21:0735")</f>
        <v>21:0735</v>
      </c>
      <c r="D22" s="1" t="str">
        <f>HYPERLINK("http://geochem.nrcan.gc.ca/cdogs/content/svy/svy210215_e.htm", "21:0215")</f>
        <v>21:0215</v>
      </c>
      <c r="E22" t="s">
        <v>116</v>
      </c>
      <c r="F22" t="s">
        <v>117</v>
      </c>
      <c r="H22">
        <v>48.8638598</v>
      </c>
      <c r="I22">
        <v>-86.450288099999995</v>
      </c>
      <c r="J22" s="1" t="str">
        <f>HYPERLINK("http://geochem.nrcan.gc.ca/cdogs/content/kwd/kwd020027_e.htm", "NGR lake sediment grab sample")</f>
        <v>NGR lake sediment grab sample</v>
      </c>
      <c r="K22" s="1" t="str">
        <f>HYPERLINK("http://geochem.nrcan.gc.ca/cdogs/content/kwd/kwd080006_e.htm", "&lt;177 micron (NGR)")</f>
        <v>&lt;177 micron (NGR)</v>
      </c>
      <c r="L22">
        <v>2</v>
      </c>
      <c r="M22" t="s">
        <v>21</v>
      </c>
      <c r="N22">
        <v>21</v>
      </c>
      <c r="O22">
        <v>-2</v>
      </c>
      <c r="P22">
        <v>-2</v>
      </c>
      <c r="Q22">
        <v>4</v>
      </c>
    </row>
    <row r="23" spans="1:17" x14ac:dyDescent="0.3">
      <c r="A23" t="s">
        <v>118</v>
      </c>
      <c r="B23" t="s">
        <v>119</v>
      </c>
      <c r="C23" s="1" t="str">
        <f>HYPERLINK("http://geochem.nrcan.gc.ca/cdogs/content/bdl/bdl210735_e.htm", "21:0735")</f>
        <v>21:0735</v>
      </c>
      <c r="D23" s="1" t="str">
        <f>HYPERLINK("http://geochem.nrcan.gc.ca/cdogs/content/svy/svy210215_e.htm", "21:0215")</f>
        <v>21:0215</v>
      </c>
      <c r="E23" t="s">
        <v>120</v>
      </c>
      <c r="F23" t="s">
        <v>121</v>
      </c>
      <c r="H23">
        <v>48.872253200000003</v>
      </c>
      <c r="I23">
        <v>-86.471497400000004</v>
      </c>
      <c r="J23" s="1" t="str">
        <f>HYPERLINK("http://geochem.nrcan.gc.ca/cdogs/content/kwd/kwd020027_e.htm", "NGR lake sediment grab sample")</f>
        <v>NGR lake sediment grab sample</v>
      </c>
      <c r="K23" s="1" t="str">
        <f>HYPERLINK("http://geochem.nrcan.gc.ca/cdogs/content/kwd/kwd080006_e.htm", "&lt;177 micron (NGR)")</f>
        <v>&lt;177 micron (NGR)</v>
      </c>
      <c r="L23">
        <v>2</v>
      </c>
      <c r="M23" t="s">
        <v>26</v>
      </c>
      <c r="N23">
        <v>22</v>
      </c>
      <c r="O23">
        <v>-2</v>
      </c>
      <c r="P23">
        <v>3</v>
      </c>
      <c r="Q23">
        <v>-1</v>
      </c>
    </row>
    <row r="24" spans="1:17" x14ac:dyDescent="0.3">
      <c r="A24" t="s">
        <v>122</v>
      </c>
      <c r="B24" t="s">
        <v>123</v>
      </c>
      <c r="C24" s="1" t="str">
        <f>HYPERLINK("http://geochem.nrcan.gc.ca/cdogs/content/bdl/bdl210735_e.htm", "21:0735")</f>
        <v>21:0735</v>
      </c>
      <c r="D24" s="1" t="str">
        <f>HYPERLINK("http://geochem.nrcan.gc.ca/cdogs/content/svy/svy210215_e.htm", "21:0215")</f>
        <v>21:0215</v>
      </c>
      <c r="E24" t="s">
        <v>124</v>
      </c>
      <c r="F24" t="s">
        <v>125</v>
      </c>
      <c r="H24">
        <v>48.865082200000003</v>
      </c>
      <c r="I24">
        <v>-86.495298199999993</v>
      </c>
      <c r="J24" s="1" t="str">
        <f>HYPERLINK("http://geochem.nrcan.gc.ca/cdogs/content/kwd/kwd020027_e.htm", "NGR lake sediment grab sample")</f>
        <v>NGR lake sediment grab sample</v>
      </c>
      <c r="K24" s="1" t="str">
        <f>HYPERLINK("http://geochem.nrcan.gc.ca/cdogs/content/kwd/kwd080006_e.htm", "&lt;177 micron (NGR)")</f>
        <v>&lt;177 micron (NGR)</v>
      </c>
      <c r="L24">
        <v>2</v>
      </c>
      <c r="M24" t="s">
        <v>31</v>
      </c>
      <c r="N24">
        <v>23</v>
      </c>
      <c r="O24">
        <v>-2</v>
      </c>
      <c r="P24">
        <v>3</v>
      </c>
      <c r="Q24">
        <v>5</v>
      </c>
    </row>
    <row r="25" spans="1:17" x14ac:dyDescent="0.3">
      <c r="A25" t="s">
        <v>126</v>
      </c>
      <c r="B25" t="s">
        <v>127</v>
      </c>
      <c r="C25" s="1" t="str">
        <f>HYPERLINK("http://geochem.nrcan.gc.ca/cdogs/content/bdl/bdl210735_e.htm", "21:0735")</f>
        <v>21:0735</v>
      </c>
      <c r="D25" s="1" t="str">
        <f>HYPERLINK("http://geochem.nrcan.gc.ca/cdogs/content/svy/svy210215_e.htm", "21:0215")</f>
        <v>21:0215</v>
      </c>
      <c r="E25" t="s">
        <v>128</v>
      </c>
      <c r="F25" t="s">
        <v>129</v>
      </c>
      <c r="H25">
        <v>48.869509600000001</v>
      </c>
      <c r="I25">
        <v>-86.497667300000003</v>
      </c>
      <c r="J25" s="1" t="str">
        <f>HYPERLINK("http://geochem.nrcan.gc.ca/cdogs/content/kwd/kwd020027_e.htm", "NGR lake sediment grab sample")</f>
        <v>NGR lake sediment grab sample</v>
      </c>
      <c r="K25" s="1" t="str">
        <f>HYPERLINK("http://geochem.nrcan.gc.ca/cdogs/content/kwd/kwd080006_e.htm", "&lt;177 micron (NGR)")</f>
        <v>&lt;177 micron (NGR)</v>
      </c>
      <c r="L25">
        <v>2</v>
      </c>
      <c r="M25" t="s">
        <v>41</v>
      </c>
      <c r="N25">
        <v>24</v>
      </c>
      <c r="O25">
        <v>-2</v>
      </c>
      <c r="P25">
        <v>-2</v>
      </c>
      <c r="Q25">
        <v>-1</v>
      </c>
    </row>
    <row r="26" spans="1:17" x14ac:dyDescent="0.3">
      <c r="A26" t="s">
        <v>130</v>
      </c>
      <c r="B26" t="s">
        <v>131</v>
      </c>
      <c r="C26" s="1" t="str">
        <f>HYPERLINK("http://geochem.nrcan.gc.ca/cdogs/content/bdl/bdl210735_e.htm", "21:0735")</f>
        <v>21:0735</v>
      </c>
      <c r="D26" s="1" t="str">
        <f>HYPERLINK("http://geochem.nrcan.gc.ca/cdogs/content/svy/svy210215_e.htm", "21:0215")</f>
        <v>21:0215</v>
      </c>
      <c r="E26" t="s">
        <v>132</v>
      </c>
      <c r="F26" t="s">
        <v>133</v>
      </c>
      <c r="H26">
        <v>48.872127599999999</v>
      </c>
      <c r="I26">
        <v>-86.495650100000006</v>
      </c>
      <c r="J26" s="1" t="str">
        <f>HYPERLINK("http://geochem.nrcan.gc.ca/cdogs/content/kwd/kwd020027_e.htm", "NGR lake sediment grab sample")</f>
        <v>NGR lake sediment grab sample</v>
      </c>
      <c r="K26" s="1" t="str">
        <f>HYPERLINK("http://geochem.nrcan.gc.ca/cdogs/content/kwd/kwd080006_e.htm", "&lt;177 micron (NGR)")</f>
        <v>&lt;177 micron (NGR)</v>
      </c>
      <c r="L26">
        <v>2</v>
      </c>
      <c r="M26" t="s">
        <v>46</v>
      </c>
      <c r="N26">
        <v>25</v>
      </c>
      <c r="O26">
        <v>-2</v>
      </c>
      <c r="P26">
        <v>-2</v>
      </c>
      <c r="Q26">
        <v>2</v>
      </c>
    </row>
    <row r="27" spans="1:17" x14ac:dyDescent="0.3">
      <c r="A27" t="s">
        <v>134</v>
      </c>
      <c r="B27" t="s">
        <v>135</v>
      </c>
      <c r="C27" s="1" t="str">
        <f>HYPERLINK("http://geochem.nrcan.gc.ca/cdogs/content/bdl/bdl210735_e.htm", "21:0735")</f>
        <v>21:0735</v>
      </c>
      <c r="D27" s="1" t="str">
        <f>HYPERLINK("http://geochem.nrcan.gc.ca/cdogs/content/svy/svy210215_e.htm", "21:0215")</f>
        <v>21:0215</v>
      </c>
      <c r="E27" t="s">
        <v>136</v>
      </c>
      <c r="F27" t="s">
        <v>137</v>
      </c>
      <c r="H27">
        <v>48.881860199999998</v>
      </c>
      <c r="I27">
        <v>-86.495442999999995</v>
      </c>
      <c r="J27" s="1" t="str">
        <f>HYPERLINK("http://geochem.nrcan.gc.ca/cdogs/content/kwd/kwd020027_e.htm", "NGR lake sediment grab sample")</f>
        <v>NGR lake sediment grab sample</v>
      </c>
      <c r="K27" s="1" t="str">
        <f>HYPERLINK("http://geochem.nrcan.gc.ca/cdogs/content/kwd/kwd080006_e.htm", "&lt;177 micron (NGR)")</f>
        <v>&lt;177 micron (NGR)</v>
      </c>
      <c r="L27">
        <v>2</v>
      </c>
      <c r="M27" t="s">
        <v>109</v>
      </c>
      <c r="N27">
        <v>26</v>
      </c>
      <c r="O27">
        <v>-2</v>
      </c>
      <c r="P27">
        <v>-2</v>
      </c>
      <c r="Q27">
        <v>-1</v>
      </c>
    </row>
    <row r="28" spans="1:17" x14ac:dyDescent="0.3">
      <c r="A28" t="s">
        <v>138</v>
      </c>
      <c r="B28" t="s">
        <v>139</v>
      </c>
      <c r="C28" s="1" t="str">
        <f>HYPERLINK("http://geochem.nrcan.gc.ca/cdogs/content/bdl/bdl210735_e.htm", "21:0735")</f>
        <v>21:0735</v>
      </c>
      <c r="D28" s="1" t="str">
        <f>HYPERLINK("http://geochem.nrcan.gc.ca/cdogs/content/svy/svy210215_e.htm", "21:0215")</f>
        <v>21:0215</v>
      </c>
      <c r="E28" t="s">
        <v>136</v>
      </c>
      <c r="F28" t="s">
        <v>140</v>
      </c>
      <c r="H28">
        <v>48.881860199999998</v>
      </c>
      <c r="I28">
        <v>-86.495442999999995</v>
      </c>
      <c r="J28" s="1" t="str">
        <f>HYPERLINK("http://geochem.nrcan.gc.ca/cdogs/content/kwd/kwd020027_e.htm", "NGR lake sediment grab sample")</f>
        <v>NGR lake sediment grab sample</v>
      </c>
      <c r="K28" s="1" t="str">
        <f>HYPERLINK("http://geochem.nrcan.gc.ca/cdogs/content/kwd/kwd080006_e.htm", "&lt;177 micron (NGR)")</f>
        <v>&lt;177 micron (NGR)</v>
      </c>
      <c r="L28">
        <v>2</v>
      </c>
      <c r="M28" t="s">
        <v>113</v>
      </c>
      <c r="N28">
        <v>27</v>
      </c>
      <c r="O28">
        <v>-2</v>
      </c>
      <c r="P28">
        <v>-2</v>
      </c>
      <c r="Q28">
        <v>-1</v>
      </c>
    </row>
    <row r="29" spans="1:17" x14ac:dyDescent="0.3">
      <c r="A29" t="s">
        <v>141</v>
      </c>
      <c r="B29" t="s">
        <v>142</v>
      </c>
      <c r="C29" s="1" t="str">
        <f>HYPERLINK("http://geochem.nrcan.gc.ca/cdogs/content/bdl/bdl210735_e.htm", "21:0735")</f>
        <v>21:0735</v>
      </c>
      <c r="D29" s="1" t="str">
        <f>HYPERLINK("http://geochem.nrcan.gc.ca/cdogs/content/svy/svy210215_e.htm", "21:0215")</f>
        <v>21:0215</v>
      </c>
      <c r="E29" t="s">
        <v>143</v>
      </c>
      <c r="F29" t="s">
        <v>144</v>
      </c>
      <c r="H29">
        <v>48.886582900000001</v>
      </c>
      <c r="I29">
        <v>-86.475274900000002</v>
      </c>
      <c r="J29" s="1" t="str">
        <f>HYPERLINK("http://geochem.nrcan.gc.ca/cdogs/content/kwd/kwd020027_e.htm", "NGR lake sediment grab sample")</f>
        <v>NGR lake sediment grab sample</v>
      </c>
      <c r="K29" s="1" t="str">
        <f>HYPERLINK("http://geochem.nrcan.gc.ca/cdogs/content/kwd/kwd080006_e.htm", "&lt;177 micron (NGR)")</f>
        <v>&lt;177 micron (NGR)</v>
      </c>
      <c r="L29">
        <v>2</v>
      </c>
      <c r="M29" t="s">
        <v>51</v>
      </c>
      <c r="N29">
        <v>28</v>
      </c>
      <c r="O29">
        <v>-2</v>
      </c>
      <c r="P29">
        <v>-2</v>
      </c>
      <c r="Q29">
        <v>9</v>
      </c>
    </row>
    <row r="30" spans="1:17" x14ac:dyDescent="0.3">
      <c r="A30" t="s">
        <v>145</v>
      </c>
      <c r="B30" t="s">
        <v>146</v>
      </c>
      <c r="C30" s="1" t="str">
        <f>HYPERLINK("http://geochem.nrcan.gc.ca/cdogs/content/bdl/bdl210735_e.htm", "21:0735")</f>
        <v>21:0735</v>
      </c>
      <c r="D30" s="1" t="str">
        <f>HYPERLINK("http://geochem.nrcan.gc.ca/cdogs/content/svy/svy210215_e.htm", "21:0215")</f>
        <v>21:0215</v>
      </c>
      <c r="E30" t="s">
        <v>147</v>
      </c>
      <c r="F30" t="s">
        <v>148</v>
      </c>
      <c r="H30">
        <v>48.8809057</v>
      </c>
      <c r="I30">
        <v>-86.457602899999998</v>
      </c>
      <c r="J30" s="1" t="str">
        <f>HYPERLINK("http://geochem.nrcan.gc.ca/cdogs/content/kwd/kwd020027_e.htm", "NGR lake sediment grab sample")</f>
        <v>NGR lake sediment grab sample</v>
      </c>
      <c r="K30" s="1" t="str">
        <f>HYPERLINK("http://geochem.nrcan.gc.ca/cdogs/content/kwd/kwd080006_e.htm", "&lt;177 micron (NGR)")</f>
        <v>&lt;177 micron (NGR)</v>
      </c>
      <c r="L30">
        <v>2</v>
      </c>
      <c r="M30" t="s">
        <v>56</v>
      </c>
      <c r="N30">
        <v>29</v>
      </c>
      <c r="O30">
        <v>-2</v>
      </c>
      <c r="P30">
        <v>-2</v>
      </c>
      <c r="Q30">
        <v>-1</v>
      </c>
    </row>
    <row r="31" spans="1:17" x14ac:dyDescent="0.3">
      <c r="A31" t="s">
        <v>149</v>
      </c>
      <c r="B31" t="s">
        <v>150</v>
      </c>
      <c r="C31" s="1" t="str">
        <f>HYPERLINK("http://geochem.nrcan.gc.ca/cdogs/content/bdl/bdl210735_e.htm", "21:0735")</f>
        <v>21:0735</v>
      </c>
      <c r="D31" s="1" t="str">
        <f>HYPERLINK("http://geochem.nrcan.gc.ca/cdogs/content/svy/svy210215_e.htm", "21:0215")</f>
        <v>21:0215</v>
      </c>
      <c r="E31" t="s">
        <v>151</v>
      </c>
      <c r="F31" t="s">
        <v>152</v>
      </c>
      <c r="H31">
        <v>48.877990500000003</v>
      </c>
      <c r="I31">
        <v>-86.438703899999993</v>
      </c>
      <c r="J31" s="1" t="str">
        <f>HYPERLINK("http://geochem.nrcan.gc.ca/cdogs/content/kwd/kwd020027_e.htm", "NGR lake sediment grab sample")</f>
        <v>NGR lake sediment grab sample</v>
      </c>
      <c r="K31" s="1" t="str">
        <f>HYPERLINK("http://geochem.nrcan.gc.ca/cdogs/content/kwd/kwd080006_e.htm", "&lt;177 micron (NGR)")</f>
        <v>&lt;177 micron (NGR)</v>
      </c>
      <c r="L31">
        <v>2</v>
      </c>
      <c r="M31" t="s">
        <v>61</v>
      </c>
      <c r="N31">
        <v>30</v>
      </c>
      <c r="O31">
        <v>-2</v>
      </c>
      <c r="P31">
        <v>-2</v>
      </c>
      <c r="Q31">
        <v>-1</v>
      </c>
    </row>
    <row r="32" spans="1:17" x14ac:dyDescent="0.3">
      <c r="A32" t="s">
        <v>153</v>
      </c>
      <c r="B32" t="s">
        <v>154</v>
      </c>
      <c r="C32" s="1" t="str">
        <f>HYPERLINK("http://geochem.nrcan.gc.ca/cdogs/content/bdl/bdl210735_e.htm", "21:0735")</f>
        <v>21:0735</v>
      </c>
      <c r="D32" s="1" t="str">
        <f>HYPERLINK("http://geochem.nrcan.gc.ca/cdogs/content/svy/svy210215_e.htm", "21:0215")</f>
        <v>21:0215</v>
      </c>
      <c r="E32" t="s">
        <v>155</v>
      </c>
      <c r="F32" t="s">
        <v>156</v>
      </c>
      <c r="H32">
        <v>48.866204099999997</v>
      </c>
      <c r="I32">
        <v>-86.457121099999995</v>
      </c>
      <c r="J32" s="1" t="str">
        <f>HYPERLINK("http://geochem.nrcan.gc.ca/cdogs/content/kwd/kwd020027_e.htm", "NGR lake sediment grab sample")</f>
        <v>NGR lake sediment grab sample</v>
      </c>
      <c r="K32" s="1" t="str">
        <f>HYPERLINK("http://geochem.nrcan.gc.ca/cdogs/content/kwd/kwd080006_e.htm", "&lt;177 micron (NGR)")</f>
        <v>&lt;177 micron (NGR)</v>
      </c>
      <c r="L32">
        <v>2</v>
      </c>
      <c r="M32" t="s">
        <v>66</v>
      </c>
      <c r="N32">
        <v>31</v>
      </c>
      <c r="O32">
        <v>-2</v>
      </c>
      <c r="P32">
        <v>-2</v>
      </c>
      <c r="Q32">
        <v>-1</v>
      </c>
    </row>
    <row r="33" spans="1:17" x14ac:dyDescent="0.3">
      <c r="A33" t="s">
        <v>157</v>
      </c>
      <c r="B33" t="s">
        <v>158</v>
      </c>
      <c r="C33" s="1" t="str">
        <f>HYPERLINK("http://geochem.nrcan.gc.ca/cdogs/content/bdl/bdl210735_e.htm", "21:0735")</f>
        <v>21:0735</v>
      </c>
      <c r="D33" s="1" t="str">
        <f>HYPERLINK("http://geochem.nrcan.gc.ca/cdogs/content/svy/svy210215_e.htm", "21:0215")</f>
        <v>21:0215</v>
      </c>
      <c r="E33" t="s">
        <v>116</v>
      </c>
      <c r="F33" t="s">
        <v>159</v>
      </c>
      <c r="H33">
        <v>48.8638598</v>
      </c>
      <c r="I33">
        <v>-86.450288099999995</v>
      </c>
      <c r="J33" s="1" t="str">
        <f>HYPERLINK("http://geochem.nrcan.gc.ca/cdogs/content/kwd/kwd020027_e.htm", "NGR lake sediment grab sample")</f>
        <v>NGR lake sediment grab sample</v>
      </c>
      <c r="K33" s="1" t="str">
        <f>HYPERLINK("http://geochem.nrcan.gc.ca/cdogs/content/kwd/kwd080006_e.htm", "&lt;177 micron (NGR)")</f>
        <v>&lt;177 micron (NGR)</v>
      </c>
      <c r="L33">
        <v>2</v>
      </c>
      <c r="M33" t="s">
        <v>75</v>
      </c>
      <c r="N33">
        <v>32</v>
      </c>
      <c r="O33">
        <v>-2</v>
      </c>
      <c r="P33">
        <v>-2</v>
      </c>
      <c r="Q33">
        <v>-1</v>
      </c>
    </row>
    <row r="34" spans="1:17" x14ac:dyDescent="0.3">
      <c r="A34" t="s">
        <v>160</v>
      </c>
      <c r="B34" t="s">
        <v>161</v>
      </c>
      <c r="C34" s="1" t="str">
        <f>HYPERLINK("http://geochem.nrcan.gc.ca/cdogs/content/bdl/bdl210735_e.htm", "21:0735")</f>
        <v>21:0735</v>
      </c>
      <c r="D34" s="1" t="str">
        <f>HYPERLINK("http://geochem.nrcan.gc.ca/cdogs/content/svy/svy210215_e.htm", "21:0215")</f>
        <v>21:0215</v>
      </c>
      <c r="E34" t="s">
        <v>116</v>
      </c>
      <c r="F34" t="s">
        <v>162</v>
      </c>
      <c r="H34">
        <v>48.8638598</v>
      </c>
      <c r="I34">
        <v>-86.450288099999995</v>
      </c>
      <c r="J34" s="1" t="str">
        <f>HYPERLINK("http://geochem.nrcan.gc.ca/cdogs/content/kwd/kwd020027_e.htm", "NGR lake sediment grab sample")</f>
        <v>NGR lake sediment grab sample</v>
      </c>
      <c r="K34" s="1" t="str">
        <f>HYPERLINK("http://geochem.nrcan.gc.ca/cdogs/content/kwd/kwd080006_e.htm", "&lt;177 micron (NGR)")</f>
        <v>&lt;177 micron (NGR)</v>
      </c>
      <c r="L34">
        <v>2</v>
      </c>
      <c r="M34" t="s">
        <v>79</v>
      </c>
      <c r="N34">
        <v>33</v>
      </c>
      <c r="O34">
        <v>-2</v>
      </c>
      <c r="P34">
        <v>-2</v>
      </c>
      <c r="Q34">
        <v>-1</v>
      </c>
    </row>
    <row r="35" spans="1:17" x14ac:dyDescent="0.3">
      <c r="A35" t="s">
        <v>163</v>
      </c>
      <c r="B35" t="s">
        <v>164</v>
      </c>
      <c r="C35" s="1" t="str">
        <f>HYPERLINK("http://geochem.nrcan.gc.ca/cdogs/content/bdl/bdl210735_e.htm", "21:0735")</f>
        <v>21:0735</v>
      </c>
      <c r="D35" s="1" t="str">
        <f>HYPERLINK("http://geochem.nrcan.gc.ca/cdogs/content/svy/svy210215_e.htm", "21:0215")</f>
        <v>21:0215</v>
      </c>
      <c r="E35" t="s">
        <v>165</v>
      </c>
      <c r="F35" t="s">
        <v>166</v>
      </c>
      <c r="H35">
        <v>48.854169499999998</v>
      </c>
      <c r="I35">
        <v>-86.442432999999994</v>
      </c>
      <c r="J35" s="1" t="str">
        <f>HYPERLINK("http://geochem.nrcan.gc.ca/cdogs/content/kwd/kwd020027_e.htm", "NGR lake sediment grab sample")</f>
        <v>NGR lake sediment grab sample</v>
      </c>
      <c r="K35" s="1" t="str">
        <f>HYPERLINK("http://geochem.nrcan.gc.ca/cdogs/content/kwd/kwd080006_e.htm", "&lt;177 micron (NGR)")</f>
        <v>&lt;177 micron (NGR)</v>
      </c>
      <c r="L35">
        <v>2</v>
      </c>
      <c r="M35" t="s">
        <v>71</v>
      </c>
      <c r="N35">
        <v>34</v>
      </c>
      <c r="O35">
        <v>-2</v>
      </c>
      <c r="P35">
        <v>-2</v>
      </c>
      <c r="Q35">
        <v>2</v>
      </c>
    </row>
    <row r="36" spans="1:17" x14ac:dyDescent="0.3">
      <c r="A36" t="s">
        <v>167</v>
      </c>
      <c r="B36" t="s">
        <v>168</v>
      </c>
      <c r="C36" s="1" t="str">
        <f>HYPERLINK("http://geochem.nrcan.gc.ca/cdogs/content/bdl/bdl210735_e.htm", "21:0735")</f>
        <v>21:0735</v>
      </c>
      <c r="D36" s="1" t="str">
        <f>HYPERLINK("http://geochem.nrcan.gc.ca/cdogs/content/svy/svy210215_e.htm", "21:0215")</f>
        <v>21:0215</v>
      </c>
      <c r="E36" t="s">
        <v>169</v>
      </c>
      <c r="F36" t="s">
        <v>170</v>
      </c>
      <c r="H36">
        <v>48.845744099999997</v>
      </c>
      <c r="I36">
        <v>-86.446956400000005</v>
      </c>
      <c r="J36" s="1" t="str">
        <f>HYPERLINK("http://geochem.nrcan.gc.ca/cdogs/content/kwd/kwd020027_e.htm", "NGR lake sediment grab sample")</f>
        <v>NGR lake sediment grab sample</v>
      </c>
      <c r="K36" s="1" t="str">
        <f>HYPERLINK("http://geochem.nrcan.gc.ca/cdogs/content/kwd/kwd080006_e.htm", "&lt;177 micron (NGR)")</f>
        <v>&lt;177 micron (NGR)</v>
      </c>
      <c r="L36">
        <v>2</v>
      </c>
      <c r="M36" t="s">
        <v>84</v>
      </c>
      <c r="N36">
        <v>35</v>
      </c>
      <c r="O36">
        <v>-2</v>
      </c>
      <c r="P36">
        <v>-2</v>
      </c>
      <c r="Q36">
        <v>2</v>
      </c>
    </row>
    <row r="37" spans="1:17" x14ac:dyDescent="0.3">
      <c r="A37" t="s">
        <v>171</v>
      </c>
      <c r="B37" t="s">
        <v>172</v>
      </c>
      <c r="C37" s="1" t="str">
        <f>HYPERLINK("http://geochem.nrcan.gc.ca/cdogs/content/bdl/bdl210735_e.htm", "21:0735")</f>
        <v>21:0735</v>
      </c>
      <c r="D37" s="1" t="str">
        <f>HYPERLINK("http://geochem.nrcan.gc.ca/cdogs/content/svy/svy210215_e.htm", "21:0215")</f>
        <v>21:0215</v>
      </c>
      <c r="E37" t="s">
        <v>173</v>
      </c>
      <c r="F37" t="s">
        <v>174</v>
      </c>
      <c r="H37">
        <v>48.831926799999998</v>
      </c>
      <c r="I37">
        <v>-86.450814899999997</v>
      </c>
      <c r="J37" s="1" t="str">
        <f>HYPERLINK("http://geochem.nrcan.gc.ca/cdogs/content/kwd/kwd020027_e.htm", "NGR lake sediment grab sample")</f>
        <v>NGR lake sediment grab sample</v>
      </c>
      <c r="K37" s="1" t="str">
        <f>HYPERLINK("http://geochem.nrcan.gc.ca/cdogs/content/kwd/kwd080006_e.htm", "&lt;177 micron (NGR)")</f>
        <v>&lt;177 micron (NGR)</v>
      </c>
      <c r="L37">
        <v>2</v>
      </c>
      <c r="M37" t="s">
        <v>89</v>
      </c>
      <c r="N37">
        <v>36</v>
      </c>
      <c r="O37">
        <v>-2</v>
      </c>
      <c r="P37">
        <v>-2</v>
      </c>
      <c r="Q37">
        <v>-1</v>
      </c>
    </row>
    <row r="38" spans="1:17" x14ac:dyDescent="0.3">
      <c r="A38" t="s">
        <v>175</v>
      </c>
      <c r="B38" t="s">
        <v>176</v>
      </c>
      <c r="C38" s="1" t="str">
        <f>HYPERLINK("http://geochem.nrcan.gc.ca/cdogs/content/bdl/bdl210735_e.htm", "21:0735")</f>
        <v>21:0735</v>
      </c>
      <c r="D38" s="1" t="str">
        <f>HYPERLINK("http://geochem.nrcan.gc.ca/cdogs/content/svy/svy210215_e.htm", "21:0215")</f>
        <v>21:0215</v>
      </c>
      <c r="E38" t="s">
        <v>177</v>
      </c>
      <c r="F38" t="s">
        <v>178</v>
      </c>
      <c r="H38">
        <v>48.818423600000003</v>
      </c>
      <c r="I38">
        <v>-86.437707700000004</v>
      </c>
      <c r="J38" s="1" t="str">
        <f>HYPERLINK("http://geochem.nrcan.gc.ca/cdogs/content/kwd/kwd020027_e.htm", "NGR lake sediment grab sample")</f>
        <v>NGR lake sediment grab sample</v>
      </c>
      <c r="K38" s="1" t="str">
        <f>HYPERLINK("http://geochem.nrcan.gc.ca/cdogs/content/kwd/kwd080006_e.htm", "&lt;177 micron (NGR)")</f>
        <v>&lt;177 micron (NGR)</v>
      </c>
      <c r="L38">
        <v>2</v>
      </c>
      <c r="M38" t="s">
        <v>94</v>
      </c>
      <c r="N38">
        <v>37</v>
      </c>
      <c r="O38">
        <v>-2</v>
      </c>
      <c r="P38">
        <v>-2</v>
      </c>
      <c r="Q38">
        <v>-1</v>
      </c>
    </row>
    <row r="39" spans="1:17" x14ac:dyDescent="0.3">
      <c r="A39" t="s">
        <v>179</v>
      </c>
      <c r="B39" t="s">
        <v>180</v>
      </c>
      <c r="C39" s="1" t="str">
        <f>HYPERLINK("http://geochem.nrcan.gc.ca/cdogs/content/bdl/bdl210735_e.htm", "21:0735")</f>
        <v>21:0735</v>
      </c>
      <c r="D39" s="1" t="str">
        <f>HYPERLINK("http://geochem.nrcan.gc.ca/cdogs/content/svy/svy_e.htm", "")</f>
        <v/>
      </c>
      <c r="G39" s="1" t="str">
        <f>HYPERLINK("http://geochem.nrcan.gc.ca/cdogs/content/cr_/cr_00111_e.htm", "111")</f>
        <v>111</v>
      </c>
      <c r="J39" t="s">
        <v>34</v>
      </c>
      <c r="K39" t="s">
        <v>35</v>
      </c>
      <c r="L39">
        <v>2</v>
      </c>
      <c r="M39" t="s">
        <v>36</v>
      </c>
      <c r="N39">
        <v>38</v>
      </c>
      <c r="O39">
        <v>-2</v>
      </c>
      <c r="P39">
        <v>6</v>
      </c>
      <c r="Q39">
        <v>6</v>
      </c>
    </row>
    <row r="40" spans="1:17" x14ac:dyDescent="0.3">
      <c r="A40" t="s">
        <v>181</v>
      </c>
      <c r="B40" t="s">
        <v>182</v>
      </c>
      <c r="C40" s="1" t="str">
        <f>HYPERLINK("http://geochem.nrcan.gc.ca/cdogs/content/bdl/bdl210735_e.htm", "21:0735")</f>
        <v>21:0735</v>
      </c>
      <c r="D40" s="1" t="str">
        <f>HYPERLINK("http://geochem.nrcan.gc.ca/cdogs/content/svy/svy210215_e.htm", "21:0215")</f>
        <v>21:0215</v>
      </c>
      <c r="E40" t="s">
        <v>183</v>
      </c>
      <c r="F40" t="s">
        <v>184</v>
      </c>
      <c r="H40">
        <v>48.8227738</v>
      </c>
      <c r="I40">
        <v>-86.409961899999999</v>
      </c>
      <c r="J40" s="1" t="str">
        <f>HYPERLINK("http://geochem.nrcan.gc.ca/cdogs/content/kwd/kwd020027_e.htm", "NGR lake sediment grab sample")</f>
        <v>NGR lake sediment grab sample</v>
      </c>
      <c r="K40" s="1" t="str">
        <f>HYPERLINK("http://geochem.nrcan.gc.ca/cdogs/content/kwd/kwd080006_e.htm", "&lt;177 micron (NGR)")</f>
        <v>&lt;177 micron (NGR)</v>
      </c>
      <c r="L40">
        <v>2</v>
      </c>
      <c r="M40" t="s">
        <v>99</v>
      </c>
      <c r="N40">
        <v>39</v>
      </c>
      <c r="O40">
        <v>-2</v>
      </c>
      <c r="P40">
        <v>-2</v>
      </c>
      <c r="Q40">
        <v>-1</v>
      </c>
    </row>
    <row r="41" spans="1:17" x14ac:dyDescent="0.3">
      <c r="A41" t="s">
        <v>185</v>
      </c>
      <c r="B41" t="s">
        <v>186</v>
      </c>
      <c r="C41" s="1" t="str">
        <f>HYPERLINK("http://geochem.nrcan.gc.ca/cdogs/content/bdl/bdl210735_e.htm", "21:0735")</f>
        <v>21:0735</v>
      </c>
      <c r="D41" s="1" t="str">
        <f>HYPERLINK("http://geochem.nrcan.gc.ca/cdogs/content/svy/svy210215_e.htm", "21:0215")</f>
        <v>21:0215</v>
      </c>
      <c r="E41" t="s">
        <v>187</v>
      </c>
      <c r="F41" t="s">
        <v>188</v>
      </c>
      <c r="H41">
        <v>48.802060599999997</v>
      </c>
      <c r="I41">
        <v>-86.409102000000004</v>
      </c>
      <c r="J41" s="1" t="str">
        <f>HYPERLINK("http://geochem.nrcan.gc.ca/cdogs/content/kwd/kwd020027_e.htm", "NGR lake sediment grab sample")</f>
        <v>NGR lake sediment grab sample</v>
      </c>
      <c r="K41" s="1" t="str">
        <f>HYPERLINK("http://geochem.nrcan.gc.ca/cdogs/content/kwd/kwd080006_e.htm", "&lt;177 micron (NGR)")</f>
        <v>&lt;177 micron (NGR)</v>
      </c>
      <c r="L41">
        <v>2</v>
      </c>
      <c r="M41" t="s">
        <v>104</v>
      </c>
      <c r="N41">
        <v>40</v>
      </c>
      <c r="O41">
        <v>-2</v>
      </c>
      <c r="P41">
        <v>3</v>
      </c>
      <c r="Q41">
        <v>-1</v>
      </c>
    </row>
    <row r="42" spans="1:17" x14ac:dyDescent="0.3">
      <c r="A42" t="s">
        <v>189</v>
      </c>
      <c r="B42" t="s">
        <v>190</v>
      </c>
      <c r="C42" s="1" t="str">
        <f>HYPERLINK("http://geochem.nrcan.gc.ca/cdogs/content/bdl/bdl210735_e.htm", "21:0735")</f>
        <v>21:0735</v>
      </c>
      <c r="D42" s="1" t="str">
        <f>HYPERLINK("http://geochem.nrcan.gc.ca/cdogs/content/svy/svy210215_e.htm", "21:0215")</f>
        <v>21:0215</v>
      </c>
      <c r="E42" t="s">
        <v>191</v>
      </c>
      <c r="F42" t="s">
        <v>192</v>
      </c>
      <c r="H42">
        <v>48.767492799999999</v>
      </c>
      <c r="I42">
        <v>-86.338755800000001</v>
      </c>
      <c r="J42" s="1" t="str">
        <f>HYPERLINK("http://geochem.nrcan.gc.ca/cdogs/content/kwd/kwd020027_e.htm", "NGR lake sediment grab sample")</f>
        <v>NGR lake sediment grab sample</v>
      </c>
      <c r="K42" s="1" t="str">
        <f>HYPERLINK("http://geochem.nrcan.gc.ca/cdogs/content/kwd/kwd080006_e.htm", "&lt;177 micron (NGR)")</f>
        <v>&lt;177 micron (NGR)</v>
      </c>
      <c r="L42">
        <v>3</v>
      </c>
      <c r="M42" t="s">
        <v>21</v>
      </c>
      <c r="N42">
        <v>41</v>
      </c>
      <c r="O42">
        <v>-2</v>
      </c>
      <c r="P42">
        <v>-2</v>
      </c>
      <c r="Q42">
        <v>-1</v>
      </c>
    </row>
    <row r="43" spans="1:17" x14ac:dyDescent="0.3">
      <c r="A43" t="s">
        <v>193</v>
      </c>
      <c r="B43" t="s">
        <v>194</v>
      </c>
      <c r="C43" s="1" t="str">
        <f>HYPERLINK("http://geochem.nrcan.gc.ca/cdogs/content/bdl/bdl210735_e.htm", "21:0735")</f>
        <v>21:0735</v>
      </c>
      <c r="D43" s="1" t="str">
        <f>HYPERLINK("http://geochem.nrcan.gc.ca/cdogs/content/svy/svy210215_e.htm", "21:0215")</f>
        <v>21:0215</v>
      </c>
      <c r="E43" t="s">
        <v>195</v>
      </c>
      <c r="F43" t="s">
        <v>196</v>
      </c>
      <c r="H43">
        <v>48.799969500000003</v>
      </c>
      <c r="I43">
        <v>-86.435204299999995</v>
      </c>
      <c r="J43" s="1" t="str">
        <f>HYPERLINK("http://geochem.nrcan.gc.ca/cdogs/content/kwd/kwd020027_e.htm", "NGR lake sediment grab sample")</f>
        <v>NGR lake sediment grab sample</v>
      </c>
      <c r="K43" s="1" t="str">
        <f>HYPERLINK("http://geochem.nrcan.gc.ca/cdogs/content/kwd/kwd080006_e.htm", "&lt;177 micron (NGR)")</f>
        <v>&lt;177 micron (NGR)</v>
      </c>
      <c r="L43">
        <v>3</v>
      </c>
      <c r="M43" t="s">
        <v>26</v>
      </c>
      <c r="N43">
        <v>42</v>
      </c>
      <c r="O43">
        <v>-2</v>
      </c>
      <c r="P43">
        <v>-2</v>
      </c>
      <c r="Q43">
        <v>-1</v>
      </c>
    </row>
    <row r="44" spans="1:17" x14ac:dyDescent="0.3">
      <c r="A44" t="s">
        <v>197</v>
      </c>
      <c r="B44" t="s">
        <v>198</v>
      </c>
      <c r="C44" s="1" t="str">
        <f>HYPERLINK("http://geochem.nrcan.gc.ca/cdogs/content/bdl/bdl210735_e.htm", "21:0735")</f>
        <v>21:0735</v>
      </c>
      <c r="D44" s="1" t="str">
        <f>HYPERLINK("http://geochem.nrcan.gc.ca/cdogs/content/svy/svy210215_e.htm", "21:0215")</f>
        <v>21:0215</v>
      </c>
      <c r="E44" t="s">
        <v>199</v>
      </c>
      <c r="F44" t="s">
        <v>200</v>
      </c>
      <c r="H44">
        <v>48.792009399999998</v>
      </c>
      <c r="I44">
        <v>-86.417416700000004</v>
      </c>
      <c r="J44" s="1" t="str">
        <f>HYPERLINK("http://geochem.nrcan.gc.ca/cdogs/content/kwd/kwd020027_e.htm", "NGR lake sediment grab sample")</f>
        <v>NGR lake sediment grab sample</v>
      </c>
      <c r="K44" s="1" t="str">
        <f>HYPERLINK("http://geochem.nrcan.gc.ca/cdogs/content/kwd/kwd080006_e.htm", "&lt;177 micron (NGR)")</f>
        <v>&lt;177 micron (NGR)</v>
      </c>
      <c r="L44">
        <v>3</v>
      </c>
      <c r="M44" t="s">
        <v>31</v>
      </c>
      <c r="N44">
        <v>43</v>
      </c>
      <c r="O44">
        <v>-2</v>
      </c>
      <c r="P44">
        <v>-2</v>
      </c>
      <c r="Q44">
        <v>3</v>
      </c>
    </row>
    <row r="45" spans="1:17" x14ac:dyDescent="0.3">
      <c r="A45" t="s">
        <v>201</v>
      </c>
      <c r="B45" t="s">
        <v>202</v>
      </c>
      <c r="C45" s="1" t="str">
        <f>HYPERLINK("http://geochem.nrcan.gc.ca/cdogs/content/bdl/bdl210735_e.htm", "21:0735")</f>
        <v>21:0735</v>
      </c>
      <c r="D45" s="1" t="str">
        <f>HYPERLINK("http://geochem.nrcan.gc.ca/cdogs/content/svy/svy210215_e.htm", "21:0215")</f>
        <v>21:0215</v>
      </c>
      <c r="E45" t="s">
        <v>203</v>
      </c>
      <c r="F45" t="s">
        <v>204</v>
      </c>
      <c r="H45">
        <v>48.781623699999997</v>
      </c>
      <c r="I45">
        <v>-86.399091900000002</v>
      </c>
      <c r="J45" s="1" t="str">
        <f>HYPERLINK("http://geochem.nrcan.gc.ca/cdogs/content/kwd/kwd020027_e.htm", "NGR lake sediment grab sample")</f>
        <v>NGR lake sediment grab sample</v>
      </c>
      <c r="K45" s="1" t="str">
        <f>HYPERLINK("http://geochem.nrcan.gc.ca/cdogs/content/kwd/kwd080006_e.htm", "&lt;177 micron (NGR)")</f>
        <v>&lt;177 micron (NGR)</v>
      </c>
      <c r="L45">
        <v>3</v>
      </c>
      <c r="M45" t="s">
        <v>41</v>
      </c>
      <c r="N45">
        <v>44</v>
      </c>
      <c r="O45">
        <v>-2</v>
      </c>
      <c r="P45">
        <v>-2</v>
      </c>
      <c r="Q45">
        <v>2</v>
      </c>
    </row>
    <row r="46" spans="1:17" x14ac:dyDescent="0.3">
      <c r="A46" t="s">
        <v>205</v>
      </c>
      <c r="B46" t="s">
        <v>206</v>
      </c>
      <c r="C46" s="1" t="str">
        <f>HYPERLINK("http://geochem.nrcan.gc.ca/cdogs/content/bdl/bdl210735_e.htm", "21:0735")</f>
        <v>21:0735</v>
      </c>
      <c r="D46" s="1" t="str">
        <f>HYPERLINK("http://geochem.nrcan.gc.ca/cdogs/content/svy/svy210215_e.htm", "21:0215")</f>
        <v>21:0215</v>
      </c>
      <c r="E46" t="s">
        <v>191</v>
      </c>
      <c r="F46" t="s">
        <v>207</v>
      </c>
      <c r="H46">
        <v>48.767492799999999</v>
      </c>
      <c r="I46">
        <v>-86.338755800000001</v>
      </c>
      <c r="J46" s="1" t="str">
        <f>HYPERLINK("http://geochem.nrcan.gc.ca/cdogs/content/kwd/kwd020027_e.htm", "NGR lake sediment grab sample")</f>
        <v>NGR lake sediment grab sample</v>
      </c>
      <c r="K46" s="1" t="str">
        <f>HYPERLINK("http://geochem.nrcan.gc.ca/cdogs/content/kwd/kwd080006_e.htm", "&lt;177 micron (NGR)")</f>
        <v>&lt;177 micron (NGR)</v>
      </c>
      <c r="L46">
        <v>3</v>
      </c>
      <c r="M46" t="s">
        <v>75</v>
      </c>
      <c r="N46">
        <v>45</v>
      </c>
      <c r="O46">
        <v>-2</v>
      </c>
      <c r="P46">
        <v>-2</v>
      </c>
      <c r="Q46">
        <v>2</v>
      </c>
    </row>
    <row r="47" spans="1:17" x14ac:dyDescent="0.3">
      <c r="A47" t="s">
        <v>208</v>
      </c>
      <c r="B47" t="s">
        <v>209</v>
      </c>
      <c r="C47" s="1" t="str">
        <f>HYPERLINK("http://geochem.nrcan.gc.ca/cdogs/content/bdl/bdl210735_e.htm", "21:0735")</f>
        <v>21:0735</v>
      </c>
      <c r="D47" s="1" t="str">
        <f>HYPERLINK("http://geochem.nrcan.gc.ca/cdogs/content/svy/svy210215_e.htm", "21:0215")</f>
        <v>21:0215</v>
      </c>
      <c r="E47" t="s">
        <v>191</v>
      </c>
      <c r="F47" t="s">
        <v>210</v>
      </c>
      <c r="H47">
        <v>48.767492799999999</v>
      </c>
      <c r="I47">
        <v>-86.338755800000001</v>
      </c>
      <c r="J47" s="1" t="str">
        <f>HYPERLINK("http://geochem.nrcan.gc.ca/cdogs/content/kwd/kwd020027_e.htm", "NGR lake sediment grab sample")</f>
        <v>NGR lake sediment grab sample</v>
      </c>
      <c r="K47" s="1" t="str">
        <f>HYPERLINK("http://geochem.nrcan.gc.ca/cdogs/content/kwd/kwd080006_e.htm", "&lt;177 micron (NGR)")</f>
        <v>&lt;177 micron (NGR)</v>
      </c>
      <c r="L47">
        <v>3</v>
      </c>
      <c r="M47" t="s">
        <v>79</v>
      </c>
      <c r="N47">
        <v>46</v>
      </c>
      <c r="O47">
        <v>-2</v>
      </c>
      <c r="P47">
        <v>-2</v>
      </c>
      <c r="Q47">
        <v>2</v>
      </c>
    </row>
    <row r="48" spans="1:17" x14ac:dyDescent="0.3">
      <c r="A48" t="s">
        <v>211</v>
      </c>
      <c r="B48" t="s">
        <v>212</v>
      </c>
      <c r="C48" s="1" t="str">
        <f>HYPERLINK("http://geochem.nrcan.gc.ca/cdogs/content/bdl/bdl210735_e.htm", "21:0735")</f>
        <v>21:0735</v>
      </c>
      <c r="D48" s="1" t="str">
        <f>HYPERLINK("http://geochem.nrcan.gc.ca/cdogs/content/svy/svy210215_e.htm", "21:0215")</f>
        <v>21:0215</v>
      </c>
      <c r="E48" t="s">
        <v>213</v>
      </c>
      <c r="F48" t="s">
        <v>214</v>
      </c>
      <c r="H48">
        <v>48.787179299999998</v>
      </c>
      <c r="I48">
        <v>-86.334589699999995</v>
      </c>
      <c r="J48" s="1" t="str">
        <f>HYPERLINK("http://geochem.nrcan.gc.ca/cdogs/content/kwd/kwd020027_e.htm", "NGR lake sediment grab sample")</f>
        <v>NGR lake sediment grab sample</v>
      </c>
      <c r="K48" s="1" t="str">
        <f>HYPERLINK("http://geochem.nrcan.gc.ca/cdogs/content/kwd/kwd080006_e.htm", "&lt;177 micron (NGR)")</f>
        <v>&lt;177 micron (NGR)</v>
      </c>
      <c r="L48">
        <v>3</v>
      </c>
      <c r="M48" t="s">
        <v>46</v>
      </c>
      <c r="N48">
        <v>47</v>
      </c>
      <c r="O48">
        <v>-2</v>
      </c>
      <c r="P48">
        <v>-2</v>
      </c>
      <c r="Q48">
        <v>1</v>
      </c>
    </row>
    <row r="49" spans="1:17" x14ac:dyDescent="0.3">
      <c r="A49" t="s">
        <v>215</v>
      </c>
      <c r="B49" t="s">
        <v>216</v>
      </c>
      <c r="C49" s="1" t="str">
        <f>HYPERLINK("http://geochem.nrcan.gc.ca/cdogs/content/bdl/bdl210735_e.htm", "21:0735")</f>
        <v>21:0735</v>
      </c>
      <c r="D49" s="1" t="str">
        <f>HYPERLINK("http://geochem.nrcan.gc.ca/cdogs/content/svy/svy210215_e.htm", "21:0215")</f>
        <v>21:0215</v>
      </c>
      <c r="E49" t="s">
        <v>217</v>
      </c>
      <c r="F49" t="s">
        <v>218</v>
      </c>
      <c r="H49">
        <v>48.790783500000003</v>
      </c>
      <c r="I49">
        <v>-86.351356699999997</v>
      </c>
      <c r="J49" s="1" t="str">
        <f>HYPERLINK("http://geochem.nrcan.gc.ca/cdogs/content/kwd/kwd020027_e.htm", "NGR lake sediment grab sample")</f>
        <v>NGR lake sediment grab sample</v>
      </c>
      <c r="K49" s="1" t="str">
        <f>HYPERLINK("http://geochem.nrcan.gc.ca/cdogs/content/kwd/kwd080006_e.htm", "&lt;177 micron (NGR)")</f>
        <v>&lt;177 micron (NGR)</v>
      </c>
      <c r="L49">
        <v>3</v>
      </c>
      <c r="M49" t="s">
        <v>51</v>
      </c>
      <c r="N49">
        <v>48</v>
      </c>
      <c r="O49">
        <v>-2</v>
      </c>
      <c r="P49">
        <v>-2</v>
      </c>
      <c r="Q49">
        <v>5</v>
      </c>
    </row>
    <row r="50" spans="1:17" x14ac:dyDescent="0.3">
      <c r="A50" t="s">
        <v>219</v>
      </c>
      <c r="B50" t="s">
        <v>220</v>
      </c>
      <c r="C50" s="1" t="str">
        <f>HYPERLINK("http://geochem.nrcan.gc.ca/cdogs/content/bdl/bdl210735_e.htm", "21:0735")</f>
        <v>21:0735</v>
      </c>
      <c r="D50" s="1" t="str">
        <f>HYPERLINK("http://geochem.nrcan.gc.ca/cdogs/content/svy/svy210215_e.htm", "21:0215")</f>
        <v>21:0215</v>
      </c>
      <c r="E50" t="s">
        <v>221</v>
      </c>
      <c r="F50" t="s">
        <v>222</v>
      </c>
      <c r="H50">
        <v>48.794862500000001</v>
      </c>
      <c r="I50">
        <v>-86.364947599999994</v>
      </c>
      <c r="J50" s="1" t="str">
        <f>HYPERLINK("http://geochem.nrcan.gc.ca/cdogs/content/kwd/kwd020027_e.htm", "NGR lake sediment grab sample")</f>
        <v>NGR lake sediment grab sample</v>
      </c>
      <c r="K50" s="1" t="str">
        <f>HYPERLINK("http://geochem.nrcan.gc.ca/cdogs/content/kwd/kwd080006_e.htm", "&lt;177 micron (NGR)")</f>
        <v>&lt;177 micron (NGR)</v>
      </c>
      <c r="L50">
        <v>3</v>
      </c>
      <c r="M50" t="s">
        <v>56</v>
      </c>
      <c r="N50">
        <v>49</v>
      </c>
      <c r="O50">
        <v>-2</v>
      </c>
      <c r="P50">
        <v>-2</v>
      </c>
      <c r="Q50">
        <v>1</v>
      </c>
    </row>
    <row r="51" spans="1:17" x14ac:dyDescent="0.3">
      <c r="A51" t="s">
        <v>223</v>
      </c>
      <c r="B51" t="s">
        <v>224</v>
      </c>
      <c r="C51" s="1" t="str">
        <f>HYPERLINK("http://geochem.nrcan.gc.ca/cdogs/content/bdl/bdl210735_e.htm", "21:0735")</f>
        <v>21:0735</v>
      </c>
      <c r="D51" s="1" t="str">
        <f>HYPERLINK("http://geochem.nrcan.gc.ca/cdogs/content/svy/svy210215_e.htm", "21:0215")</f>
        <v>21:0215</v>
      </c>
      <c r="E51" t="s">
        <v>225</v>
      </c>
      <c r="F51" t="s">
        <v>226</v>
      </c>
      <c r="H51">
        <v>48.8070868</v>
      </c>
      <c r="I51">
        <v>-86.377867899999998</v>
      </c>
      <c r="J51" s="1" t="str">
        <f>HYPERLINK("http://geochem.nrcan.gc.ca/cdogs/content/kwd/kwd020027_e.htm", "NGR lake sediment grab sample")</f>
        <v>NGR lake sediment grab sample</v>
      </c>
      <c r="K51" s="1" t="str">
        <f>HYPERLINK("http://geochem.nrcan.gc.ca/cdogs/content/kwd/kwd080006_e.htm", "&lt;177 micron (NGR)")</f>
        <v>&lt;177 micron (NGR)</v>
      </c>
      <c r="L51">
        <v>3</v>
      </c>
      <c r="M51" t="s">
        <v>61</v>
      </c>
      <c r="N51">
        <v>50</v>
      </c>
      <c r="O51">
        <v>-2</v>
      </c>
      <c r="P51">
        <v>4</v>
      </c>
      <c r="Q51">
        <v>3</v>
      </c>
    </row>
    <row r="52" spans="1:17" x14ac:dyDescent="0.3">
      <c r="A52" t="s">
        <v>227</v>
      </c>
      <c r="B52" t="s">
        <v>228</v>
      </c>
      <c r="C52" s="1" t="str">
        <f>HYPERLINK("http://geochem.nrcan.gc.ca/cdogs/content/bdl/bdl210735_e.htm", "21:0735")</f>
        <v>21:0735</v>
      </c>
      <c r="D52" s="1" t="str">
        <f>HYPERLINK("http://geochem.nrcan.gc.ca/cdogs/content/svy/svy210215_e.htm", "21:0215")</f>
        <v>21:0215</v>
      </c>
      <c r="E52" t="s">
        <v>229</v>
      </c>
      <c r="F52" t="s">
        <v>230</v>
      </c>
      <c r="H52">
        <v>48.8206968</v>
      </c>
      <c r="I52">
        <v>-86.391159099999996</v>
      </c>
      <c r="J52" s="1" t="str">
        <f>HYPERLINK("http://geochem.nrcan.gc.ca/cdogs/content/kwd/kwd020027_e.htm", "NGR lake sediment grab sample")</f>
        <v>NGR lake sediment grab sample</v>
      </c>
      <c r="K52" s="1" t="str">
        <f>HYPERLINK("http://geochem.nrcan.gc.ca/cdogs/content/kwd/kwd080006_e.htm", "&lt;177 micron (NGR)")</f>
        <v>&lt;177 micron (NGR)</v>
      </c>
      <c r="L52">
        <v>3</v>
      </c>
      <c r="M52" t="s">
        <v>66</v>
      </c>
      <c r="N52">
        <v>51</v>
      </c>
      <c r="O52">
        <v>-2</v>
      </c>
      <c r="P52">
        <v>-2</v>
      </c>
      <c r="Q52">
        <v>2</v>
      </c>
    </row>
    <row r="53" spans="1:17" x14ac:dyDescent="0.3">
      <c r="A53" t="s">
        <v>231</v>
      </c>
      <c r="B53" t="s">
        <v>232</v>
      </c>
      <c r="C53" s="1" t="str">
        <f>HYPERLINK("http://geochem.nrcan.gc.ca/cdogs/content/bdl/bdl210735_e.htm", "21:0735")</f>
        <v>21:0735</v>
      </c>
      <c r="D53" s="1" t="str">
        <f>HYPERLINK("http://geochem.nrcan.gc.ca/cdogs/content/svy/svy210215_e.htm", "21:0215")</f>
        <v>21:0215</v>
      </c>
      <c r="E53" t="s">
        <v>233</v>
      </c>
      <c r="F53" t="s">
        <v>234</v>
      </c>
      <c r="H53">
        <v>48.834244699999999</v>
      </c>
      <c r="I53">
        <v>-86.406652100000002</v>
      </c>
      <c r="J53" s="1" t="str">
        <f>HYPERLINK("http://geochem.nrcan.gc.ca/cdogs/content/kwd/kwd020027_e.htm", "NGR lake sediment grab sample")</f>
        <v>NGR lake sediment grab sample</v>
      </c>
      <c r="K53" s="1" t="str">
        <f>HYPERLINK("http://geochem.nrcan.gc.ca/cdogs/content/kwd/kwd080006_e.htm", "&lt;177 micron (NGR)")</f>
        <v>&lt;177 micron (NGR)</v>
      </c>
      <c r="L53">
        <v>3</v>
      </c>
      <c r="M53" t="s">
        <v>71</v>
      </c>
      <c r="N53">
        <v>52</v>
      </c>
      <c r="O53">
        <v>-2</v>
      </c>
      <c r="P53">
        <v>-2</v>
      </c>
      <c r="Q53">
        <v>1</v>
      </c>
    </row>
    <row r="54" spans="1:17" x14ac:dyDescent="0.3">
      <c r="A54" t="s">
        <v>235</v>
      </c>
      <c r="B54" t="s">
        <v>236</v>
      </c>
      <c r="C54" s="1" t="str">
        <f>HYPERLINK("http://geochem.nrcan.gc.ca/cdogs/content/bdl/bdl210735_e.htm", "21:0735")</f>
        <v>21:0735</v>
      </c>
      <c r="D54" s="1" t="str">
        <f>HYPERLINK("http://geochem.nrcan.gc.ca/cdogs/content/svy/svy210215_e.htm", "21:0215")</f>
        <v>21:0215</v>
      </c>
      <c r="E54" t="s">
        <v>237</v>
      </c>
      <c r="F54" t="s">
        <v>238</v>
      </c>
      <c r="H54">
        <v>48.839392799999999</v>
      </c>
      <c r="I54">
        <v>-86.389882999999998</v>
      </c>
      <c r="J54" s="1" t="str">
        <f>HYPERLINK("http://geochem.nrcan.gc.ca/cdogs/content/kwd/kwd020027_e.htm", "NGR lake sediment grab sample")</f>
        <v>NGR lake sediment grab sample</v>
      </c>
      <c r="K54" s="1" t="str">
        <f>HYPERLINK("http://geochem.nrcan.gc.ca/cdogs/content/kwd/kwd080006_e.htm", "&lt;177 micron (NGR)")</f>
        <v>&lt;177 micron (NGR)</v>
      </c>
      <c r="L54">
        <v>3</v>
      </c>
      <c r="M54" t="s">
        <v>84</v>
      </c>
      <c r="N54">
        <v>53</v>
      </c>
      <c r="O54">
        <v>-2</v>
      </c>
      <c r="P54">
        <v>-2</v>
      </c>
      <c r="Q54">
        <v>2</v>
      </c>
    </row>
    <row r="55" spans="1:17" x14ac:dyDescent="0.3">
      <c r="A55" t="s">
        <v>239</v>
      </c>
      <c r="B55" t="s">
        <v>240</v>
      </c>
      <c r="C55" s="1" t="str">
        <f>HYPERLINK("http://geochem.nrcan.gc.ca/cdogs/content/bdl/bdl210735_e.htm", "21:0735")</f>
        <v>21:0735</v>
      </c>
      <c r="D55" s="1" t="str">
        <f>HYPERLINK("http://geochem.nrcan.gc.ca/cdogs/content/svy/svy210215_e.htm", "21:0215")</f>
        <v>21:0215</v>
      </c>
      <c r="E55" t="s">
        <v>241</v>
      </c>
      <c r="F55" t="s">
        <v>242</v>
      </c>
      <c r="H55">
        <v>48.850535000000001</v>
      </c>
      <c r="I55">
        <v>-86.394286699999995</v>
      </c>
      <c r="J55" s="1" t="str">
        <f>HYPERLINK("http://geochem.nrcan.gc.ca/cdogs/content/kwd/kwd020027_e.htm", "NGR lake sediment grab sample")</f>
        <v>NGR lake sediment grab sample</v>
      </c>
      <c r="K55" s="1" t="str">
        <f>HYPERLINK("http://geochem.nrcan.gc.ca/cdogs/content/kwd/kwd080006_e.htm", "&lt;177 micron (NGR)")</f>
        <v>&lt;177 micron (NGR)</v>
      </c>
      <c r="L55">
        <v>3</v>
      </c>
      <c r="M55" t="s">
        <v>89</v>
      </c>
      <c r="N55">
        <v>54</v>
      </c>
      <c r="O55">
        <v>-2</v>
      </c>
      <c r="P55">
        <v>-2</v>
      </c>
      <c r="Q55">
        <v>9</v>
      </c>
    </row>
    <row r="56" spans="1:17" x14ac:dyDescent="0.3">
      <c r="A56" t="s">
        <v>243</v>
      </c>
      <c r="B56" t="s">
        <v>244</v>
      </c>
      <c r="C56" s="1" t="str">
        <f>HYPERLINK("http://geochem.nrcan.gc.ca/cdogs/content/bdl/bdl210735_e.htm", "21:0735")</f>
        <v>21:0735</v>
      </c>
      <c r="D56" s="1" t="str">
        <f>HYPERLINK("http://geochem.nrcan.gc.ca/cdogs/content/svy/svy210215_e.htm", "21:0215")</f>
        <v>21:0215</v>
      </c>
      <c r="E56" t="s">
        <v>245</v>
      </c>
      <c r="F56" t="s">
        <v>246</v>
      </c>
      <c r="H56">
        <v>48.848007600000003</v>
      </c>
      <c r="I56">
        <v>-86.409978800000005</v>
      </c>
      <c r="J56" s="1" t="str">
        <f>HYPERLINK("http://geochem.nrcan.gc.ca/cdogs/content/kwd/kwd020027_e.htm", "NGR lake sediment grab sample")</f>
        <v>NGR lake sediment grab sample</v>
      </c>
      <c r="K56" s="1" t="str">
        <f>HYPERLINK("http://geochem.nrcan.gc.ca/cdogs/content/kwd/kwd080006_e.htm", "&lt;177 micron (NGR)")</f>
        <v>&lt;177 micron (NGR)</v>
      </c>
      <c r="L56">
        <v>3</v>
      </c>
      <c r="M56" t="s">
        <v>109</v>
      </c>
      <c r="N56">
        <v>55</v>
      </c>
      <c r="O56">
        <v>-2</v>
      </c>
      <c r="P56">
        <v>-2</v>
      </c>
      <c r="Q56">
        <v>-1</v>
      </c>
    </row>
    <row r="57" spans="1:17" x14ac:dyDescent="0.3">
      <c r="A57" t="s">
        <v>247</v>
      </c>
      <c r="B57" t="s">
        <v>248</v>
      </c>
      <c r="C57" s="1" t="str">
        <f>HYPERLINK("http://geochem.nrcan.gc.ca/cdogs/content/bdl/bdl210735_e.htm", "21:0735")</f>
        <v>21:0735</v>
      </c>
      <c r="D57" s="1" t="str">
        <f>HYPERLINK("http://geochem.nrcan.gc.ca/cdogs/content/svy/svy210215_e.htm", "21:0215")</f>
        <v>21:0215</v>
      </c>
      <c r="E57" t="s">
        <v>245</v>
      </c>
      <c r="F57" t="s">
        <v>249</v>
      </c>
      <c r="H57">
        <v>48.848007600000003</v>
      </c>
      <c r="I57">
        <v>-86.409978800000005</v>
      </c>
      <c r="J57" s="1" t="str">
        <f>HYPERLINK("http://geochem.nrcan.gc.ca/cdogs/content/kwd/kwd020027_e.htm", "NGR lake sediment grab sample")</f>
        <v>NGR lake sediment grab sample</v>
      </c>
      <c r="K57" s="1" t="str">
        <f>HYPERLINK("http://geochem.nrcan.gc.ca/cdogs/content/kwd/kwd080006_e.htm", "&lt;177 micron (NGR)")</f>
        <v>&lt;177 micron (NGR)</v>
      </c>
      <c r="L57">
        <v>3</v>
      </c>
      <c r="M57" t="s">
        <v>113</v>
      </c>
      <c r="N57">
        <v>56</v>
      </c>
      <c r="O57">
        <v>-2</v>
      </c>
      <c r="P57">
        <v>-2</v>
      </c>
      <c r="Q57">
        <v>1</v>
      </c>
    </row>
    <row r="58" spans="1:17" x14ac:dyDescent="0.3">
      <c r="A58" t="s">
        <v>250</v>
      </c>
      <c r="B58" t="s">
        <v>251</v>
      </c>
      <c r="C58" s="1" t="str">
        <f>HYPERLINK("http://geochem.nrcan.gc.ca/cdogs/content/bdl/bdl210735_e.htm", "21:0735")</f>
        <v>21:0735</v>
      </c>
      <c r="D58" s="1" t="str">
        <f>HYPERLINK("http://geochem.nrcan.gc.ca/cdogs/content/svy/svy210215_e.htm", "21:0215")</f>
        <v>21:0215</v>
      </c>
      <c r="E58" t="s">
        <v>252</v>
      </c>
      <c r="F58" t="s">
        <v>253</v>
      </c>
      <c r="H58">
        <v>48.843307600000003</v>
      </c>
      <c r="I58">
        <v>-86.403941799999998</v>
      </c>
      <c r="J58" s="1" t="str">
        <f>HYPERLINK("http://geochem.nrcan.gc.ca/cdogs/content/kwd/kwd020027_e.htm", "NGR lake sediment grab sample")</f>
        <v>NGR lake sediment grab sample</v>
      </c>
      <c r="K58" s="1" t="str">
        <f>HYPERLINK("http://geochem.nrcan.gc.ca/cdogs/content/kwd/kwd080006_e.htm", "&lt;177 micron (NGR)")</f>
        <v>&lt;177 micron (NGR)</v>
      </c>
      <c r="L58">
        <v>3</v>
      </c>
      <c r="M58" t="s">
        <v>94</v>
      </c>
      <c r="N58">
        <v>57</v>
      </c>
      <c r="O58">
        <v>-2</v>
      </c>
      <c r="P58">
        <v>-2</v>
      </c>
      <c r="Q58">
        <v>-1</v>
      </c>
    </row>
    <row r="59" spans="1:17" x14ac:dyDescent="0.3">
      <c r="A59" t="s">
        <v>254</v>
      </c>
      <c r="B59" t="s">
        <v>255</v>
      </c>
      <c r="C59" s="1" t="str">
        <f>HYPERLINK("http://geochem.nrcan.gc.ca/cdogs/content/bdl/bdl210735_e.htm", "21:0735")</f>
        <v>21:0735</v>
      </c>
      <c r="D59" s="1" t="str">
        <f>HYPERLINK("http://geochem.nrcan.gc.ca/cdogs/content/svy/svy_e.htm", "")</f>
        <v/>
      </c>
      <c r="G59" s="1" t="str">
        <f>HYPERLINK("http://geochem.nrcan.gc.ca/cdogs/content/cr_/cr_00100_e.htm", "100")</f>
        <v>100</v>
      </c>
      <c r="J59" t="s">
        <v>34</v>
      </c>
      <c r="K59" t="s">
        <v>35</v>
      </c>
      <c r="L59">
        <v>3</v>
      </c>
      <c r="M59" t="s">
        <v>36</v>
      </c>
      <c r="N59">
        <v>58</v>
      </c>
      <c r="O59">
        <v>3</v>
      </c>
      <c r="P59">
        <v>-2</v>
      </c>
      <c r="Q59">
        <v>23</v>
      </c>
    </row>
    <row r="60" spans="1:17" x14ac:dyDescent="0.3">
      <c r="A60" t="s">
        <v>256</v>
      </c>
      <c r="B60" t="s">
        <v>257</v>
      </c>
      <c r="C60" s="1" t="str">
        <f>HYPERLINK("http://geochem.nrcan.gc.ca/cdogs/content/bdl/bdl210735_e.htm", "21:0735")</f>
        <v>21:0735</v>
      </c>
      <c r="D60" s="1" t="str">
        <f>HYPERLINK("http://geochem.nrcan.gc.ca/cdogs/content/svy/svy210215_e.htm", "21:0215")</f>
        <v>21:0215</v>
      </c>
      <c r="E60" t="s">
        <v>258</v>
      </c>
      <c r="F60" t="s">
        <v>259</v>
      </c>
      <c r="H60">
        <v>48.8408321</v>
      </c>
      <c r="I60">
        <v>-86.426649299999994</v>
      </c>
      <c r="J60" s="1" t="str">
        <f>HYPERLINK("http://geochem.nrcan.gc.ca/cdogs/content/kwd/kwd020027_e.htm", "NGR lake sediment grab sample")</f>
        <v>NGR lake sediment grab sample</v>
      </c>
      <c r="K60" s="1" t="str">
        <f>HYPERLINK("http://geochem.nrcan.gc.ca/cdogs/content/kwd/kwd080006_e.htm", "&lt;177 micron (NGR)")</f>
        <v>&lt;177 micron (NGR)</v>
      </c>
      <c r="L60">
        <v>3</v>
      </c>
      <c r="M60" t="s">
        <v>99</v>
      </c>
      <c r="N60">
        <v>59</v>
      </c>
      <c r="O60">
        <v>-2</v>
      </c>
      <c r="P60">
        <v>-2</v>
      </c>
      <c r="Q60">
        <v>-1</v>
      </c>
    </row>
    <row r="61" spans="1:17" x14ac:dyDescent="0.3">
      <c r="A61" t="s">
        <v>260</v>
      </c>
      <c r="B61" t="s">
        <v>261</v>
      </c>
      <c r="C61" s="1" t="str">
        <f>HYPERLINK("http://geochem.nrcan.gc.ca/cdogs/content/bdl/bdl210735_e.htm", "21:0735")</f>
        <v>21:0735</v>
      </c>
      <c r="D61" s="1" t="str">
        <f>HYPERLINK("http://geochem.nrcan.gc.ca/cdogs/content/svy/svy210215_e.htm", "21:0215")</f>
        <v>21:0215</v>
      </c>
      <c r="E61" t="s">
        <v>262</v>
      </c>
      <c r="F61" t="s">
        <v>263</v>
      </c>
      <c r="H61">
        <v>48.862099899999997</v>
      </c>
      <c r="I61">
        <v>-86.4144352</v>
      </c>
      <c r="J61" s="1" t="str">
        <f>HYPERLINK("http://geochem.nrcan.gc.ca/cdogs/content/kwd/kwd020027_e.htm", "NGR lake sediment grab sample")</f>
        <v>NGR lake sediment grab sample</v>
      </c>
      <c r="K61" s="1" t="str">
        <f>HYPERLINK("http://geochem.nrcan.gc.ca/cdogs/content/kwd/kwd080006_e.htm", "&lt;177 micron (NGR)")</f>
        <v>&lt;177 micron (NGR)</v>
      </c>
      <c r="L61">
        <v>3</v>
      </c>
      <c r="M61" t="s">
        <v>104</v>
      </c>
      <c r="N61">
        <v>60</v>
      </c>
      <c r="O61">
        <v>-2</v>
      </c>
      <c r="P61">
        <v>-2</v>
      </c>
      <c r="Q61">
        <v>1</v>
      </c>
    </row>
    <row r="62" spans="1:17" x14ac:dyDescent="0.3">
      <c r="A62" t="s">
        <v>264</v>
      </c>
      <c r="B62" t="s">
        <v>265</v>
      </c>
      <c r="C62" s="1" t="str">
        <f>HYPERLINK("http://geochem.nrcan.gc.ca/cdogs/content/bdl/bdl210735_e.htm", "21:0735")</f>
        <v>21:0735</v>
      </c>
      <c r="D62" s="1" t="str">
        <f>HYPERLINK("http://geochem.nrcan.gc.ca/cdogs/content/svy/svy210215_e.htm", "21:0215")</f>
        <v>21:0215</v>
      </c>
      <c r="E62" t="s">
        <v>266</v>
      </c>
      <c r="F62" t="s">
        <v>267</v>
      </c>
      <c r="H62">
        <v>48.8056822</v>
      </c>
      <c r="I62">
        <v>-86.308277799999999</v>
      </c>
      <c r="J62" s="1" t="str">
        <f>HYPERLINK("http://geochem.nrcan.gc.ca/cdogs/content/kwd/kwd020027_e.htm", "NGR lake sediment grab sample")</f>
        <v>NGR lake sediment grab sample</v>
      </c>
      <c r="K62" s="1" t="str">
        <f>HYPERLINK("http://geochem.nrcan.gc.ca/cdogs/content/kwd/kwd080006_e.htm", "&lt;177 micron (NGR)")</f>
        <v>&lt;177 micron (NGR)</v>
      </c>
      <c r="L62">
        <v>4</v>
      </c>
      <c r="M62" t="s">
        <v>21</v>
      </c>
      <c r="N62">
        <v>61</v>
      </c>
      <c r="O62">
        <v>2</v>
      </c>
      <c r="P62">
        <v>4</v>
      </c>
      <c r="Q62">
        <v>4</v>
      </c>
    </row>
    <row r="63" spans="1:17" x14ac:dyDescent="0.3">
      <c r="A63" t="s">
        <v>268</v>
      </c>
      <c r="B63" t="s">
        <v>269</v>
      </c>
      <c r="C63" s="1" t="str">
        <f>HYPERLINK("http://geochem.nrcan.gc.ca/cdogs/content/bdl/bdl210735_e.htm", "21:0735")</f>
        <v>21:0735</v>
      </c>
      <c r="D63" s="1" t="str">
        <f>HYPERLINK("http://geochem.nrcan.gc.ca/cdogs/content/svy/svy210215_e.htm", "21:0215")</f>
        <v>21:0215</v>
      </c>
      <c r="E63" t="s">
        <v>270</v>
      </c>
      <c r="F63" t="s">
        <v>271</v>
      </c>
      <c r="H63">
        <v>48.872492899999997</v>
      </c>
      <c r="I63">
        <v>-86.387284800000003</v>
      </c>
      <c r="J63" s="1" t="str">
        <f>HYPERLINK("http://geochem.nrcan.gc.ca/cdogs/content/kwd/kwd020027_e.htm", "NGR lake sediment grab sample")</f>
        <v>NGR lake sediment grab sample</v>
      </c>
      <c r="K63" s="1" t="str">
        <f>HYPERLINK("http://geochem.nrcan.gc.ca/cdogs/content/kwd/kwd080006_e.htm", "&lt;177 micron (NGR)")</f>
        <v>&lt;177 micron (NGR)</v>
      </c>
      <c r="L63">
        <v>4</v>
      </c>
      <c r="M63" t="s">
        <v>26</v>
      </c>
      <c r="N63">
        <v>62</v>
      </c>
      <c r="O63">
        <v>-2</v>
      </c>
      <c r="P63">
        <v>-2</v>
      </c>
      <c r="Q63">
        <v>-1</v>
      </c>
    </row>
    <row r="64" spans="1:17" x14ac:dyDescent="0.3">
      <c r="A64" t="s">
        <v>272</v>
      </c>
      <c r="B64" t="s">
        <v>273</v>
      </c>
      <c r="C64" s="1" t="str">
        <f>HYPERLINK("http://geochem.nrcan.gc.ca/cdogs/content/bdl/bdl210735_e.htm", "21:0735")</f>
        <v>21:0735</v>
      </c>
      <c r="D64" s="1" t="str">
        <f>HYPERLINK("http://geochem.nrcan.gc.ca/cdogs/content/svy/svy210215_e.htm", "21:0215")</f>
        <v>21:0215</v>
      </c>
      <c r="E64" t="s">
        <v>274</v>
      </c>
      <c r="F64" t="s">
        <v>275</v>
      </c>
      <c r="H64">
        <v>48.860067999999998</v>
      </c>
      <c r="I64">
        <v>-86.360495900000004</v>
      </c>
      <c r="J64" s="1" t="str">
        <f>HYPERLINK("http://geochem.nrcan.gc.ca/cdogs/content/kwd/kwd020027_e.htm", "NGR lake sediment grab sample")</f>
        <v>NGR lake sediment grab sample</v>
      </c>
      <c r="K64" s="1" t="str">
        <f>HYPERLINK("http://geochem.nrcan.gc.ca/cdogs/content/kwd/kwd080006_e.htm", "&lt;177 micron (NGR)")</f>
        <v>&lt;177 micron (NGR)</v>
      </c>
      <c r="L64">
        <v>4</v>
      </c>
      <c r="M64" t="s">
        <v>31</v>
      </c>
      <c r="N64">
        <v>63</v>
      </c>
      <c r="O64">
        <v>-2</v>
      </c>
      <c r="P64">
        <v>-2</v>
      </c>
      <c r="Q64">
        <v>-1</v>
      </c>
    </row>
    <row r="65" spans="1:17" x14ac:dyDescent="0.3">
      <c r="A65" t="s">
        <v>276</v>
      </c>
      <c r="B65" t="s">
        <v>277</v>
      </c>
      <c r="C65" s="1" t="str">
        <f>HYPERLINK("http://geochem.nrcan.gc.ca/cdogs/content/bdl/bdl210735_e.htm", "21:0735")</f>
        <v>21:0735</v>
      </c>
      <c r="D65" s="1" t="str">
        <f>HYPERLINK("http://geochem.nrcan.gc.ca/cdogs/content/svy/svy210215_e.htm", "21:0215")</f>
        <v>21:0215</v>
      </c>
      <c r="E65" t="s">
        <v>278</v>
      </c>
      <c r="F65" t="s">
        <v>279</v>
      </c>
      <c r="H65">
        <v>48.869249500000002</v>
      </c>
      <c r="I65">
        <v>-86.347083400000002</v>
      </c>
      <c r="J65" s="1" t="str">
        <f>HYPERLINK("http://geochem.nrcan.gc.ca/cdogs/content/kwd/kwd020027_e.htm", "NGR lake sediment grab sample")</f>
        <v>NGR lake sediment grab sample</v>
      </c>
      <c r="K65" s="1" t="str">
        <f>HYPERLINK("http://geochem.nrcan.gc.ca/cdogs/content/kwd/kwd080006_e.htm", "&lt;177 micron (NGR)")</f>
        <v>&lt;177 micron (NGR)</v>
      </c>
      <c r="L65">
        <v>4</v>
      </c>
      <c r="M65" t="s">
        <v>41</v>
      </c>
      <c r="N65">
        <v>64</v>
      </c>
      <c r="O65">
        <v>-2</v>
      </c>
      <c r="P65">
        <v>-2</v>
      </c>
      <c r="Q65">
        <v>-1</v>
      </c>
    </row>
    <row r="66" spans="1:17" x14ac:dyDescent="0.3">
      <c r="A66" t="s">
        <v>280</v>
      </c>
      <c r="B66" t="s">
        <v>281</v>
      </c>
      <c r="C66" s="1" t="str">
        <f>HYPERLINK("http://geochem.nrcan.gc.ca/cdogs/content/bdl/bdl210735_e.htm", "21:0735")</f>
        <v>21:0735</v>
      </c>
      <c r="D66" s="1" t="str">
        <f>HYPERLINK("http://geochem.nrcan.gc.ca/cdogs/content/svy/svy210215_e.htm", "21:0215")</f>
        <v>21:0215</v>
      </c>
      <c r="E66" t="s">
        <v>282</v>
      </c>
      <c r="F66" t="s">
        <v>283</v>
      </c>
      <c r="H66">
        <v>48.876119899999999</v>
      </c>
      <c r="I66">
        <v>-86.315639500000003</v>
      </c>
      <c r="J66" s="1" t="str">
        <f>HYPERLINK("http://geochem.nrcan.gc.ca/cdogs/content/kwd/kwd020027_e.htm", "NGR lake sediment grab sample")</f>
        <v>NGR lake sediment grab sample</v>
      </c>
      <c r="K66" s="1" t="str">
        <f>HYPERLINK("http://geochem.nrcan.gc.ca/cdogs/content/kwd/kwd080006_e.htm", "&lt;177 micron (NGR)")</f>
        <v>&lt;177 micron (NGR)</v>
      </c>
      <c r="L66">
        <v>4</v>
      </c>
      <c r="M66" t="s">
        <v>46</v>
      </c>
      <c r="N66">
        <v>65</v>
      </c>
      <c r="O66">
        <v>-2</v>
      </c>
      <c r="P66">
        <v>-2</v>
      </c>
      <c r="Q66">
        <v>-1</v>
      </c>
    </row>
    <row r="67" spans="1:17" x14ac:dyDescent="0.3">
      <c r="A67" t="s">
        <v>284</v>
      </c>
      <c r="B67" t="s">
        <v>285</v>
      </c>
      <c r="C67" s="1" t="str">
        <f>HYPERLINK("http://geochem.nrcan.gc.ca/cdogs/content/bdl/bdl210735_e.htm", "21:0735")</f>
        <v>21:0735</v>
      </c>
      <c r="D67" s="1" t="str">
        <f>HYPERLINK("http://geochem.nrcan.gc.ca/cdogs/content/svy/svy210215_e.htm", "21:0215")</f>
        <v>21:0215</v>
      </c>
      <c r="E67" t="s">
        <v>286</v>
      </c>
      <c r="F67" t="s">
        <v>287</v>
      </c>
      <c r="H67">
        <v>48.857502500000002</v>
      </c>
      <c r="I67">
        <v>-86.334789099999995</v>
      </c>
      <c r="J67" s="1" t="str">
        <f>HYPERLINK("http://geochem.nrcan.gc.ca/cdogs/content/kwd/kwd020027_e.htm", "NGR lake sediment grab sample")</f>
        <v>NGR lake sediment grab sample</v>
      </c>
      <c r="K67" s="1" t="str">
        <f>HYPERLINK("http://geochem.nrcan.gc.ca/cdogs/content/kwd/kwd080006_e.htm", "&lt;177 micron (NGR)")</f>
        <v>&lt;177 micron (NGR)</v>
      </c>
      <c r="L67">
        <v>4</v>
      </c>
      <c r="M67" t="s">
        <v>51</v>
      </c>
      <c r="N67">
        <v>66</v>
      </c>
      <c r="O67">
        <v>-2</v>
      </c>
      <c r="P67">
        <v>-2</v>
      </c>
      <c r="Q67">
        <v>-1</v>
      </c>
    </row>
    <row r="68" spans="1:17" x14ac:dyDescent="0.3">
      <c r="A68" t="s">
        <v>288</v>
      </c>
      <c r="B68" t="s">
        <v>289</v>
      </c>
      <c r="C68" s="1" t="str">
        <f>HYPERLINK("http://geochem.nrcan.gc.ca/cdogs/content/bdl/bdl210735_e.htm", "21:0735")</f>
        <v>21:0735</v>
      </c>
      <c r="D68" s="1" t="str">
        <f>HYPERLINK("http://geochem.nrcan.gc.ca/cdogs/content/svy/svy210215_e.htm", "21:0215")</f>
        <v>21:0215</v>
      </c>
      <c r="E68" t="s">
        <v>290</v>
      </c>
      <c r="F68" t="s">
        <v>291</v>
      </c>
      <c r="H68">
        <v>48.8375682</v>
      </c>
      <c r="I68">
        <v>-86.338037700000001</v>
      </c>
      <c r="J68" s="1" t="str">
        <f>HYPERLINK("http://geochem.nrcan.gc.ca/cdogs/content/kwd/kwd020027_e.htm", "NGR lake sediment grab sample")</f>
        <v>NGR lake sediment grab sample</v>
      </c>
      <c r="K68" s="1" t="str">
        <f>HYPERLINK("http://geochem.nrcan.gc.ca/cdogs/content/kwd/kwd080006_e.htm", "&lt;177 micron (NGR)")</f>
        <v>&lt;177 micron (NGR)</v>
      </c>
      <c r="L68">
        <v>4</v>
      </c>
      <c r="M68" t="s">
        <v>56</v>
      </c>
      <c r="N68">
        <v>67</v>
      </c>
      <c r="O68">
        <v>3</v>
      </c>
      <c r="P68">
        <v>-2</v>
      </c>
      <c r="Q68">
        <v>2</v>
      </c>
    </row>
    <row r="69" spans="1:17" x14ac:dyDescent="0.3">
      <c r="A69" t="s">
        <v>292</v>
      </c>
      <c r="B69" t="s">
        <v>293</v>
      </c>
      <c r="C69" s="1" t="str">
        <f>HYPERLINK("http://geochem.nrcan.gc.ca/cdogs/content/bdl/bdl210735_e.htm", "21:0735")</f>
        <v>21:0735</v>
      </c>
      <c r="D69" s="1" t="str">
        <f>HYPERLINK("http://geochem.nrcan.gc.ca/cdogs/content/svy/svy210215_e.htm", "21:0215")</f>
        <v>21:0215</v>
      </c>
      <c r="E69" t="s">
        <v>294</v>
      </c>
      <c r="F69" t="s">
        <v>295</v>
      </c>
      <c r="H69">
        <v>48.835753099999998</v>
      </c>
      <c r="I69">
        <v>-86.357467</v>
      </c>
      <c r="J69" s="1" t="str">
        <f>HYPERLINK("http://geochem.nrcan.gc.ca/cdogs/content/kwd/kwd020027_e.htm", "NGR lake sediment grab sample")</f>
        <v>NGR lake sediment grab sample</v>
      </c>
      <c r="K69" s="1" t="str">
        <f>HYPERLINK("http://geochem.nrcan.gc.ca/cdogs/content/kwd/kwd080006_e.htm", "&lt;177 micron (NGR)")</f>
        <v>&lt;177 micron (NGR)</v>
      </c>
      <c r="L69">
        <v>4</v>
      </c>
      <c r="M69" t="s">
        <v>61</v>
      </c>
      <c r="N69">
        <v>68</v>
      </c>
      <c r="O69">
        <v>-2</v>
      </c>
      <c r="P69">
        <v>-2</v>
      </c>
      <c r="Q69">
        <v>-1</v>
      </c>
    </row>
    <row r="70" spans="1:17" x14ac:dyDescent="0.3">
      <c r="A70" t="s">
        <v>296</v>
      </c>
      <c r="B70" t="s">
        <v>297</v>
      </c>
      <c r="C70" s="1" t="str">
        <f>HYPERLINK("http://geochem.nrcan.gc.ca/cdogs/content/bdl/bdl210735_e.htm", "21:0735")</f>
        <v>21:0735</v>
      </c>
      <c r="D70" s="1" t="str">
        <f>HYPERLINK("http://geochem.nrcan.gc.ca/cdogs/content/svy/svy210215_e.htm", "21:0215")</f>
        <v>21:0215</v>
      </c>
      <c r="E70" t="s">
        <v>298</v>
      </c>
      <c r="F70" t="s">
        <v>299</v>
      </c>
      <c r="H70">
        <v>48.830102699999998</v>
      </c>
      <c r="I70">
        <v>-86.365414999999999</v>
      </c>
      <c r="J70" s="1" t="str">
        <f>HYPERLINK("http://geochem.nrcan.gc.ca/cdogs/content/kwd/kwd020027_e.htm", "NGR lake sediment grab sample")</f>
        <v>NGR lake sediment grab sample</v>
      </c>
      <c r="K70" s="1" t="str">
        <f>HYPERLINK("http://geochem.nrcan.gc.ca/cdogs/content/kwd/kwd080006_e.htm", "&lt;177 micron (NGR)")</f>
        <v>&lt;177 micron (NGR)</v>
      </c>
      <c r="L70">
        <v>4</v>
      </c>
      <c r="M70" t="s">
        <v>66</v>
      </c>
      <c r="N70">
        <v>69</v>
      </c>
      <c r="O70">
        <v>-2</v>
      </c>
      <c r="P70">
        <v>-2</v>
      </c>
      <c r="Q70">
        <v>-1</v>
      </c>
    </row>
    <row r="71" spans="1:17" x14ac:dyDescent="0.3">
      <c r="A71" t="s">
        <v>300</v>
      </c>
      <c r="B71" t="s">
        <v>301</v>
      </c>
      <c r="C71" s="1" t="str">
        <f>HYPERLINK("http://geochem.nrcan.gc.ca/cdogs/content/bdl/bdl210735_e.htm", "21:0735")</f>
        <v>21:0735</v>
      </c>
      <c r="D71" s="1" t="str">
        <f>HYPERLINK("http://geochem.nrcan.gc.ca/cdogs/content/svy/svy_e.htm", "")</f>
        <v/>
      </c>
      <c r="G71" s="1" t="str">
        <f>HYPERLINK("http://geochem.nrcan.gc.ca/cdogs/content/cr_/cr_00112_e.htm", "112")</f>
        <v>112</v>
      </c>
      <c r="J71" t="s">
        <v>34</v>
      </c>
      <c r="K71" t="s">
        <v>35</v>
      </c>
      <c r="L71">
        <v>4</v>
      </c>
      <c r="M71" t="s">
        <v>36</v>
      </c>
      <c r="N71">
        <v>70</v>
      </c>
      <c r="O71">
        <v>-2</v>
      </c>
      <c r="P71">
        <v>3</v>
      </c>
      <c r="Q71">
        <v>3</v>
      </c>
    </row>
    <row r="72" spans="1:17" x14ac:dyDescent="0.3">
      <c r="A72" t="s">
        <v>302</v>
      </c>
      <c r="B72" t="s">
        <v>303</v>
      </c>
      <c r="C72" s="1" t="str">
        <f>HYPERLINK("http://geochem.nrcan.gc.ca/cdogs/content/bdl/bdl210735_e.htm", "21:0735")</f>
        <v>21:0735</v>
      </c>
      <c r="D72" s="1" t="str">
        <f>HYPERLINK("http://geochem.nrcan.gc.ca/cdogs/content/svy/svy210215_e.htm", "21:0215")</f>
        <v>21:0215</v>
      </c>
      <c r="E72" t="s">
        <v>304</v>
      </c>
      <c r="F72" t="s">
        <v>305</v>
      </c>
      <c r="H72">
        <v>48.824362800000003</v>
      </c>
      <c r="I72">
        <v>-86.355623499999993</v>
      </c>
      <c r="J72" s="1" t="str">
        <f>HYPERLINK("http://geochem.nrcan.gc.ca/cdogs/content/kwd/kwd020027_e.htm", "NGR lake sediment grab sample")</f>
        <v>NGR lake sediment grab sample</v>
      </c>
      <c r="K72" s="1" t="str">
        <f>HYPERLINK("http://geochem.nrcan.gc.ca/cdogs/content/kwd/kwd080006_e.htm", "&lt;177 micron (NGR)")</f>
        <v>&lt;177 micron (NGR)</v>
      </c>
      <c r="L72">
        <v>4</v>
      </c>
      <c r="M72" t="s">
        <v>71</v>
      </c>
      <c r="N72">
        <v>71</v>
      </c>
      <c r="O72">
        <v>-2</v>
      </c>
      <c r="P72">
        <v>-2</v>
      </c>
      <c r="Q72">
        <v>3</v>
      </c>
    </row>
    <row r="73" spans="1:17" x14ac:dyDescent="0.3">
      <c r="A73" t="s">
        <v>306</v>
      </c>
      <c r="B73" t="s">
        <v>307</v>
      </c>
      <c r="C73" s="1" t="str">
        <f>HYPERLINK("http://geochem.nrcan.gc.ca/cdogs/content/bdl/bdl210735_e.htm", "21:0735")</f>
        <v>21:0735</v>
      </c>
      <c r="D73" s="1" t="str">
        <f>HYPERLINK("http://geochem.nrcan.gc.ca/cdogs/content/svy/svy210215_e.htm", "21:0215")</f>
        <v>21:0215</v>
      </c>
      <c r="E73" t="s">
        <v>308</v>
      </c>
      <c r="F73" t="s">
        <v>309</v>
      </c>
      <c r="H73">
        <v>48.8275206</v>
      </c>
      <c r="I73">
        <v>-86.338211099999995</v>
      </c>
      <c r="J73" s="1" t="str">
        <f>HYPERLINK("http://geochem.nrcan.gc.ca/cdogs/content/kwd/kwd020027_e.htm", "NGR lake sediment grab sample")</f>
        <v>NGR lake sediment grab sample</v>
      </c>
      <c r="K73" s="1" t="str">
        <f>HYPERLINK("http://geochem.nrcan.gc.ca/cdogs/content/kwd/kwd080006_e.htm", "&lt;177 micron (NGR)")</f>
        <v>&lt;177 micron (NGR)</v>
      </c>
      <c r="L73">
        <v>4</v>
      </c>
      <c r="M73" t="s">
        <v>84</v>
      </c>
      <c r="N73">
        <v>72</v>
      </c>
      <c r="O73">
        <v>-2</v>
      </c>
      <c r="P73">
        <v>-2</v>
      </c>
      <c r="Q73">
        <v>4</v>
      </c>
    </row>
    <row r="74" spans="1:17" x14ac:dyDescent="0.3">
      <c r="A74" t="s">
        <v>310</v>
      </c>
      <c r="B74" t="s">
        <v>311</v>
      </c>
      <c r="C74" s="1" t="str">
        <f>HYPERLINK("http://geochem.nrcan.gc.ca/cdogs/content/bdl/bdl210735_e.htm", "21:0735")</f>
        <v>21:0735</v>
      </c>
      <c r="D74" s="1" t="str">
        <f>HYPERLINK("http://geochem.nrcan.gc.ca/cdogs/content/svy/svy210215_e.htm", "21:0215")</f>
        <v>21:0215</v>
      </c>
      <c r="E74" t="s">
        <v>312</v>
      </c>
      <c r="F74" t="s">
        <v>313</v>
      </c>
      <c r="H74">
        <v>48.818857999999999</v>
      </c>
      <c r="I74">
        <v>-86.3197847</v>
      </c>
      <c r="J74" s="1" t="str">
        <f>HYPERLINK("http://geochem.nrcan.gc.ca/cdogs/content/kwd/kwd020027_e.htm", "NGR lake sediment grab sample")</f>
        <v>NGR lake sediment grab sample</v>
      </c>
      <c r="K74" s="1" t="str">
        <f>HYPERLINK("http://geochem.nrcan.gc.ca/cdogs/content/kwd/kwd080006_e.htm", "&lt;177 micron (NGR)")</f>
        <v>&lt;177 micron (NGR)</v>
      </c>
      <c r="L74">
        <v>4</v>
      </c>
      <c r="M74" t="s">
        <v>89</v>
      </c>
      <c r="N74">
        <v>73</v>
      </c>
      <c r="O74">
        <v>-2</v>
      </c>
      <c r="P74">
        <v>-2</v>
      </c>
      <c r="Q74">
        <v>-1</v>
      </c>
    </row>
    <row r="75" spans="1:17" x14ac:dyDescent="0.3">
      <c r="A75" t="s">
        <v>314</v>
      </c>
      <c r="B75" t="s">
        <v>315</v>
      </c>
      <c r="C75" s="1" t="str">
        <f>HYPERLINK("http://geochem.nrcan.gc.ca/cdogs/content/bdl/bdl210735_e.htm", "21:0735")</f>
        <v>21:0735</v>
      </c>
      <c r="D75" s="1" t="str">
        <f>HYPERLINK("http://geochem.nrcan.gc.ca/cdogs/content/svy/svy210215_e.htm", "21:0215")</f>
        <v>21:0215</v>
      </c>
      <c r="E75" t="s">
        <v>316</v>
      </c>
      <c r="F75" t="s">
        <v>317</v>
      </c>
      <c r="H75">
        <v>48.8164193</v>
      </c>
      <c r="I75">
        <v>-86.322705600000006</v>
      </c>
      <c r="J75" s="1" t="str">
        <f>HYPERLINK("http://geochem.nrcan.gc.ca/cdogs/content/kwd/kwd020027_e.htm", "NGR lake sediment grab sample")</f>
        <v>NGR lake sediment grab sample</v>
      </c>
      <c r="K75" s="1" t="str">
        <f>HYPERLINK("http://geochem.nrcan.gc.ca/cdogs/content/kwd/kwd080006_e.htm", "&lt;177 micron (NGR)")</f>
        <v>&lt;177 micron (NGR)</v>
      </c>
      <c r="L75">
        <v>4</v>
      </c>
      <c r="M75" t="s">
        <v>109</v>
      </c>
      <c r="N75">
        <v>74</v>
      </c>
      <c r="O75">
        <v>-2</v>
      </c>
      <c r="P75">
        <v>-2</v>
      </c>
      <c r="Q75">
        <v>-1</v>
      </c>
    </row>
    <row r="76" spans="1:17" x14ac:dyDescent="0.3">
      <c r="A76" t="s">
        <v>318</v>
      </c>
      <c r="B76" t="s">
        <v>319</v>
      </c>
      <c r="C76" s="1" t="str">
        <f>HYPERLINK("http://geochem.nrcan.gc.ca/cdogs/content/bdl/bdl210735_e.htm", "21:0735")</f>
        <v>21:0735</v>
      </c>
      <c r="D76" s="1" t="str">
        <f>HYPERLINK("http://geochem.nrcan.gc.ca/cdogs/content/svy/svy210215_e.htm", "21:0215")</f>
        <v>21:0215</v>
      </c>
      <c r="E76" t="s">
        <v>316</v>
      </c>
      <c r="F76" t="s">
        <v>320</v>
      </c>
      <c r="H76">
        <v>48.8164193</v>
      </c>
      <c r="I76">
        <v>-86.322705600000006</v>
      </c>
      <c r="J76" s="1" t="str">
        <f>HYPERLINK("http://geochem.nrcan.gc.ca/cdogs/content/kwd/kwd020027_e.htm", "NGR lake sediment grab sample")</f>
        <v>NGR lake sediment grab sample</v>
      </c>
      <c r="K76" s="1" t="str">
        <f>HYPERLINK("http://geochem.nrcan.gc.ca/cdogs/content/kwd/kwd080006_e.htm", "&lt;177 micron (NGR)")</f>
        <v>&lt;177 micron (NGR)</v>
      </c>
      <c r="L76">
        <v>4</v>
      </c>
      <c r="M76" t="s">
        <v>113</v>
      </c>
      <c r="N76">
        <v>75</v>
      </c>
      <c r="O76">
        <v>-2</v>
      </c>
      <c r="P76">
        <v>-2</v>
      </c>
      <c r="Q76">
        <v>-1</v>
      </c>
    </row>
    <row r="77" spans="1:17" x14ac:dyDescent="0.3">
      <c r="A77" t="s">
        <v>321</v>
      </c>
      <c r="B77" t="s">
        <v>322</v>
      </c>
      <c r="C77" s="1" t="str">
        <f>HYPERLINK("http://geochem.nrcan.gc.ca/cdogs/content/bdl/bdl210735_e.htm", "21:0735")</f>
        <v>21:0735</v>
      </c>
      <c r="D77" s="1" t="str">
        <f>HYPERLINK("http://geochem.nrcan.gc.ca/cdogs/content/svy/svy210215_e.htm", "21:0215")</f>
        <v>21:0215</v>
      </c>
      <c r="E77" t="s">
        <v>323</v>
      </c>
      <c r="F77" t="s">
        <v>324</v>
      </c>
      <c r="H77">
        <v>48.812596399999997</v>
      </c>
      <c r="I77">
        <v>-86.344550699999999</v>
      </c>
      <c r="J77" s="1" t="str">
        <f>HYPERLINK("http://geochem.nrcan.gc.ca/cdogs/content/kwd/kwd020027_e.htm", "NGR lake sediment grab sample")</f>
        <v>NGR lake sediment grab sample</v>
      </c>
      <c r="K77" s="1" t="str">
        <f>HYPERLINK("http://geochem.nrcan.gc.ca/cdogs/content/kwd/kwd080006_e.htm", "&lt;177 micron (NGR)")</f>
        <v>&lt;177 micron (NGR)</v>
      </c>
      <c r="L77">
        <v>4</v>
      </c>
      <c r="M77" t="s">
        <v>94</v>
      </c>
      <c r="N77">
        <v>76</v>
      </c>
      <c r="O77">
        <v>-2</v>
      </c>
      <c r="P77">
        <v>-2</v>
      </c>
      <c r="Q77">
        <v>-1</v>
      </c>
    </row>
    <row r="78" spans="1:17" x14ac:dyDescent="0.3">
      <c r="A78" t="s">
        <v>325</v>
      </c>
      <c r="B78" t="s">
        <v>326</v>
      </c>
      <c r="C78" s="1" t="str">
        <f>HYPERLINK("http://geochem.nrcan.gc.ca/cdogs/content/bdl/bdl210735_e.htm", "21:0735")</f>
        <v>21:0735</v>
      </c>
      <c r="D78" s="1" t="str">
        <f>HYPERLINK("http://geochem.nrcan.gc.ca/cdogs/content/svy/svy210215_e.htm", "21:0215")</f>
        <v>21:0215</v>
      </c>
      <c r="E78" t="s">
        <v>266</v>
      </c>
      <c r="F78" t="s">
        <v>327</v>
      </c>
      <c r="H78">
        <v>48.8056822</v>
      </c>
      <c r="I78">
        <v>-86.308277799999999</v>
      </c>
      <c r="J78" s="1" t="str">
        <f>HYPERLINK("http://geochem.nrcan.gc.ca/cdogs/content/kwd/kwd020027_e.htm", "NGR lake sediment grab sample")</f>
        <v>NGR lake sediment grab sample</v>
      </c>
      <c r="K78" s="1" t="str">
        <f>HYPERLINK("http://geochem.nrcan.gc.ca/cdogs/content/kwd/kwd080006_e.htm", "&lt;177 micron (NGR)")</f>
        <v>&lt;177 micron (NGR)</v>
      </c>
      <c r="L78">
        <v>4</v>
      </c>
      <c r="M78" t="s">
        <v>75</v>
      </c>
      <c r="N78">
        <v>77</v>
      </c>
      <c r="O78">
        <v>-2</v>
      </c>
      <c r="P78">
        <v>9</v>
      </c>
      <c r="Q78">
        <v>4</v>
      </c>
    </row>
    <row r="79" spans="1:17" x14ac:dyDescent="0.3">
      <c r="A79" t="s">
        <v>328</v>
      </c>
      <c r="B79" t="s">
        <v>329</v>
      </c>
      <c r="C79" s="1" t="str">
        <f>HYPERLINK("http://geochem.nrcan.gc.ca/cdogs/content/bdl/bdl210735_e.htm", "21:0735")</f>
        <v>21:0735</v>
      </c>
      <c r="D79" s="1" t="str">
        <f>HYPERLINK("http://geochem.nrcan.gc.ca/cdogs/content/svy/svy210215_e.htm", "21:0215")</f>
        <v>21:0215</v>
      </c>
      <c r="E79" t="s">
        <v>266</v>
      </c>
      <c r="F79" t="s">
        <v>330</v>
      </c>
      <c r="H79">
        <v>48.8056822</v>
      </c>
      <c r="I79">
        <v>-86.308277799999999</v>
      </c>
      <c r="J79" s="1" t="str">
        <f>HYPERLINK("http://geochem.nrcan.gc.ca/cdogs/content/kwd/kwd020027_e.htm", "NGR lake sediment grab sample")</f>
        <v>NGR lake sediment grab sample</v>
      </c>
      <c r="K79" s="1" t="str">
        <f>HYPERLINK("http://geochem.nrcan.gc.ca/cdogs/content/kwd/kwd080006_e.htm", "&lt;177 micron (NGR)")</f>
        <v>&lt;177 micron (NGR)</v>
      </c>
      <c r="L79">
        <v>4</v>
      </c>
      <c r="M79" t="s">
        <v>79</v>
      </c>
      <c r="N79">
        <v>78</v>
      </c>
      <c r="O79">
        <v>-2</v>
      </c>
      <c r="P79">
        <v>8</v>
      </c>
      <c r="Q79">
        <v>3</v>
      </c>
    </row>
    <row r="80" spans="1:17" x14ac:dyDescent="0.3">
      <c r="A80" t="s">
        <v>331</v>
      </c>
      <c r="B80" t="s">
        <v>332</v>
      </c>
      <c r="C80" s="1" t="str">
        <f>HYPERLINK("http://geochem.nrcan.gc.ca/cdogs/content/bdl/bdl210735_e.htm", "21:0735")</f>
        <v>21:0735</v>
      </c>
      <c r="D80" s="1" t="str">
        <f>HYPERLINK("http://geochem.nrcan.gc.ca/cdogs/content/svy/svy210215_e.htm", "21:0215")</f>
        <v>21:0215</v>
      </c>
      <c r="E80" t="s">
        <v>333</v>
      </c>
      <c r="F80" t="s">
        <v>334</v>
      </c>
      <c r="H80">
        <v>48.802335499999998</v>
      </c>
      <c r="I80">
        <v>-86.309753799999996</v>
      </c>
      <c r="J80" s="1" t="str">
        <f>HYPERLINK("http://geochem.nrcan.gc.ca/cdogs/content/kwd/kwd020027_e.htm", "NGR lake sediment grab sample")</f>
        <v>NGR lake sediment grab sample</v>
      </c>
      <c r="K80" s="1" t="str">
        <f>HYPERLINK("http://geochem.nrcan.gc.ca/cdogs/content/kwd/kwd080006_e.htm", "&lt;177 micron (NGR)")</f>
        <v>&lt;177 micron (NGR)</v>
      </c>
      <c r="L80">
        <v>4</v>
      </c>
      <c r="M80" t="s">
        <v>99</v>
      </c>
      <c r="N80">
        <v>79</v>
      </c>
      <c r="O80">
        <v>29</v>
      </c>
      <c r="P80">
        <v>99</v>
      </c>
      <c r="Q80">
        <v>16</v>
      </c>
    </row>
    <row r="81" spans="1:17" x14ac:dyDescent="0.3">
      <c r="A81" t="s">
        <v>335</v>
      </c>
      <c r="B81" t="s">
        <v>336</v>
      </c>
      <c r="C81" s="1" t="str">
        <f>HYPERLINK("http://geochem.nrcan.gc.ca/cdogs/content/bdl/bdl210735_e.htm", "21:0735")</f>
        <v>21:0735</v>
      </c>
      <c r="D81" s="1" t="str">
        <f>HYPERLINK("http://geochem.nrcan.gc.ca/cdogs/content/svy/svy210215_e.htm", "21:0215")</f>
        <v>21:0215</v>
      </c>
      <c r="E81" t="s">
        <v>337</v>
      </c>
      <c r="F81" t="s">
        <v>338</v>
      </c>
      <c r="H81">
        <v>48.803675699999999</v>
      </c>
      <c r="I81">
        <v>-86.311219800000003</v>
      </c>
      <c r="J81" s="1" t="str">
        <f>HYPERLINK("http://geochem.nrcan.gc.ca/cdogs/content/kwd/kwd020027_e.htm", "NGR lake sediment grab sample")</f>
        <v>NGR lake sediment grab sample</v>
      </c>
      <c r="K81" s="1" t="str">
        <f>HYPERLINK("http://geochem.nrcan.gc.ca/cdogs/content/kwd/kwd080006_e.htm", "&lt;177 micron (NGR)")</f>
        <v>&lt;177 micron (NGR)</v>
      </c>
      <c r="L81">
        <v>4</v>
      </c>
      <c r="M81" t="s">
        <v>104</v>
      </c>
      <c r="N81">
        <v>80</v>
      </c>
      <c r="O81">
        <v>6</v>
      </c>
      <c r="P81">
        <v>11</v>
      </c>
      <c r="Q81">
        <v>3</v>
      </c>
    </row>
    <row r="82" spans="1:17" x14ac:dyDescent="0.3">
      <c r="A82" t="s">
        <v>339</v>
      </c>
      <c r="B82" t="s">
        <v>340</v>
      </c>
      <c r="C82" s="1" t="str">
        <f>HYPERLINK("http://geochem.nrcan.gc.ca/cdogs/content/bdl/bdl210735_e.htm", "21:0735")</f>
        <v>21:0735</v>
      </c>
      <c r="D82" s="1" t="str">
        <f>HYPERLINK("http://geochem.nrcan.gc.ca/cdogs/content/svy/svy210215_e.htm", "21:0215")</f>
        <v>21:0215</v>
      </c>
      <c r="E82" t="s">
        <v>341</v>
      </c>
      <c r="F82" t="s">
        <v>342</v>
      </c>
      <c r="H82">
        <v>48.765790600000003</v>
      </c>
      <c r="I82">
        <v>-86.322938100000002</v>
      </c>
      <c r="J82" s="1" t="str">
        <f>HYPERLINK("http://geochem.nrcan.gc.ca/cdogs/content/kwd/kwd020027_e.htm", "NGR lake sediment grab sample")</f>
        <v>NGR lake sediment grab sample</v>
      </c>
      <c r="K82" s="1" t="str">
        <f>HYPERLINK("http://geochem.nrcan.gc.ca/cdogs/content/kwd/kwd080006_e.htm", "&lt;177 micron (NGR)")</f>
        <v>&lt;177 micron (NGR)</v>
      </c>
      <c r="L82">
        <v>5</v>
      </c>
      <c r="M82" t="s">
        <v>343</v>
      </c>
      <c r="N82">
        <v>81</v>
      </c>
      <c r="O82">
        <v>-2</v>
      </c>
      <c r="P82">
        <v>-2</v>
      </c>
      <c r="Q82">
        <v>-1</v>
      </c>
    </row>
    <row r="83" spans="1:17" x14ac:dyDescent="0.3">
      <c r="A83" t="s">
        <v>344</v>
      </c>
      <c r="B83" t="s">
        <v>345</v>
      </c>
      <c r="C83" s="1" t="str">
        <f>HYPERLINK("http://geochem.nrcan.gc.ca/cdogs/content/bdl/bdl210735_e.htm", "21:0735")</f>
        <v>21:0735</v>
      </c>
      <c r="D83" s="1" t="str">
        <f>HYPERLINK("http://geochem.nrcan.gc.ca/cdogs/content/svy/svy210215_e.htm", "21:0215")</f>
        <v>21:0215</v>
      </c>
      <c r="E83" t="s">
        <v>346</v>
      </c>
      <c r="F83" t="s">
        <v>347</v>
      </c>
      <c r="H83">
        <v>48.803896899999998</v>
      </c>
      <c r="I83">
        <v>-86.325788700000004</v>
      </c>
      <c r="J83" s="1" t="str">
        <f>HYPERLINK("http://geochem.nrcan.gc.ca/cdogs/content/kwd/kwd020027_e.htm", "NGR lake sediment grab sample")</f>
        <v>NGR lake sediment grab sample</v>
      </c>
      <c r="K83" s="1" t="str">
        <f>HYPERLINK("http://geochem.nrcan.gc.ca/cdogs/content/kwd/kwd080006_e.htm", "&lt;177 micron (NGR)")</f>
        <v>&lt;177 micron (NGR)</v>
      </c>
      <c r="L83">
        <v>5</v>
      </c>
      <c r="M83" t="s">
        <v>26</v>
      </c>
      <c r="N83">
        <v>82</v>
      </c>
      <c r="O83">
        <v>-2</v>
      </c>
      <c r="P83">
        <v>-2</v>
      </c>
      <c r="Q83">
        <v>-1</v>
      </c>
    </row>
    <row r="84" spans="1:17" x14ac:dyDescent="0.3">
      <c r="A84" t="s">
        <v>348</v>
      </c>
      <c r="B84" t="s">
        <v>349</v>
      </c>
      <c r="C84" s="1" t="str">
        <f>HYPERLINK("http://geochem.nrcan.gc.ca/cdogs/content/bdl/bdl210735_e.htm", "21:0735")</f>
        <v>21:0735</v>
      </c>
      <c r="D84" s="1" t="str">
        <f>HYPERLINK("http://geochem.nrcan.gc.ca/cdogs/content/svy/svy210215_e.htm", "21:0215")</f>
        <v>21:0215</v>
      </c>
      <c r="E84" t="s">
        <v>350</v>
      </c>
      <c r="F84" t="s">
        <v>351</v>
      </c>
      <c r="H84">
        <v>48.779093400000001</v>
      </c>
      <c r="I84">
        <v>-86.320989499999996</v>
      </c>
      <c r="J84" s="1" t="str">
        <f>HYPERLINK("http://geochem.nrcan.gc.ca/cdogs/content/kwd/kwd020027_e.htm", "NGR lake sediment grab sample")</f>
        <v>NGR lake sediment grab sample</v>
      </c>
      <c r="K84" s="1" t="str">
        <f>HYPERLINK("http://geochem.nrcan.gc.ca/cdogs/content/kwd/kwd080006_e.htm", "&lt;177 micron (NGR)")</f>
        <v>&lt;177 micron (NGR)</v>
      </c>
      <c r="L84">
        <v>5</v>
      </c>
      <c r="M84" t="s">
        <v>31</v>
      </c>
      <c r="N84">
        <v>83</v>
      </c>
      <c r="O84">
        <v>-2</v>
      </c>
      <c r="P84">
        <v>4</v>
      </c>
      <c r="Q84">
        <v>3</v>
      </c>
    </row>
    <row r="85" spans="1:17" x14ac:dyDescent="0.3">
      <c r="A85" t="s">
        <v>352</v>
      </c>
      <c r="B85" t="s">
        <v>353</v>
      </c>
      <c r="C85" s="1" t="str">
        <f>HYPERLINK("http://geochem.nrcan.gc.ca/cdogs/content/bdl/bdl210735_e.htm", "21:0735")</f>
        <v>21:0735</v>
      </c>
      <c r="D85" s="1" t="str">
        <f>HYPERLINK("http://geochem.nrcan.gc.ca/cdogs/content/svy/svy210215_e.htm", "21:0215")</f>
        <v>21:0215</v>
      </c>
      <c r="E85" t="s">
        <v>354</v>
      </c>
      <c r="F85" t="s">
        <v>355</v>
      </c>
      <c r="H85">
        <v>48.781765399999998</v>
      </c>
      <c r="I85">
        <v>-86.305911399999999</v>
      </c>
      <c r="J85" s="1" t="str">
        <f>HYPERLINK("http://geochem.nrcan.gc.ca/cdogs/content/kwd/kwd020027_e.htm", "NGR lake sediment grab sample")</f>
        <v>NGR lake sediment grab sample</v>
      </c>
      <c r="K85" s="1" t="str">
        <f>HYPERLINK("http://geochem.nrcan.gc.ca/cdogs/content/kwd/kwd080006_e.htm", "&lt;177 micron (NGR)")</f>
        <v>&lt;177 micron (NGR)</v>
      </c>
      <c r="L85">
        <v>5</v>
      </c>
      <c r="M85" t="s">
        <v>41</v>
      </c>
      <c r="N85">
        <v>84</v>
      </c>
      <c r="O85">
        <v>-2</v>
      </c>
      <c r="P85">
        <v>-2</v>
      </c>
      <c r="Q85">
        <v>3</v>
      </c>
    </row>
    <row r="86" spans="1:17" x14ac:dyDescent="0.3">
      <c r="A86" t="s">
        <v>356</v>
      </c>
      <c r="B86" t="s">
        <v>357</v>
      </c>
      <c r="C86" s="1" t="str">
        <f>HYPERLINK("http://geochem.nrcan.gc.ca/cdogs/content/bdl/bdl210735_e.htm", "21:0735")</f>
        <v>21:0735</v>
      </c>
      <c r="D86" s="1" t="str">
        <f>HYPERLINK("http://geochem.nrcan.gc.ca/cdogs/content/svy/svy210215_e.htm", "21:0215")</f>
        <v>21:0215</v>
      </c>
      <c r="E86" t="s">
        <v>358</v>
      </c>
      <c r="F86" t="s">
        <v>359</v>
      </c>
      <c r="H86">
        <v>48.777915900000004</v>
      </c>
      <c r="I86">
        <v>-86.315070700000007</v>
      </c>
      <c r="J86" s="1" t="str">
        <f>HYPERLINK("http://geochem.nrcan.gc.ca/cdogs/content/kwd/kwd020027_e.htm", "NGR lake sediment grab sample")</f>
        <v>NGR lake sediment grab sample</v>
      </c>
      <c r="K86" s="1" t="str">
        <f>HYPERLINK("http://geochem.nrcan.gc.ca/cdogs/content/kwd/kwd080006_e.htm", "&lt;177 micron (NGR)")</f>
        <v>&lt;177 micron (NGR)</v>
      </c>
      <c r="L86">
        <v>5</v>
      </c>
      <c r="M86" t="s">
        <v>46</v>
      </c>
      <c r="N86">
        <v>85</v>
      </c>
      <c r="O86">
        <v>-2</v>
      </c>
      <c r="P86">
        <v>-2</v>
      </c>
      <c r="Q86">
        <v>-1</v>
      </c>
    </row>
    <row r="87" spans="1:17" x14ac:dyDescent="0.3">
      <c r="A87" t="s">
        <v>360</v>
      </c>
      <c r="B87" t="s">
        <v>361</v>
      </c>
      <c r="C87" s="1" t="str">
        <f>HYPERLINK("http://geochem.nrcan.gc.ca/cdogs/content/bdl/bdl210735_e.htm", "21:0735")</f>
        <v>21:0735</v>
      </c>
      <c r="D87" s="1" t="str">
        <f>HYPERLINK("http://geochem.nrcan.gc.ca/cdogs/content/svy/svy210215_e.htm", "21:0215")</f>
        <v>21:0215</v>
      </c>
      <c r="E87" t="s">
        <v>341</v>
      </c>
      <c r="F87" t="s">
        <v>362</v>
      </c>
      <c r="H87">
        <v>48.765790600000003</v>
      </c>
      <c r="I87">
        <v>-86.322938100000002</v>
      </c>
      <c r="J87" s="1" t="str">
        <f>HYPERLINK("http://geochem.nrcan.gc.ca/cdogs/content/kwd/kwd020027_e.htm", "NGR lake sediment grab sample")</f>
        <v>NGR lake sediment grab sample</v>
      </c>
      <c r="K87" s="1" t="str">
        <f>HYPERLINK("http://geochem.nrcan.gc.ca/cdogs/content/kwd/kwd080006_e.htm", "&lt;177 micron (NGR)")</f>
        <v>&lt;177 micron (NGR)</v>
      </c>
      <c r="L87">
        <v>5</v>
      </c>
      <c r="M87" t="s">
        <v>363</v>
      </c>
      <c r="N87">
        <v>86</v>
      </c>
      <c r="O87">
        <v>-2</v>
      </c>
      <c r="P87">
        <v>-2</v>
      </c>
      <c r="Q87">
        <v>2</v>
      </c>
    </row>
    <row r="88" spans="1:17" x14ac:dyDescent="0.3">
      <c r="A88" t="s">
        <v>364</v>
      </c>
      <c r="B88" t="s">
        <v>365</v>
      </c>
      <c r="C88" s="1" t="str">
        <f>HYPERLINK("http://geochem.nrcan.gc.ca/cdogs/content/bdl/bdl210735_e.htm", "21:0735")</f>
        <v>21:0735</v>
      </c>
      <c r="D88" s="1" t="str">
        <f>HYPERLINK("http://geochem.nrcan.gc.ca/cdogs/content/svy/svy_e.htm", "")</f>
        <v/>
      </c>
      <c r="G88" s="1" t="str">
        <f>HYPERLINK("http://geochem.nrcan.gc.ca/cdogs/content/cr_/cr_00110_e.htm", "110")</f>
        <v>110</v>
      </c>
      <c r="J88" t="s">
        <v>34</v>
      </c>
      <c r="K88" t="s">
        <v>35</v>
      </c>
      <c r="L88">
        <v>5</v>
      </c>
      <c r="M88" t="s">
        <v>36</v>
      </c>
      <c r="N88">
        <v>87</v>
      </c>
      <c r="O88">
        <v>-2</v>
      </c>
      <c r="P88">
        <v>-2</v>
      </c>
      <c r="Q88">
        <v>3</v>
      </c>
    </row>
    <row r="89" spans="1:17" x14ac:dyDescent="0.3">
      <c r="A89" t="s">
        <v>366</v>
      </c>
      <c r="B89" t="s">
        <v>367</v>
      </c>
      <c r="C89" s="1" t="str">
        <f>HYPERLINK("http://geochem.nrcan.gc.ca/cdogs/content/bdl/bdl210735_e.htm", "21:0735")</f>
        <v>21:0735</v>
      </c>
      <c r="D89" s="1" t="str">
        <f>HYPERLINK("http://geochem.nrcan.gc.ca/cdogs/content/svy/svy_e.htm", "")</f>
        <v/>
      </c>
      <c r="G89" s="1" t="str">
        <f>HYPERLINK("http://geochem.nrcan.gc.ca/cdogs/content/cr_/cr_00112_e.htm", "112")</f>
        <v>112</v>
      </c>
      <c r="J89" t="s">
        <v>34</v>
      </c>
      <c r="K89" t="s">
        <v>35</v>
      </c>
      <c r="L89">
        <v>5</v>
      </c>
      <c r="M89" t="s">
        <v>368</v>
      </c>
      <c r="N89">
        <v>88</v>
      </c>
      <c r="O89">
        <v>3</v>
      </c>
      <c r="P89">
        <v>5</v>
      </c>
      <c r="Q89">
        <v>9</v>
      </c>
    </row>
    <row r="90" spans="1:17" x14ac:dyDescent="0.3">
      <c r="A90" t="s">
        <v>369</v>
      </c>
      <c r="B90" t="s">
        <v>370</v>
      </c>
      <c r="C90" s="1" t="str">
        <f>HYPERLINK("http://geochem.nrcan.gc.ca/cdogs/content/bdl/bdl210735_e.htm", "21:0735")</f>
        <v>21:0735</v>
      </c>
      <c r="D90" s="1" t="str">
        <f>HYPERLINK("http://geochem.nrcan.gc.ca/cdogs/content/svy/svy_e.htm", "")</f>
        <v/>
      </c>
      <c r="G90" s="1" t="str">
        <f>HYPERLINK("http://geochem.nrcan.gc.ca/cdogs/content/cr_/cr_00090_e.htm", "90")</f>
        <v>90</v>
      </c>
      <c r="J90" t="s">
        <v>34</v>
      </c>
      <c r="K90" t="s">
        <v>35</v>
      </c>
      <c r="L90">
        <v>5</v>
      </c>
      <c r="M90" t="s">
        <v>371</v>
      </c>
      <c r="N90">
        <v>89</v>
      </c>
      <c r="O90">
        <v>-2</v>
      </c>
      <c r="P90">
        <v>-2</v>
      </c>
      <c r="Q90">
        <v>6</v>
      </c>
    </row>
    <row r="91" spans="1:17" x14ac:dyDescent="0.3">
      <c r="A91" t="s">
        <v>27</v>
      </c>
      <c r="B91" t="s">
        <v>372</v>
      </c>
      <c r="C91" s="1" t="str">
        <f>HYPERLINK("http://geochem.nrcan.gc.ca/cdogs/content/bdl/bdl210736_e.htm", "21:0736")</f>
        <v>21:0736</v>
      </c>
      <c r="D91" s="1" t="str">
        <f>HYPERLINK("http://geochem.nrcan.gc.ca/cdogs/content/svy/svy210215_e.htm", "21:0215")</f>
        <v>21:0215</v>
      </c>
      <c r="E91" t="s">
        <v>29</v>
      </c>
      <c r="F91" t="s">
        <v>30</v>
      </c>
      <c r="H91">
        <v>48.785695099999998</v>
      </c>
      <c r="I91">
        <v>-86.452449799999997</v>
      </c>
      <c r="J91" s="1" t="str">
        <f>HYPERLINK("http://geochem.nrcan.gc.ca/cdogs/content/kwd/kwd020027_e.htm", "NGR lake sediment grab sample")</f>
        <v>NGR lake sediment grab sample</v>
      </c>
      <c r="K91" s="1" t="str">
        <f>HYPERLINK("http://geochem.nrcan.gc.ca/cdogs/content/kwd/kwd080006_e.htm", "&lt;177 micron (NGR)")</f>
        <v>&lt;177 micron (NGR)</v>
      </c>
      <c r="L91">
        <v>1</v>
      </c>
      <c r="M91" t="s">
        <v>26</v>
      </c>
      <c r="N91">
        <v>1</v>
      </c>
      <c r="O91">
        <v>-2</v>
      </c>
      <c r="P91">
        <v>-2</v>
      </c>
      <c r="Q91">
        <v>1</v>
      </c>
    </row>
    <row r="92" spans="1:17" x14ac:dyDescent="0.3">
      <c r="A92" t="s">
        <v>37</v>
      </c>
      <c r="B92" t="s">
        <v>373</v>
      </c>
      <c r="C92" s="1" t="str">
        <f>HYPERLINK("http://geochem.nrcan.gc.ca/cdogs/content/bdl/bdl210736_e.htm", "21:0736")</f>
        <v>21:0736</v>
      </c>
      <c r="D92" s="1" t="str">
        <f>HYPERLINK("http://geochem.nrcan.gc.ca/cdogs/content/svy/svy210215_e.htm", "21:0215")</f>
        <v>21:0215</v>
      </c>
      <c r="E92" t="s">
        <v>39</v>
      </c>
      <c r="F92" t="s">
        <v>40</v>
      </c>
      <c r="H92">
        <v>48.7805933</v>
      </c>
      <c r="I92">
        <v>-86.483391600000004</v>
      </c>
      <c r="J92" s="1" t="str">
        <f>HYPERLINK("http://geochem.nrcan.gc.ca/cdogs/content/kwd/kwd020027_e.htm", "NGR lake sediment grab sample")</f>
        <v>NGR lake sediment grab sample</v>
      </c>
      <c r="K92" s="1" t="str">
        <f>HYPERLINK("http://geochem.nrcan.gc.ca/cdogs/content/kwd/kwd080006_e.htm", "&lt;177 micron (NGR)")</f>
        <v>&lt;177 micron (NGR)</v>
      </c>
      <c r="L92">
        <v>1</v>
      </c>
      <c r="M92" t="s">
        <v>31</v>
      </c>
      <c r="N92">
        <v>2</v>
      </c>
      <c r="O92">
        <v>-2</v>
      </c>
      <c r="P92">
        <v>-2</v>
      </c>
      <c r="Q92">
        <v>2</v>
      </c>
    </row>
    <row r="93" spans="1:17" x14ac:dyDescent="0.3">
      <c r="A93" t="s">
        <v>47</v>
      </c>
      <c r="B93" t="s">
        <v>374</v>
      </c>
      <c r="C93" s="1" t="str">
        <f>HYPERLINK("http://geochem.nrcan.gc.ca/cdogs/content/bdl/bdl210736_e.htm", "21:0736")</f>
        <v>21:0736</v>
      </c>
      <c r="D93" s="1" t="str">
        <f>HYPERLINK("http://geochem.nrcan.gc.ca/cdogs/content/svy/svy210215_e.htm", "21:0215")</f>
        <v>21:0215</v>
      </c>
      <c r="E93" t="s">
        <v>49</v>
      </c>
      <c r="F93" t="s">
        <v>50</v>
      </c>
      <c r="H93">
        <v>48.806283499999999</v>
      </c>
      <c r="I93">
        <v>-86.472913199999994</v>
      </c>
      <c r="J93" s="1" t="str">
        <f>HYPERLINK("http://geochem.nrcan.gc.ca/cdogs/content/kwd/kwd020027_e.htm", "NGR lake sediment grab sample")</f>
        <v>NGR lake sediment grab sample</v>
      </c>
      <c r="K93" s="1" t="str">
        <f>HYPERLINK("http://geochem.nrcan.gc.ca/cdogs/content/kwd/kwd080006_e.htm", "&lt;177 micron (NGR)")</f>
        <v>&lt;177 micron (NGR)</v>
      </c>
      <c r="L93">
        <v>1</v>
      </c>
      <c r="M93" t="s">
        <v>41</v>
      </c>
      <c r="N93">
        <v>3</v>
      </c>
      <c r="O93">
        <v>-2</v>
      </c>
      <c r="P93">
        <v>-2</v>
      </c>
      <c r="Q93">
        <v>-1</v>
      </c>
    </row>
    <row r="94" spans="1:17" x14ac:dyDescent="0.3">
      <c r="A94" t="s">
        <v>57</v>
      </c>
      <c r="B94" t="s">
        <v>375</v>
      </c>
      <c r="C94" s="1" t="str">
        <f>HYPERLINK("http://geochem.nrcan.gc.ca/cdogs/content/bdl/bdl210736_e.htm", "21:0736")</f>
        <v>21:0736</v>
      </c>
      <c r="D94" s="1" t="str">
        <f>HYPERLINK("http://geochem.nrcan.gc.ca/cdogs/content/svy/svy210215_e.htm", "21:0215")</f>
        <v>21:0215</v>
      </c>
      <c r="E94" t="s">
        <v>59</v>
      </c>
      <c r="F94" t="s">
        <v>60</v>
      </c>
      <c r="H94">
        <v>48.816701799999997</v>
      </c>
      <c r="I94">
        <v>-86.479056499999999</v>
      </c>
      <c r="J94" s="1" t="str">
        <f>HYPERLINK("http://geochem.nrcan.gc.ca/cdogs/content/kwd/kwd020027_e.htm", "NGR lake sediment grab sample")</f>
        <v>NGR lake sediment grab sample</v>
      </c>
      <c r="K94" s="1" t="str">
        <f>HYPERLINK("http://geochem.nrcan.gc.ca/cdogs/content/kwd/kwd080006_e.htm", "&lt;177 micron (NGR)")</f>
        <v>&lt;177 micron (NGR)</v>
      </c>
      <c r="L94">
        <v>1</v>
      </c>
      <c r="M94" t="s">
        <v>46</v>
      </c>
      <c r="N94">
        <v>4</v>
      </c>
      <c r="O94">
        <v>-2</v>
      </c>
      <c r="P94">
        <v>-2</v>
      </c>
      <c r="Q94">
        <v>-1</v>
      </c>
    </row>
    <row r="95" spans="1:17" x14ac:dyDescent="0.3">
      <c r="A95" t="s">
        <v>62</v>
      </c>
      <c r="B95" t="s">
        <v>376</v>
      </c>
      <c r="C95" s="1" t="str">
        <f>HYPERLINK("http://geochem.nrcan.gc.ca/cdogs/content/bdl/bdl210736_e.htm", "21:0736")</f>
        <v>21:0736</v>
      </c>
      <c r="D95" s="1" t="str">
        <f>HYPERLINK("http://geochem.nrcan.gc.ca/cdogs/content/svy/svy210215_e.htm", "21:0215")</f>
        <v>21:0215</v>
      </c>
      <c r="E95" t="s">
        <v>64</v>
      </c>
      <c r="F95" t="s">
        <v>65</v>
      </c>
      <c r="H95">
        <v>48.815000099999999</v>
      </c>
      <c r="I95">
        <v>-86.486756700000001</v>
      </c>
      <c r="J95" s="1" t="str">
        <f>HYPERLINK("http://geochem.nrcan.gc.ca/cdogs/content/kwd/kwd020027_e.htm", "NGR lake sediment grab sample")</f>
        <v>NGR lake sediment grab sample</v>
      </c>
      <c r="K95" s="1" t="str">
        <f>HYPERLINK("http://geochem.nrcan.gc.ca/cdogs/content/kwd/kwd080006_e.htm", "&lt;177 micron (NGR)")</f>
        <v>&lt;177 micron (NGR)</v>
      </c>
      <c r="L95">
        <v>1</v>
      </c>
      <c r="M95" t="s">
        <v>51</v>
      </c>
      <c r="N95">
        <v>5</v>
      </c>
      <c r="O95">
        <v>-2</v>
      </c>
      <c r="P95">
        <v>14</v>
      </c>
      <c r="Q95">
        <v>3</v>
      </c>
    </row>
    <row r="96" spans="1:17" x14ac:dyDescent="0.3">
      <c r="A96" t="s">
        <v>67</v>
      </c>
      <c r="B96" t="s">
        <v>377</v>
      </c>
      <c r="C96" s="1" t="str">
        <f>HYPERLINK("http://geochem.nrcan.gc.ca/cdogs/content/bdl/bdl210736_e.htm", "21:0736")</f>
        <v>21:0736</v>
      </c>
      <c r="D96" s="1" t="str">
        <f>HYPERLINK("http://geochem.nrcan.gc.ca/cdogs/content/svy/svy210215_e.htm", "21:0215")</f>
        <v>21:0215</v>
      </c>
      <c r="E96" t="s">
        <v>69</v>
      </c>
      <c r="F96" t="s">
        <v>70</v>
      </c>
      <c r="H96">
        <v>48.819535600000002</v>
      </c>
      <c r="I96">
        <v>-86.483073099999999</v>
      </c>
      <c r="J96" s="1" t="str">
        <f>HYPERLINK("http://geochem.nrcan.gc.ca/cdogs/content/kwd/kwd020027_e.htm", "NGR lake sediment grab sample")</f>
        <v>NGR lake sediment grab sample</v>
      </c>
      <c r="K96" s="1" t="str">
        <f>HYPERLINK("http://geochem.nrcan.gc.ca/cdogs/content/kwd/kwd080006_e.htm", "&lt;177 micron (NGR)")</f>
        <v>&lt;177 micron (NGR)</v>
      </c>
      <c r="L96">
        <v>1</v>
      </c>
      <c r="M96" t="s">
        <v>56</v>
      </c>
      <c r="N96">
        <v>6</v>
      </c>
      <c r="O96">
        <v>-2</v>
      </c>
      <c r="P96">
        <v>-2</v>
      </c>
      <c r="Q96">
        <v>-1</v>
      </c>
    </row>
    <row r="97" spans="1:17" x14ac:dyDescent="0.3">
      <c r="A97" t="s">
        <v>72</v>
      </c>
      <c r="B97" t="s">
        <v>378</v>
      </c>
      <c r="C97" s="1" t="str">
        <f>HYPERLINK("http://geochem.nrcan.gc.ca/cdogs/content/bdl/bdl210736_e.htm", "21:0736")</f>
        <v>21:0736</v>
      </c>
      <c r="D97" s="1" t="str">
        <f>HYPERLINK("http://geochem.nrcan.gc.ca/cdogs/content/svy/svy210215_e.htm", "21:0215")</f>
        <v>21:0215</v>
      </c>
      <c r="E97" t="s">
        <v>19</v>
      </c>
      <c r="F97" t="s">
        <v>74</v>
      </c>
      <c r="H97">
        <v>48.820840199999999</v>
      </c>
      <c r="I97">
        <v>-86.485130400000003</v>
      </c>
      <c r="J97" s="1" t="str">
        <f>HYPERLINK("http://geochem.nrcan.gc.ca/cdogs/content/kwd/kwd020027_e.htm", "NGR lake sediment grab sample")</f>
        <v>NGR lake sediment grab sample</v>
      </c>
      <c r="K97" s="1" t="str">
        <f>HYPERLINK("http://geochem.nrcan.gc.ca/cdogs/content/kwd/kwd080006_e.htm", "&lt;177 micron (NGR)")</f>
        <v>&lt;177 micron (NGR)</v>
      </c>
      <c r="L97">
        <v>1</v>
      </c>
      <c r="M97" t="s">
        <v>379</v>
      </c>
      <c r="N97">
        <v>7</v>
      </c>
      <c r="O97">
        <v>-2</v>
      </c>
      <c r="P97">
        <v>6</v>
      </c>
      <c r="Q97">
        <v>-1</v>
      </c>
    </row>
    <row r="98" spans="1:17" x14ac:dyDescent="0.3">
      <c r="A98" t="s">
        <v>76</v>
      </c>
      <c r="B98" t="s">
        <v>380</v>
      </c>
      <c r="C98" s="1" t="str">
        <f>HYPERLINK("http://geochem.nrcan.gc.ca/cdogs/content/bdl/bdl210736_e.htm", "21:0736")</f>
        <v>21:0736</v>
      </c>
      <c r="D98" s="1" t="str">
        <f>HYPERLINK("http://geochem.nrcan.gc.ca/cdogs/content/svy/svy210215_e.htm", "21:0215")</f>
        <v>21:0215</v>
      </c>
      <c r="E98" t="s">
        <v>19</v>
      </c>
      <c r="F98" t="s">
        <v>78</v>
      </c>
      <c r="H98">
        <v>48.820840199999999</v>
      </c>
      <c r="I98">
        <v>-86.485130400000003</v>
      </c>
      <c r="J98" s="1" t="str">
        <f>HYPERLINK("http://geochem.nrcan.gc.ca/cdogs/content/kwd/kwd020027_e.htm", "NGR lake sediment grab sample")</f>
        <v>NGR lake sediment grab sample</v>
      </c>
      <c r="K98" s="1" t="str">
        <f>HYPERLINK("http://geochem.nrcan.gc.ca/cdogs/content/kwd/kwd080006_e.htm", "&lt;177 micron (NGR)")</f>
        <v>&lt;177 micron (NGR)</v>
      </c>
      <c r="L98">
        <v>1</v>
      </c>
      <c r="M98" t="s">
        <v>381</v>
      </c>
      <c r="N98">
        <v>8</v>
      </c>
      <c r="O98">
        <v>-2</v>
      </c>
      <c r="P98">
        <v>7</v>
      </c>
      <c r="Q98">
        <v>1</v>
      </c>
    </row>
    <row r="99" spans="1:17" x14ac:dyDescent="0.3">
      <c r="A99" t="s">
        <v>85</v>
      </c>
      <c r="B99" t="s">
        <v>382</v>
      </c>
      <c r="C99" s="1" t="str">
        <f>HYPERLINK("http://geochem.nrcan.gc.ca/cdogs/content/bdl/bdl210736_e.htm", "21:0736")</f>
        <v>21:0736</v>
      </c>
      <c r="D99" s="1" t="str">
        <f>HYPERLINK("http://geochem.nrcan.gc.ca/cdogs/content/svy/svy210215_e.htm", "21:0215")</f>
        <v>21:0215</v>
      </c>
      <c r="E99" t="s">
        <v>87</v>
      </c>
      <c r="F99" t="s">
        <v>88</v>
      </c>
      <c r="H99">
        <v>48.832255600000003</v>
      </c>
      <c r="I99">
        <v>-86.475052500000004</v>
      </c>
      <c r="J99" s="1" t="str">
        <f>HYPERLINK("http://geochem.nrcan.gc.ca/cdogs/content/kwd/kwd020027_e.htm", "NGR lake sediment grab sample")</f>
        <v>NGR lake sediment grab sample</v>
      </c>
      <c r="K99" s="1" t="str">
        <f>HYPERLINK("http://geochem.nrcan.gc.ca/cdogs/content/kwd/kwd080006_e.htm", "&lt;177 micron (NGR)")</f>
        <v>&lt;177 micron (NGR)</v>
      </c>
      <c r="L99">
        <v>1</v>
      </c>
      <c r="M99" t="s">
        <v>61</v>
      </c>
      <c r="N99">
        <v>9</v>
      </c>
      <c r="O99">
        <v>-2</v>
      </c>
      <c r="P99">
        <v>-2</v>
      </c>
      <c r="Q99">
        <v>-1</v>
      </c>
    </row>
    <row r="100" spans="1:17" x14ac:dyDescent="0.3">
      <c r="A100" t="s">
        <v>95</v>
      </c>
      <c r="B100" t="s">
        <v>383</v>
      </c>
      <c r="C100" s="1" t="str">
        <f>HYPERLINK("http://geochem.nrcan.gc.ca/cdogs/content/bdl/bdl210736_e.htm", "21:0736")</f>
        <v>21:0736</v>
      </c>
      <c r="D100" s="1" t="str">
        <f>HYPERLINK("http://geochem.nrcan.gc.ca/cdogs/content/svy/svy210215_e.htm", "21:0215")</f>
        <v>21:0215</v>
      </c>
      <c r="E100" t="s">
        <v>97</v>
      </c>
      <c r="F100" t="s">
        <v>98</v>
      </c>
      <c r="H100">
        <v>48.842033200000003</v>
      </c>
      <c r="I100">
        <v>-86.4631203</v>
      </c>
      <c r="J100" s="1" t="str">
        <f>HYPERLINK("http://geochem.nrcan.gc.ca/cdogs/content/kwd/kwd020027_e.htm", "NGR lake sediment grab sample")</f>
        <v>NGR lake sediment grab sample</v>
      </c>
      <c r="K100" s="1" t="str">
        <f>HYPERLINK("http://geochem.nrcan.gc.ca/cdogs/content/kwd/kwd080006_e.htm", "&lt;177 micron (NGR)")</f>
        <v>&lt;177 micron (NGR)</v>
      </c>
      <c r="L100">
        <v>1</v>
      </c>
      <c r="M100" t="s">
        <v>66</v>
      </c>
      <c r="N100">
        <v>10</v>
      </c>
      <c r="O100">
        <v>-2</v>
      </c>
      <c r="P100">
        <v>-2</v>
      </c>
      <c r="Q100">
        <v>-1</v>
      </c>
    </row>
    <row r="101" spans="1:17" x14ac:dyDescent="0.3">
      <c r="A101" t="s">
        <v>100</v>
      </c>
      <c r="B101" t="s">
        <v>384</v>
      </c>
      <c r="C101" s="1" t="str">
        <f>HYPERLINK("http://geochem.nrcan.gc.ca/cdogs/content/bdl/bdl210736_e.htm", "21:0736")</f>
        <v>21:0736</v>
      </c>
      <c r="D101" s="1" t="str">
        <f>HYPERLINK("http://geochem.nrcan.gc.ca/cdogs/content/svy/svy210215_e.htm", "21:0215")</f>
        <v>21:0215</v>
      </c>
      <c r="E101" t="s">
        <v>102</v>
      </c>
      <c r="F101" t="s">
        <v>103</v>
      </c>
      <c r="H101">
        <v>48.858726300000001</v>
      </c>
      <c r="I101">
        <v>-86.458551700000001</v>
      </c>
      <c r="J101" s="1" t="str">
        <f>HYPERLINK("http://geochem.nrcan.gc.ca/cdogs/content/kwd/kwd020027_e.htm", "NGR lake sediment grab sample")</f>
        <v>NGR lake sediment grab sample</v>
      </c>
      <c r="K101" s="1" t="str">
        <f>HYPERLINK("http://geochem.nrcan.gc.ca/cdogs/content/kwd/kwd080006_e.htm", "&lt;177 micron (NGR)")</f>
        <v>&lt;177 micron (NGR)</v>
      </c>
      <c r="L101">
        <v>1</v>
      </c>
      <c r="M101" t="s">
        <v>71</v>
      </c>
      <c r="N101">
        <v>11</v>
      </c>
      <c r="O101">
        <v>-2</v>
      </c>
      <c r="P101">
        <v>-2</v>
      </c>
      <c r="Q101">
        <v>1</v>
      </c>
    </row>
    <row r="102" spans="1:17" x14ac:dyDescent="0.3">
      <c r="A102" t="s">
        <v>122</v>
      </c>
      <c r="B102" t="s">
        <v>385</v>
      </c>
      <c r="C102" s="1" t="str">
        <f>HYPERLINK("http://geochem.nrcan.gc.ca/cdogs/content/bdl/bdl210736_e.htm", "21:0736")</f>
        <v>21:0736</v>
      </c>
      <c r="D102" s="1" t="str">
        <f>HYPERLINK("http://geochem.nrcan.gc.ca/cdogs/content/svy/svy210215_e.htm", "21:0215")</f>
        <v>21:0215</v>
      </c>
      <c r="E102" t="s">
        <v>124</v>
      </c>
      <c r="F102" t="s">
        <v>125</v>
      </c>
      <c r="H102">
        <v>48.865082200000003</v>
      </c>
      <c r="I102">
        <v>-86.495298199999993</v>
      </c>
      <c r="J102" s="1" t="str">
        <f>HYPERLINK("http://geochem.nrcan.gc.ca/cdogs/content/kwd/kwd020027_e.htm", "NGR lake sediment grab sample")</f>
        <v>NGR lake sediment grab sample</v>
      </c>
      <c r="K102" s="1" t="str">
        <f>HYPERLINK("http://geochem.nrcan.gc.ca/cdogs/content/kwd/kwd080006_e.htm", "&lt;177 micron (NGR)")</f>
        <v>&lt;177 micron (NGR)</v>
      </c>
      <c r="L102">
        <v>2</v>
      </c>
      <c r="M102" t="s">
        <v>26</v>
      </c>
      <c r="N102">
        <v>12</v>
      </c>
      <c r="O102">
        <v>-2</v>
      </c>
      <c r="P102">
        <v>-2</v>
      </c>
      <c r="Q102">
        <v>-1</v>
      </c>
    </row>
    <row r="103" spans="1:17" x14ac:dyDescent="0.3">
      <c r="A103" t="s">
        <v>141</v>
      </c>
      <c r="B103" t="s">
        <v>386</v>
      </c>
      <c r="C103" s="1" t="str">
        <f>HYPERLINK("http://geochem.nrcan.gc.ca/cdogs/content/bdl/bdl210736_e.htm", "21:0736")</f>
        <v>21:0736</v>
      </c>
      <c r="D103" s="1" t="str">
        <f>HYPERLINK("http://geochem.nrcan.gc.ca/cdogs/content/svy/svy210215_e.htm", "21:0215")</f>
        <v>21:0215</v>
      </c>
      <c r="E103" t="s">
        <v>143</v>
      </c>
      <c r="F103" t="s">
        <v>144</v>
      </c>
      <c r="H103">
        <v>48.886582900000001</v>
      </c>
      <c r="I103">
        <v>-86.475274900000002</v>
      </c>
      <c r="J103" s="1" t="str">
        <f>HYPERLINK("http://geochem.nrcan.gc.ca/cdogs/content/kwd/kwd020027_e.htm", "NGR lake sediment grab sample")</f>
        <v>NGR lake sediment grab sample</v>
      </c>
      <c r="K103" s="1" t="str">
        <f>HYPERLINK("http://geochem.nrcan.gc.ca/cdogs/content/kwd/kwd080006_e.htm", "&lt;177 micron (NGR)")</f>
        <v>&lt;177 micron (NGR)</v>
      </c>
      <c r="L103">
        <v>2</v>
      </c>
      <c r="M103" t="s">
        <v>31</v>
      </c>
      <c r="N103">
        <v>13</v>
      </c>
      <c r="O103">
        <v>-2</v>
      </c>
      <c r="P103">
        <v>-2</v>
      </c>
      <c r="Q103">
        <v>-1</v>
      </c>
    </row>
    <row r="104" spans="1:17" x14ac:dyDescent="0.3">
      <c r="A104" t="s">
        <v>181</v>
      </c>
      <c r="B104" t="s">
        <v>387</v>
      </c>
      <c r="C104" s="1" t="str">
        <f>HYPERLINK("http://geochem.nrcan.gc.ca/cdogs/content/bdl/bdl210736_e.htm", "21:0736")</f>
        <v>21:0736</v>
      </c>
      <c r="D104" s="1" t="str">
        <f>HYPERLINK("http://geochem.nrcan.gc.ca/cdogs/content/svy/svy210215_e.htm", "21:0215")</f>
        <v>21:0215</v>
      </c>
      <c r="E104" t="s">
        <v>183</v>
      </c>
      <c r="F104" t="s">
        <v>184</v>
      </c>
      <c r="H104">
        <v>48.8227738</v>
      </c>
      <c r="I104">
        <v>-86.409961899999999</v>
      </c>
      <c r="J104" s="1" t="str">
        <f>HYPERLINK("http://geochem.nrcan.gc.ca/cdogs/content/kwd/kwd020027_e.htm", "NGR lake sediment grab sample")</f>
        <v>NGR lake sediment grab sample</v>
      </c>
      <c r="K104" s="1" t="str">
        <f>HYPERLINK("http://geochem.nrcan.gc.ca/cdogs/content/kwd/kwd080006_e.htm", "&lt;177 micron (NGR)")</f>
        <v>&lt;177 micron (NGR)</v>
      </c>
      <c r="L104">
        <v>2</v>
      </c>
      <c r="M104" t="s">
        <v>41</v>
      </c>
      <c r="N104">
        <v>14</v>
      </c>
      <c r="O104">
        <v>-2</v>
      </c>
      <c r="P104">
        <v>-2</v>
      </c>
      <c r="Q104">
        <v>-1</v>
      </c>
    </row>
    <row r="105" spans="1:17" x14ac:dyDescent="0.3">
      <c r="A105" t="s">
        <v>193</v>
      </c>
      <c r="B105" t="s">
        <v>388</v>
      </c>
      <c r="C105" s="1" t="str">
        <f>HYPERLINK("http://geochem.nrcan.gc.ca/cdogs/content/bdl/bdl210736_e.htm", "21:0736")</f>
        <v>21:0736</v>
      </c>
      <c r="D105" s="1" t="str">
        <f>HYPERLINK("http://geochem.nrcan.gc.ca/cdogs/content/svy/svy210215_e.htm", "21:0215")</f>
        <v>21:0215</v>
      </c>
      <c r="E105" t="s">
        <v>195</v>
      </c>
      <c r="F105" t="s">
        <v>196</v>
      </c>
      <c r="H105">
        <v>48.799969500000003</v>
      </c>
      <c r="I105">
        <v>-86.435204299999995</v>
      </c>
      <c r="J105" s="1" t="str">
        <f>HYPERLINK("http://geochem.nrcan.gc.ca/cdogs/content/kwd/kwd020027_e.htm", "NGR lake sediment grab sample")</f>
        <v>NGR lake sediment grab sample</v>
      </c>
      <c r="K105" s="1" t="str">
        <f>HYPERLINK("http://geochem.nrcan.gc.ca/cdogs/content/kwd/kwd080006_e.htm", "&lt;177 micron (NGR)")</f>
        <v>&lt;177 micron (NGR)</v>
      </c>
      <c r="L105">
        <v>3</v>
      </c>
      <c r="M105" t="s">
        <v>26</v>
      </c>
      <c r="N105">
        <v>15</v>
      </c>
      <c r="O105">
        <v>-2</v>
      </c>
      <c r="P105">
        <v>-2</v>
      </c>
      <c r="Q105">
        <v>-1</v>
      </c>
    </row>
    <row r="106" spans="1:17" x14ac:dyDescent="0.3">
      <c r="A106" t="s">
        <v>215</v>
      </c>
      <c r="B106" t="s">
        <v>389</v>
      </c>
      <c r="C106" s="1" t="str">
        <f>HYPERLINK("http://geochem.nrcan.gc.ca/cdogs/content/bdl/bdl210736_e.htm", "21:0736")</f>
        <v>21:0736</v>
      </c>
      <c r="D106" s="1" t="str">
        <f>HYPERLINK("http://geochem.nrcan.gc.ca/cdogs/content/svy/svy210215_e.htm", "21:0215")</f>
        <v>21:0215</v>
      </c>
      <c r="E106" t="s">
        <v>217</v>
      </c>
      <c r="F106" t="s">
        <v>218</v>
      </c>
      <c r="H106">
        <v>48.790783500000003</v>
      </c>
      <c r="I106">
        <v>-86.351356699999997</v>
      </c>
      <c r="J106" s="1" t="str">
        <f>HYPERLINK("http://geochem.nrcan.gc.ca/cdogs/content/kwd/kwd020027_e.htm", "NGR lake sediment grab sample")</f>
        <v>NGR lake sediment grab sample</v>
      </c>
      <c r="K106" s="1" t="str">
        <f>HYPERLINK("http://geochem.nrcan.gc.ca/cdogs/content/kwd/kwd080006_e.htm", "&lt;177 micron (NGR)")</f>
        <v>&lt;177 micron (NGR)</v>
      </c>
      <c r="L106">
        <v>3</v>
      </c>
      <c r="M106" t="s">
        <v>31</v>
      </c>
      <c r="N106">
        <v>16</v>
      </c>
      <c r="O106">
        <v>-2</v>
      </c>
      <c r="P106">
        <v>-2</v>
      </c>
      <c r="Q106">
        <v>-1</v>
      </c>
    </row>
    <row r="107" spans="1:17" x14ac:dyDescent="0.3">
      <c r="A107" t="s">
        <v>239</v>
      </c>
      <c r="B107" t="s">
        <v>390</v>
      </c>
      <c r="C107" s="1" t="str">
        <f>HYPERLINK("http://geochem.nrcan.gc.ca/cdogs/content/bdl/bdl210736_e.htm", "21:0736")</f>
        <v>21:0736</v>
      </c>
      <c r="D107" s="1" t="str">
        <f>HYPERLINK("http://geochem.nrcan.gc.ca/cdogs/content/svy/svy210215_e.htm", "21:0215")</f>
        <v>21:0215</v>
      </c>
      <c r="E107" t="s">
        <v>241</v>
      </c>
      <c r="F107" t="s">
        <v>242</v>
      </c>
      <c r="H107">
        <v>48.850535000000001</v>
      </c>
      <c r="I107">
        <v>-86.394286699999995</v>
      </c>
      <c r="J107" s="1" t="str">
        <f>HYPERLINK("http://geochem.nrcan.gc.ca/cdogs/content/kwd/kwd020027_e.htm", "NGR lake sediment grab sample")</f>
        <v>NGR lake sediment grab sample</v>
      </c>
      <c r="K107" s="1" t="str">
        <f>HYPERLINK("http://geochem.nrcan.gc.ca/cdogs/content/kwd/kwd080006_e.htm", "&lt;177 micron (NGR)")</f>
        <v>&lt;177 micron (NGR)</v>
      </c>
      <c r="L107">
        <v>3</v>
      </c>
      <c r="M107" t="s">
        <v>41</v>
      </c>
      <c r="N107">
        <v>17</v>
      </c>
      <c r="O107">
        <v>-2</v>
      </c>
      <c r="P107">
        <v>3</v>
      </c>
      <c r="Q107">
        <v>2</v>
      </c>
    </row>
    <row r="108" spans="1:17" x14ac:dyDescent="0.3">
      <c r="A108" t="s">
        <v>268</v>
      </c>
      <c r="B108" t="s">
        <v>391</v>
      </c>
      <c r="C108" s="1" t="str">
        <f>HYPERLINK("http://geochem.nrcan.gc.ca/cdogs/content/bdl/bdl210736_e.htm", "21:0736")</f>
        <v>21:0736</v>
      </c>
      <c r="D108" s="1" t="str">
        <f>HYPERLINK("http://geochem.nrcan.gc.ca/cdogs/content/svy/svy210215_e.htm", "21:0215")</f>
        <v>21:0215</v>
      </c>
      <c r="E108" t="s">
        <v>270</v>
      </c>
      <c r="F108" t="s">
        <v>271</v>
      </c>
      <c r="H108">
        <v>48.872492899999997</v>
      </c>
      <c r="I108">
        <v>-86.387284800000003</v>
      </c>
      <c r="J108" s="1" t="str">
        <f>HYPERLINK("http://geochem.nrcan.gc.ca/cdogs/content/kwd/kwd020027_e.htm", "NGR lake sediment grab sample")</f>
        <v>NGR lake sediment grab sample</v>
      </c>
      <c r="K108" s="1" t="str">
        <f>HYPERLINK("http://geochem.nrcan.gc.ca/cdogs/content/kwd/kwd080006_e.htm", "&lt;177 micron (NGR)")</f>
        <v>&lt;177 micron (NGR)</v>
      </c>
      <c r="L108">
        <v>4</v>
      </c>
      <c r="M108" t="s">
        <v>26</v>
      </c>
      <c r="N108">
        <v>18</v>
      </c>
      <c r="O108">
        <v>-2</v>
      </c>
      <c r="P108">
        <v>-2</v>
      </c>
      <c r="Q108">
        <v>-1</v>
      </c>
    </row>
    <row r="109" spans="1:17" x14ac:dyDescent="0.3">
      <c r="A109" t="s">
        <v>325</v>
      </c>
      <c r="B109" t="s">
        <v>392</v>
      </c>
      <c r="C109" s="1" t="str">
        <f>HYPERLINK("http://geochem.nrcan.gc.ca/cdogs/content/bdl/bdl210736_e.htm", "21:0736")</f>
        <v>21:0736</v>
      </c>
      <c r="D109" s="1" t="str">
        <f>HYPERLINK("http://geochem.nrcan.gc.ca/cdogs/content/svy/svy210215_e.htm", "21:0215")</f>
        <v>21:0215</v>
      </c>
      <c r="E109" t="s">
        <v>266</v>
      </c>
      <c r="F109" t="s">
        <v>327</v>
      </c>
      <c r="H109">
        <v>48.8056822</v>
      </c>
      <c r="I109">
        <v>-86.308277799999999</v>
      </c>
      <c r="J109" s="1" t="str">
        <f>HYPERLINK("http://geochem.nrcan.gc.ca/cdogs/content/kwd/kwd020027_e.htm", "NGR lake sediment grab sample")</f>
        <v>NGR lake sediment grab sample</v>
      </c>
      <c r="K109" s="1" t="str">
        <f>HYPERLINK("http://geochem.nrcan.gc.ca/cdogs/content/kwd/kwd080006_e.htm", "&lt;177 micron (NGR)")</f>
        <v>&lt;177 micron (NGR)</v>
      </c>
      <c r="L109">
        <v>4</v>
      </c>
      <c r="M109" t="s">
        <v>379</v>
      </c>
      <c r="N109">
        <v>19</v>
      </c>
      <c r="O109">
        <v>-2</v>
      </c>
      <c r="P109">
        <v>11</v>
      </c>
      <c r="Q109">
        <v>9</v>
      </c>
    </row>
    <row r="110" spans="1:17" x14ac:dyDescent="0.3">
      <c r="A110" t="s">
        <v>328</v>
      </c>
      <c r="B110" t="s">
        <v>393</v>
      </c>
      <c r="C110" s="1" t="str">
        <f>HYPERLINK("http://geochem.nrcan.gc.ca/cdogs/content/bdl/bdl210736_e.htm", "21:0736")</f>
        <v>21:0736</v>
      </c>
      <c r="D110" s="1" t="str">
        <f>HYPERLINK("http://geochem.nrcan.gc.ca/cdogs/content/svy/svy210215_e.htm", "21:0215")</f>
        <v>21:0215</v>
      </c>
      <c r="E110" t="s">
        <v>266</v>
      </c>
      <c r="F110" t="s">
        <v>330</v>
      </c>
      <c r="H110">
        <v>48.8056822</v>
      </c>
      <c r="I110">
        <v>-86.308277799999999</v>
      </c>
      <c r="J110" s="1" t="str">
        <f>HYPERLINK("http://geochem.nrcan.gc.ca/cdogs/content/kwd/kwd020027_e.htm", "NGR lake sediment grab sample")</f>
        <v>NGR lake sediment grab sample</v>
      </c>
      <c r="K110" s="1" t="str">
        <f>HYPERLINK("http://geochem.nrcan.gc.ca/cdogs/content/kwd/kwd080006_e.htm", "&lt;177 micron (NGR)")</f>
        <v>&lt;177 micron (NGR)</v>
      </c>
      <c r="L110">
        <v>4</v>
      </c>
      <c r="M110" t="s">
        <v>381</v>
      </c>
      <c r="N110">
        <v>20</v>
      </c>
      <c r="O110">
        <v>-2</v>
      </c>
      <c r="P110">
        <v>13</v>
      </c>
      <c r="Q110">
        <v>3</v>
      </c>
    </row>
    <row r="111" spans="1:17" x14ac:dyDescent="0.3">
      <c r="A111" t="s">
        <v>331</v>
      </c>
      <c r="B111" t="s">
        <v>394</v>
      </c>
      <c r="C111" s="1" t="str">
        <f>HYPERLINK("http://geochem.nrcan.gc.ca/cdogs/content/bdl/bdl210736_e.htm", "21:0736")</f>
        <v>21:0736</v>
      </c>
      <c r="D111" s="1" t="str">
        <f>HYPERLINK("http://geochem.nrcan.gc.ca/cdogs/content/svy/svy210215_e.htm", "21:0215")</f>
        <v>21:0215</v>
      </c>
      <c r="E111" t="s">
        <v>333</v>
      </c>
      <c r="F111" t="s">
        <v>334</v>
      </c>
      <c r="H111">
        <v>48.802335499999998</v>
      </c>
      <c r="I111">
        <v>-86.309753799999996</v>
      </c>
      <c r="J111" s="1" t="str">
        <f>HYPERLINK("http://geochem.nrcan.gc.ca/cdogs/content/kwd/kwd020027_e.htm", "NGR lake sediment grab sample")</f>
        <v>NGR lake sediment grab sample</v>
      </c>
      <c r="K111" s="1" t="str">
        <f>HYPERLINK("http://geochem.nrcan.gc.ca/cdogs/content/kwd/kwd080006_e.htm", "&lt;177 micron (NGR)")</f>
        <v>&lt;177 micron (NGR)</v>
      </c>
      <c r="L111">
        <v>4</v>
      </c>
      <c r="M111" t="s">
        <v>31</v>
      </c>
      <c r="N111">
        <v>21</v>
      </c>
      <c r="O111">
        <v>11</v>
      </c>
      <c r="P111">
        <v>85</v>
      </c>
      <c r="Q111">
        <v>7</v>
      </c>
    </row>
    <row r="112" spans="1:17" x14ac:dyDescent="0.3">
      <c r="A112" t="s">
        <v>335</v>
      </c>
      <c r="B112" t="s">
        <v>395</v>
      </c>
      <c r="C112" s="1" t="str">
        <f>HYPERLINK("http://geochem.nrcan.gc.ca/cdogs/content/bdl/bdl210736_e.htm", "21:0736")</f>
        <v>21:0736</v>
      </c>
      <c r="D112" s="1" t="str">
        <f>HYPERLINK("http://geochem.nrcan.gc.ca/cdogs/content/svy/svy210215_e.htm", "21:0215")</f>
        <v>21:0215</v>
      </c>
      <c r="E112" t="s">
        <v>337</v>
      </c>
      <c r="F112" t="s">
        <v>338</v>
      </c>
      <c r="H112">
        <v>48.803675699999999</v>
      </c>
      <c r="I112">
        <v>-86.311219800000003</v>
      </c>
      <c r="J112" s="1" t="str">
        <f>HYPERLINK("http://geochem.nrcan.gc.ca/cdogs/content/kwd/kwd020027_e.htm", "NGR lake sediment grab sample")</f>
        <v>NGR lake sediment grab sample</v>
      </c>
      <c r="K112" s="1" t="str">
        <f>HYPERLINK("http://geochem.nrcan.gc.ca/cdogs/content/kwd/kwd080006_e.htm", "&lt;177 micron (NGR)")</f>
        <v>&lt;177 micron (NGR)</v>
      </c>
      <c r="L112">
        <v>4</v>
      </c>
      <c r="M112" t="s">
        <v>41</v>
      </c>
      <c r="N112">
        <v>22</v>
      </c>
      <c r="O112">
        <v>3</v>
      </c>
      <c r="P112">
        <v>11</v>
      </c>
      <c r="Q112">
        <v>2</v>
      </c>
    </row>
    <row r="113" spans="1:17" x14ac:dyDescent="0.3">
      <c r="A113" t="s">
        <v>360</v>
      </c>
      <c r="B113" t="s">
        <v>396</v>
      </c>
      <c r="C113" s="1" t="str">
        <f>HYPERLINK("http://geochem.nrcan.gc.ca/cdogs/content/bdl/bdl210736_e.htm", "21:0736")</f>
        <v>21:0736</v>
      </c>
      <c r="D113" s="1" t="str">
        <f>HYPERLINK("http://geochem.nrcan.gc.ca/cdogs/content/svy/svy210215_e.htm", "21:0215")</f>
        <v>21:0215</v>
      </c>
      <c r="E113" t="s">
        <v>341</v>
      </c>
      <c r="F113" t="s">
        <v>362</v>
      </c>
      <c r="H113">
        <v>48.765790600000003</v>
      </c>
      <c r="I113">
        <v>-86.322938100000002</v>
      </c>
      <c r="J113" s="1" t="str">
        <f>HYPERLINK("http://geochem.nrcan.gc.ca/cdogs/content/kwd/kwd020027_e.htm", "NGR lake sediment grab sample")</f>
        <v>NGR lake sediment grab sample</v>
      </c>
      <c r="K113" s="1" t="str">
        <f>HYPERLINK("http://geochem.nrcan.gc.ca/cdogs/content/kwd/kwd080006_e.htm", "&lt;177 micron (NGR)")</f>
        <v>&lt;177 micron (NGR)</v>
      </c>
      <c r="L113">
        <v>5</v>
      </c>
      <c r="M113" t="s">
        <v>26</v>
      </c>
      <c r="N113">
        <v>23</v>
      </c>
      <c r="O113">
        <v>-2</v>
      </c>
      <c r="P113">
        <v>-2</v>
      </c>
      <c r="Q113">
        <v>-1</v>
      </c>
    </row>
    <row r="114" spans="1:17" x14ac:dyDescent="0.3">
      <c r="A114" t="s">
        <v>397</v>
      </c>
      <c r="B114" t="s">
        <v>398</v>
      </c>
      <c r="C114" s="1" t="str">
        <f>HYPERLINK("http://geochem.nrcan.gc.ca/cdogs/content/bdl/bdl210741_e.htm", "21:0741")</f>
        <v>21:0741</v>
      </c>
      <c r="D114" s="1" t="str">
        <f>HYPERLINK("http://geochem.nrcan.gc.ca/cdogs/content/svy/svy210216_e.htm", "21:0216")</f>
        <v>21:0216</v>
      </c>
      <c r="E114" t="s">
        <v>399</v>
      </c>
      <c r="F114" t="s">
        <v>400</v>
      </c>
      <c r="H114">
        <v>49.793963300000001</v>
      </c>
      <c r="I114">
        <v>-87.603062800000004</v>
      </c>
      <c r="J114" s="1" t="str">
        <f>HYPERLINK("http://geochem.nrcan.gc.ca/cdogs/content/kwd/kwd020027_e.htm", "NGR lake sediment grab sample")</f>
        <v>NGR lake sediment grab sample</v>
      </c>
      <c r="K114" s="1" t="str">
        <f>HYPERLINK("http://geochem.nrcan.gc.ca/cdogs/content/kwd/kwd080006_e.htm", "&lt;177 micron (NGR)")</f>
        <v>&lt;177 micron (NGR)</v>
      </c>
      <c r="L114">
        <v>6</v>
      </c>
      <c r="M114" t="s">
        <v>21</v>
      </c>
      <c r="N114">
        <v>90</v>
      </c>
      <c r="O114">
        <v>-2</v>
      </c>
      <c r="P114">
        <v>-2</v>
      </c>
      <c r="Q114">
        <v>2</v>
      </c>
    </row>
    <row r="115" spans="1:17" x14ac:dyDescent="0.3">
      <c r="A115" t="s">
        <v>401</v>
      </c>
      <c r="B115" t="s">
        <v>402</v>
      </c>
      <c r="C115" s="1" t="str">
        <f>HYPERLINK("http://geochem.nrcan.gc.ca/cdogs/content/bdl/bdl210741_e.htm", "21:0741")</f>
        <v>21:0741</v>
      </c>
      <c r="D115" s="1" t="str">
        <f>HYPERLINK("http://geochem.nrcan.gc.ca/cdogs/content/svy/svy210216_e.htm", "21:0216")</f>
        <v>21:0216</v>
      </c>
      <c r="E115" t="s">
        <v>403</v>
      </c>
      <c r="F115" t="s">
        <v>404</v>
      </c>
      <c r="H115">
        <v>49.698411</v>
      </c>
      <c r="I115">
        <v>-87.560638600000004</v>
      </c>
      <c r="J115" s="1" t="str">
        <f>HYPERLINK("http://geochem.nrcan.gc.ca/cdogs/content/kwd/kwd020027_e.htm", "NGR lake sediment grab sample")</f>
        <v>NGR lake sediment grab sample</v>
      </c>
      <c r="K115" s="1" t="str">
        <f>HYPERLINK("http://geochem.nrcan.gc.ca/cdogs/content/kwd/kwd080006_e.htm", "&lt;177 micron (NGR)")</f>
        <v>&lt;177 micron (NGR)</v>
      </c>
      <c r="L115">
        <v>6</v>
      </c>
      <c r="M115" t="s">
        <v>26</v>
      </c>
      <c r="N115">
        <v>91</v>
      </c>
      <c r="O115">
        <v>-2</v>
      </c>
      <c r="P115">
        <v>6</v>
      </c>
      <c r="Q115">
        <v>2</v>
      </c>
    </row>
    <row r="116" spans="1:17" x14ac:dyDescent="0.3">
      <c r="A116" t="s">
        <v>405</v>
      </c>
      <c r="B116" t="s">
        <v>406</v>
      </c>
      <c r="C116" s="1" t="str">
        <f>HYPERLINK("http://geochem.nrcan.gc.ca/cdogs/content/bdl/bdl210741_e.htm", "21:0741")</f>
        <v>21:0741</v>
      </c>
      <c r="D116" s="1" t="str">
        <f>HYPERLINK("http://geochem.nrcan.gc.ca/cdogs/content/svy/svy210216_e.htm", "21:0216")</f>
        <v>21:0216</v>
      </c>
      <c r="E116" t="s">
        <v>407</v>
      </c>
      <c r="F116" t="s">
        <v>408</v>
      </c>
      <c r="H116">
        <v>49.702316500000002</v>
      </c>
      <c r="I116">
        <v>-87.578419699999998</v>
      </c>
      <c r="J116" s="1" t="str">
        <f>HYPERLINK("http://geochem.nrcan.gc.ca/cdogs/content/kwd/kwd020027_e.htm", "NGR lake sediment grab sample")</f>
        <v>NGR lake sediment grab sample</v>
      </c>
      <c r="K116" s="1" t="str">
        <f>HYPERLINK("http://geochem.nrcan.gc.ca/cdogs/content/kwd/kwd080006_e.htm", "&lt;177 micron (NGR)")</f>
        <v>&lt;177 micron (NGR)</v>
      </c>
      <c r="L116">
        <v>6</v>
      </c>
      <c r="M116" t="s">
        <v>31</v>
      </c>
      <c r="N116">
        <v>92</v>
      </c>
      <c r="O116">
        <v>-2</v>
      </c>
      <c r="P116">
        <v>3</v>
      </c>
      <c r="Q116">
        <v>3</v>
      </c>
    </row>
    <row r="117" spans="1:17" x14ac:dyDescent="0.3">
      <c r="A117" t="s">
        <v>409</v>
      </c>
      <c r="B117" t="s">
        <v>410</v>
      </c>
      <c r="C117" s="1" t="str">
        <f>HYPERLINK("http://geochem.nrcan.gc.ca/cdogs/content/bdl/bdl210741_e.htm", "21:0741")</f>
        <v>21:0741</v>
      </c>
      <c r="D117" s="1" t="str">
        <f>HYPERLINK("http://geochem.nrcan.gc.ca/cdogs/content/svy/svy210216_e.htm", "21:0216")</f>
        <v>21:0216</v>
      </c>
      <c r="E117" t="s">
        <v>411</v>
      </c>
      <c r="F117" t="s">
        <v>412</v>
      </c>
      <c r="H117">
        <v>49.717364600000003</v>
      </c>
      <c r="I117">
        <v>-87.611502200000004</v>
      </c>
      <c r="J117" s="1" t="str">
        <f>HYPERLINK("http://geochem.nrcan.gc.ca/cdogs/content/kwd/kwd020027_e.htm", "NGR lake sediment grab sample")</f>
        <v>NGR lake sediment grab sample</v>
      </c>
      <c r="K117" s="1" t="str">
        <f>HYPERLINK("http://geochem.nrcan.gc.ca/cdogs/content/kwd/kwd080006_e.htm", "&lt;177 micron (NGR)")</f>
        <v>&lt;177 micron (NGR)</v>
      </c>
      <c r="L117">
        <v>6</v>
      </c>
      <c r="M117" t="s">
        <v>41</v>
      </c>
      <c r="N117">
        <v>93</v>
      </c>
      <c r="O117">
        <v>-2</v>
      </c>
      <c r="P117">
        <v>-2</v>
      </c>
      <c r="Q117">
        <v>3</v>
      </c>
    </row>
    <row r="118" spans="1:17" x14ac:dyDescent="0.3">
      <c r="A118" t="s">
        <v>413</v>
      </c>
      <c r="B118" t="s">
        <v>414</v>
      </c>
      <c r="C118" s="1" t="str">
        <f>HYPERLINK("http://geochem.nrcan.gc.ca/cdogs/content/bdl/bdl210741_e.htm", "21:0741")</f>
        <v>21:0741</v>
      </c>
      <c r="D118" s="1" t="str">
        <f>HYPERLINK("http://geochem.nrcan.gc.ca/cdogs/content/svy/svy210216_e.htm", "21:0216")</f>
        <v>21:0216</v>
      </c>
      <c r="E118" t="s">
        <v>415</v>
      </c>
      <c r="F118" t="s">
        <v>416</v>
      </c>
      <c r="H118">
        <v>49.734011700000003</v>
      </c>
      <c r="I118">
        <v>-87.610143199999996</v>
      </c>
      <c r="J118" s="1" t="str">
        <f>HYPERLINK("http://geochem.nrcan.gc.ca/cdogs/content/kwd/kwd020027_e.htm", "NGR lake sediment grab sample")</f>
        <v>NGR lake sediment grab sample</v>
      </c>
      <c r="K118" s="1" t="str">
        <f>HYPERLINK("http://geochem.nrcan.gc.ca/cdogs/content/kwd/kwd080006_e.htm", "&lt;177 micron (NGR)")</f>
        <v>&lt;177 micron (NGR)</v>
      </c>
      <c r="L118">
        <v>6</v>
      </c>
      <c r="M118" t="s">
        <v>46</v>
      </c>
      <c r="N118">
        <v>94</v>
      </c>
      <c r="O118">
        <v>-2</v>
      </c>
      <c r="P118">
        <v>-2</v>
      </c>
      <c r="Q118">
        <v>3</v>
      </c>
    </row>
    <row r="119" spans="1:17" x14ac:dyDescent="0.3">
      <c r="A119" t="s">
        <v>417</v>
      </c>
      <c r="B119" t="s">
        <v>418</v>
      </c>
      <c r="C119" s="1" t="str">
        <f>HYPERLINK("http://geochem.nrcan.gc.ca/cdogs/content/bdl/bdl210741_e.htm", "21:0741")</f>
        <v>21:0741</v>
      </c>
      <c r="D119" s="1" t="str">
        <f>HYPERLINK("http://geochem.nrcan.gc.ca/cdogs/content/svy/svy210216_e.htm", "21:0216")</f>
        <v>21:0216</v>
      </c>
      <c r="E119" t="s">
        <v>419</v>
      </c>
      <c r="F119" t="s">
        <v>420</v>
      </c>
      <c r="H119">
        <v>49.754849399999998</v>
      </c>
      <c r="I119">
        <v>-87.607281200000003</v>
      </c>
      <c r="J119" s="1" t="str">
        <f>HYPERLINK("http://geochem.nrcan.gc.ca/cdogs/content/kwd/kwd020027_e.htm", "NGR lake sediment grab sample")</f>
        <v>NGR lake sediment grab sample</v>
      </c>
      <c r="K119" s="1" t="str">
        <f>HYPERLINK("http://geochem.nrcan.gc.ca/cdogs/content/kwd/kwd080006_e.htm", "&lt;177 micron (NGR)")</f>
        <v>&lt;177 micron (NGR)</v>
      </c>
      <c r="L119">
        <v>6</v>
      </c>
      <c r="M119" t="s">
        <v>51</v>
      </c>
      <c r="N119">
        <v>95</v>
      </c>
      <c r="O119">
        <v>-2</v>
      </c>
      <c r="P119">
        <v>-2</v>
      </c>
      <c r="Q119">
        <v>3</v>
      </c>
    </row>
    <row r="120" spans="1:17" x14ac:dyDescent="0.3">
      <c r="A120" t="s">
        <v>421</v>
      </c>
      <c r="B120" t="s">
        <v>422</v>
      </c>
      <c r="C120" s="1" t="str">
        <f>HYPERLINK("http://geochem.nrcan.gc.ca/cdogs/content/bdl/bdl210741_e.htm", "21:0741")</f>
        <v>21:0741</v>
      </c>
      <c r="D120" s="1" t="str">
        <f>HYPERLINK("http://geochem.nrcan.gc.ca/cdogs/content/svy/svy210216_e.htm", "21:0216")</f>
        <v>21:0216</v>
      </c>
      <c r="E120" t="s">
        <v>399</v>
      </c>
      <c r="F120" t="s">
        <v>423</v>
      </c>
      <c r="H120">
        <v>49.793963300000001</v>
      </c>
      <c r="I120">
        <v>-87.603062800000004</v>
      </c>
      <c r="J120" s="1" t="str">
        <f>HYPERLINK("http://geochem.nrcan.gc.ca/cdogs/content/kwd/kwd020027_e.htm", "NGR lake sediment grab sample")</f>
        <v>NGR lake sediment grab sample</v>
      </c>
      <c r="K120" s="1" t="str">
        <f>HYPERLINK("http://geochem.nrcan.gc.ca/cdogs/content/kwd/kwd080006_e.htm", "&lt;177 micron (NGR)")</f>
        <v>&lt;177 micron (NGR)</v>
      </c>
      <c r="L120">
        <v>6</v>
      </c>
      <c r="M120" t="s">
        <v>75</v>
      </c>
      <c r="N120">
        <v>96</v>
      </c>
      <c r="O120">
        <v>-2</v>
      </c>
      <c r="P120">
        <v>-2</v>
      </c>
      <c r="Q120">
        <v>-1</v>
      </c>
    </row>
    <row r="121" spans="1:17" x14ac:dyDescent="0.3">
      <c r="A121" t="s">
        <v>424</v>
      </c>
      <c r="B121" t="s">
        <v>425</v>
      </c>
      <c r="C121" s="1" t="str">
        <f>HYPERLINK("http://geochem.nrcan.gc.ca/cdogs/content/bdl/bdl210741_e.htm", "21:0741")</f>
        <v>21:0741</v>
      </c>
      <c r="D121" s="1" t="str">
        <f>HYPERLINK("http://geochem.nrcan.gc.ca/cdogs/content/svy/svy210216_e.htm", "21:0216")</f>
        <v>21:0216</v>
      </c>
      <c r="E121" t="s">
        <v>399</v>
      </c>
      <c r="F121" t="s">
        <v>426</v>
      </c>
      <c r="H121">
        <v>49.793963300000001</v>
      </c>
      <c r="I121">
        <v>-87.603062800000004</v>
      </c>
      <c r="J121" s="1" t="str">
        <f>HYPERLINK("http://geochem.nrcan.gc.ca/cdogs/content/kwd/kwd020027_e.htm", "NGR lake sediment grab sample")</f>
        <v>NGR lake sediment grab sample</v>
      </c>
      <c r="K121" s="1" t="str">
        <f>HYPERLINK("http://geochem.nrcan.gc.ca/cdogs/content/kwd/kwd080006_e.htm", "&lt;177 micron (NGR)")</f>
        <v>&lt;177 micron (NGR)</v>
      </c>
      <c r="L121">
        <v>6</v>
      </c>
      <c r="M121" t="s">
        <v>79</v>
      </c>
      <c r="N121">
        <v>97</v>
      </c>
      <c r="O121">
        <v>-2</v>
      </c>
      <c r="P121">
        <v>-2</v>
      </c>
      <c r="Q121">
        <v>2</v>
      </c>
    </row>
    <row r="122" spans="1:17" x14ac:dyDescent="0.3">
      <c r="A122" t="s">
        <v>427</v>
      </c>
      <c r="B122" t="s">
        <v>428</v>
      </c>
      <c r="C122" s="1" t="str">
        <f>HYPERLINK("http://geochem.nrcan.gc.ca/cdogs/content/bdl/bdl210741_e.htm", "21:0741")</f>
        <v>21:0741</v>
      </c>
      <c r="D122" s="1" t="str">
        <f>HYPERLINK("http://geochem.nrcan.gc.ca/cdogs/content/svy/svy210216_e.htm", "21:0216")</f>
        <v>21:0216</v>
      </c>
      <c r="E122" t="s">
        <v>429</v>
      </c>
      <c r="F122" t="s">
        <v>430</v>
      </c>
      <c r="H122">
        <v>49.811814400000003</v>
      </c>
      <c r="I122">
        <v>-87.612292299999993</v>
      </c>
      <c r="J122" s="1" t="str">
        <f>HYPERLINK("http://geochem.nrcan.gc.ca/cdogs/content/kwd/kwd020027_e.htm", "NGR lake sediment grab sample")</f>
        <v>NGR lake sediment grab sample</v>
      </c>
      <c r="K122" s="1" t="str">
        <f>HYPERLINK("http://geochem.nrcan.gc.ca/cdogs/content/kwd/kwd080006_e.htm", "&lt;177 micron (NGR)")</f>
        <v>&lt;177 micron (NGR)</v>
      </c>
      <c r="L122">
        <v>6</v>
      </c>
      <c r="M122" t="s">
        <v>56</v>
      </c>
      <c r="N122">
        <v>98</v>
      </c>
      <c r="O122">
        <v>-2</v>
      </c>
      <c r="P122">
        <v>-2</v>
      </c>
      <c r="Q122">
        <v>2</v>
      </c>
    </row>
    <row r="123" spans="1:17" x14ac:dyDescent="0.3">
      <c r="A123" t="s">
        <v>431</v>
      </c>
      <c r="B123" t="s">
        <v>432</v>
      </c>
      <c r="C123" s="1" t="str">
        <f>HYPERLINK("http://geochem.nrcan.gc.ca/cdogs/content/bdl/bdl210741_e.htm", "21:0741")</f>
        <v>21:0741</v>
      </c>
      <c r="D123" s="1" t="str">
        <f>HYPERLINK("http://geochem.nrcan.gc.ca/cdogs/content/svy/svy_e.htm", "")</f>
        <v/>
      </c>
      <c r="G123" s="1" t="str">
        <f>HYPERLINK("http://geochem.nrcan.gc.ca/cdogs/content/cr_/cr_00090_e.htm", "90")</f>
        <v>90</v>
      </c>
      <c r="J123" t="s">
        <v>34</v>
      </c>
      <c r="K123" t="s">
        <v>35</v>
      </c>
      <c r="L123">
        <v>6</v>
      </c>
      <c r="M123" t="s">
        <v>36</v>
      </c>
      <c r="N123">
        <v>99</v>
      </c>
      <c r="O123">
        <v>-2</v>
      </c>
      <c r="P123">
        <v>-2</v>
      </c>
      <c r="Q123">
        <v>5</v>
      </c>
    </row>
    <row r="124" spans="1:17" x14ac:dyDescent="0.3">
      <c r="A124" t="s">
        <v>433</v>
      </c>
      <c r="B124" t="s">
        <v>434</v>
      </c>
      <c r="C124" s="1" t="str">
        <f>HYPERLINK("http://geochem.nrcan.gc.ca/cdogs/content/bdl/bdl210741_e.htm", "21:0741")</f>
        <v>21:0741</v>
      </c>
      <c r="D124" s="1" t="str">
        <f>HYPERLINK("http://geochem.nrcan.gc.ca/cdogs/content/svy/svy210216_e.htm", "21:0216")</f>
        <v>21:0216</v>
      </c>
      <c r="E124" t="s">
        <v>435</v>
      </c>
      <c r="F124" t="s">
        <v>436</v>
      </c>
      <c r="H124">
        <v>49.826545500000002</v>
      </c>
      <c r="I124">
        <v>-87.605930900000004</v>
      </c>
      <c r="J124" s="1" t="str">
        <f>HYPERLINK("http://geochem.nrcan.gc.ca/cdogs/content/kwd/kwd020027_e.htm", "NGR lake sediment grab sample")</f>
        <v>NGR lake sediment grab sample</v>
      </c>
      <c r="K124" s="1" t="str">
        <f>HYPERLINK("http://geochem.nrcan.gc.ca/cdogs/content/kwd/kwd080006_e.htm", "&lt;177 micron (NGR)")</f>
        <v>&lt;177 micron (NGR)</v>
      </c>
      <c r="L124">
        <v>6</v>
      </c>
      <c r="M124" t="s">
        <v>61</v>
      </c>
      <c r="N124">
        <v>100</v>
      </c>
      <c r="O124">
        <v>-2</v>
      </c>
      <c r="P124">
        <v>-2</v>
      </c>
      <c r="Q124">
        <v>-1</v>
      </c>
    </row>
    <row r="125" spans="1:17" x14ac:dyDescent="0.3">
      <c r="A125" t="s">
        <v>437</v>
      </c>
      <c r="B125" t="s">
        <v>438</v>
      </c>
      <c r="C125" s="1" t="str">
        <f>HYPERLINK("http://geochem.nrcan.gc.ca/cdogs/content/bdl/bdl210741_e.htm", "21:0741")</f>
        <v>21:0741</v>
      </c>
      <c r="D125" s="1" t="str">
        <f>HYPERLINK("http://geochem.nrcan.gc.ca/cdogs/content/svy/svy210216_e.htm", "21:0216")</f>
        <v>21:0216</v>
      </c>
      <c r="E125" t="s">
        <v>439</v>
      </c>
      <c r="F125" t="s">
        <v>440</v>
      </c>
      <c r="H125">
        <v>49.8126076</v>
      </c>
      <c r="I125">
        <v>-87.641810300000003</v>
      </c>
      <c r="J125" s="1" t="str">
        <f>HYPERLINK("http://geochem.nrcan.gc.ca/cdogs/content/kwd/kwd020027_e.htm", "NGR lake sediment grab sample")</f>
        <v>NGR lake sediment grab sample</v>
      </c>
      <c r="K125" s="1" t="str">
        <f>HYPERLINK("http://geochem.nrcan.gc.ca/cdogs/content/kwd/kwd080006_e.htm", "&lt;177 micron (NGR)")</f>
        <v>&lt;177 micron (NGR)</v>
      </c>
      <c r="L125">
        <v>6</v>
      </c>
      <c r="M125" t="s">
        <v>66</v>
      </c>
      <c r="N125">
        <v>101</v>
      </c>
      <c r="O125">
        <v>-2</v>
      </c>
      <c r="P125">
        <v>-2</v>
      </c>
      <c r="Q125">
        <v>2</v>
      </c>
    </row>
    <row r="126" spans="1:17" x14ac:dyDescent="0.3">
      <c r="A126" t="s">
        <v>441</v>
      </c>
      <c r="B126" t="s">
        <v>442</v>
      </c>
      <c r="C126" s="1" t="str">
        <f>HYPERLINK("http://geochem.nrcan.gc.ca/cdogs/content/bdl/bdl210741_e.htm", "21:0741")</f>
        <v>21:0741</v>
      </c>
      <c r="D126" s="1" t="str">
        <f>HYPERLINK("http://geochem.nrcan.gc.ca/cdogs/content/svy/svy210216_e.htm", "21:0216")</f>
        <v>21:0216</v>
      </c>
      <c r="E126" t="s">
        <v>443</v>
      </c>
      <c r="F126" t="s">
        <v>444</v>
      </c>
      <c r="H126">
        <v>49.821933000000001</v>
      </c>
      <c r="I126">
        <v>-87.675368500000005</v>
      </c>
      <c r="J126" s="1" t="str">
        <f>HYPERLINK("http://geochem.nrcan.gc.ca/cdogs/content/kwd/kwd020027_e.htm", "NGR lake sediment grab sample")</f>
        <v>NGR lake sediment grab sample</v>
      </c>
      <c r="K126" s="1" t="str">
        <f>HYPERLINK("http://geochem.nrcan.gc.ca/cdogs/content/kwd/kwd080006_e.htm", "&lt;177 micron (NGR)")</f>
        <v>&lt;177 micron (NGR)</v>
      </c>
      <c r="L126">
        <v>6</v>
      </c>
      <c r="M126" t="s">
        <v>71</v>
      </c>
      <c r="N126">
        <v>102</v>
      </c>
      <c r="O126">
        <v>-2</v>
      </c>
      <c r="P126">
        <v>-2</v>
      </c>
      <c r="Q126">
        <v>1</v>
      </c>
    </row>
    <row r="127" spans="1:17" x14ac:dyDescent="0.3">
      <c r="A127" t="s">
        <v>445</v>
      </c>
      <c r="B127" t="s">
        <v>446</v>
      </c>
      <c r="C127" s="1" t="str">
        <f>HYPERLINK("http://geochem.nrcan.gc.ca/cdogs/content/bdl/bdl210741_e.htm", "21:0741")</f>
        <v>21:0741</v>
      </c>
      <c r="D127" s="1" t="str">
        <f>HYPERLINK("http://geochem.nrcan.gc.ca/cdogs/content/svy/svy210216_e.htm", "21:0216")</f>
        <v>21:0216</v>
      </c>
      <c r="E127" t="s">
        <v>447</v>
      </c>
      <c r="F127" t="s">
        <v>448</v>
      </c>
      <c r="H127">
        <v>49.832861600000001</v>
      </c>
      <c r="I127">
        <v>-87.712926899999999</v>
      </c>
      <c r="J127" s="1" t="str">
        <f>HYPERLINK("http://geochem.nrcan.gc.ca/cdogs/content/kwd/kwd020027_e.htm", "NGR lake sediment grab sample")</f>
        <v>NGR lake sediment grab sample</v>
      </c>
      <c r="K127" s="1" t="str">
        <f>HYPERLINK("http://geochem.nrcan.gc.ca/cdogs/content/kwd/kwd080006_e.htm", "&lt;177 micron (NGR)")</f>
        <v>&lt;177 micron (NGR)</v>
      </c>
      <c r="L127">
        <v>6</v>
      </c>
      <c r="M127" t="s">
        <v>84</v>
      </c>
      <c r="N127">
        <v>103</v>
      </c>
      <c r="O127">
        <v>-2</v>
      </c>
      <c r="P127">
        <v>-2</v>
      </c>
      <c r="Q127">
        <v>-1</v>
      </c>
    </row>
    <row r="128" spans="1:17" x14ac:dyDescent="0.3">
      <c r="A128" t="s">
        <v>449</v>
      </c>
      <c r="B128" t="s">
        <v>450</v>
      </c>
      <c r="C128" s="1" t="str">
        <f>HYPERLINK("http://geochem.nrcan.gc.ca/cdogs/content/bdl/bdl210741_e.htm", "21:0741")</f>
        <v>21:0741</v>
      </c>
      <c r="D128" s="1" t="str">
        <f>HYPERLINK("http://geochem.nrcan.gc.ca/cdogs/content/svy/svy210216_e.htm", "21:0216")</f>
        <v>21:0216</v>
      </c>
      <c r="E128" t="s">
        <v>451</v>
      </c>
      <c r="F128" t="s">
        <v>452</v>
      </c>
      <c r="H128">
        <v>49.829554100000003</v>
      </c>
      <c r="I128">
        <v>-87.725544999999997</v>
      </c>
      <c r="J128" s="1" t="str">
        <f>HYPERLINK("http://geochem.nrcan.gc.ca/cdogs/content/kwd/kwd020027_e.htm", "NGR lake sediment grab sample")</f>
        <v>NGR lake sediment grab sample</v>
      </c>
      <c r="K128" s="1" t="str">
        <f>HYPERLINK("http://geochem.nrcan.gc.ca/cdogs/content/kwd/kwd080006_e.htm", "&lt;177 micron (NGR)")</f>
        <v>&lt;177 micron (NGR)</v>
      </c>
      <c r="L128">
        <v>6</v>
      </c>
      <c r="M128" t="s">
        <v>89</v>
      </c>
      <c r="N128">
        <v>104</v>
      </c>
      <c r="O128">
        <v>-2</v>
      </c>
      <c r="P128">
        <v>-2</v>
      </c>
      <c r="Q128">
        <v>-1</v>
      </c>
    </row>
    <row r="129" spans="1:17" x14ac:dyDescent="0.3">
      <c r="A129" t="s">
        <v>453</v>
      </c>
      <c r="B129" t="s">
        <v>454</v>
      </c>
      <c r="C129" s="1" t="str">
        <f>HYPERLINK("http://geochem.nrcan.gc.ca/cdogs/content/bdl/bdl210741_e.htm", "21:0741")</f>
        <v>21:0741</v>
      </c>
      <c r="D129" s="1" t="str">
        <f>HYPERLINK("http://geochem.nrcan.gc.ca/cdogs/content/svy/svy210216_e.htm", "21:0216")</f>
        <v>21:0216</v>
      </c>
      <c r="E129" t="s">
        <v>455</v>
      </c>
      <c r="F129" t="s">
        <v>456</v>
      </c>
      <c r="H129">
        <v>49.826318100000002</v>
      </c>
      <c r="I129">
        <v>-87.735201000000004</v>
      </c>
      <c r="J129" s="1" t="str">
        <f>HYPERLINK("http://geochem.nrcan.gc.ca/cdogs/content/kwd/kwd020027_e.htm", "NGR lake sediment grab sample")</f>
        <v>NGR lake sediment grab sample</v>
      </c>
      <c r="K129" s="1" t="str">
        <f>HYPERLINK("http://geochem.nrcan.gc.ca/cdogs/content/kwd/kwd080006_e.htm", "&lt;177 micron (NGR)")</f>
        <v>&lt;177 micron (NGR)</v>
      </c>
      <c r="L129">
        <v>6</v>
      </c>
      <c r="M129" t="s">
        <v>109</v>
      </c>
      <c r="N129">
        <v>105</v>
      </c>
      <c r="O129">
        <v>-2</v>
      </c>
      <c r="P129">
        <v>2</v>
      </c>
      <c r="Q129">
        <v>2</v>
      </c>
    </row>
    <row r="130" spans="1:17" x14ac:dyDescent="0.3">
      <c r="A130" t="s">
        <v>457</v>
      </c>
      <c r="B130" t="s">
        <v>458</v>
      </c>
      <c r="C130" s="1" t="str">
        <f>HYPERLINK("http://geochem.nrcan.gc.ca/cdogs/content/bdl/bdl210741_e.htm", "21:0741")</f>
        <v>21:0741</v>
      </c>
      <c r="D130" s="1" t="str">
        <f>HYPERLINK("http://geochem.nrcan.gc.ca/cdogs/content/svy/svy210216_e.htm", "21:0216")</f>
        <v>21:0216</v>
      </c>
      <c r="E130" t="s">
        <v>455</v>
      </c>
      <c r="F130" t="s">
        <v>459</v>
      </c>
      <c r="H130">
        <v>49.826318100000002</v>
      </c>
      <c r="I130">
        <v>-87.735201000000004</v>
      </c>
      <c r="J130" s="1" t="str">
        <f>HYPERLINK("http://geochem.nrcan.gc.ca/cdogs/content/kwd/kwd020027_e.htm", "NGR lake sediment grab sample")</f>
        <v>NGR lake sediment grab sample</v>
      </c>
      <c r="K130" s="1" t="str">
        <f>HYPERLINK("http://geochem.nrcan.gc.ca/cdogs/content/kwd/kwd080006_e.htm", "&lt;177 micron (NGR)")</f>
        <v>&lt;177 micron (NGR)</v>
      </c>
      <c r="L130">
        <v>6</v>
      </c>
      <c r="M130" t="s">
        <v>113</v>
      </c>
      <c r="N130">
        <v>106</v>
      </c>
      <c r="O130">
        <v>-2</v>
      </c>
      <c r="P130">
        <v>2</v>
      </c>
      <c r="Q130">
        <v>3</v>
      </c>
    </row>
    <row r="131" spans="1:17" x14ac:dyDescent="0.3">
      <c r="A131" t="s">
        <v>460</v>
      </c>
      <c r="B131" t="s">
        <v>461</v>
      </c>
      <c r="C131" s="1" t="str">
        <f>HYPERLINK("http://geochem.nrcan.gc.ca/cdogs/content/bdl/bdl210741_e.htm", "21:0741")</f>
        <v>21:0741</v>
      </c>
      <c r="D131" s="1" t="str">
        <f>HYPERLINK("http://geochem.nrcan.gc.ca/cdogs/content/svy/svy210216_e.htm", "21:0216")</f>
        <v>21:0216</v>
      </c>
      <c r="E131" t="s">
        <v>462</v>
      </c>
      <c r="F131" t="s">
        <v>463</v>
      </c>
      <c r="H131">
        <v>49.8204213</v>
      </c>
      <c r="I131">
        <v>-87.733165</v>
      </c>
      <c r="J131" s="1" t="str">
        <f>HYPERLINK("http://geochem.nrcan.gc.ca/cdogs/content/kwd/kwd020027_e.htm", "NGR lake sediment grab sample")</f>
        <v>NGR lake sediment grab sample</v>
      </c>
      <c r="K131" s="1" t="str">
        <f>HYPERLINK("http://geochem.nrcan.gc.ca/cdogs/content/kwd/kwd080006_e.htm", "&lt;177 micron (NGR)")</f>
        <v>&lt;177 micron (NGR)</v>
      </c>
      <c r="L131">
        <v>6</v>
      </c>
      <c r="M131" t="s">
        <v>94</v>
      </c>
      <c r="N131">
        <v>107</v>
      </c>
      <c r="O131">
        <v>-2</v>
      </c>
      <c r="P131">
        <v>-2</v>
      </c>
      <c r="Q131">
        <v>1</v>
      </c>
    </row>
    <row r="132" spans="1:17" x14ac:dyDescent="0.3">
      <c r="A132" t="s">
        <v>464</v>
      </c>
      <c r="B132" t="s">
        <v>465</v>
      </c>
      <c r="C132" s="1" t="str">
        <f>HYPERLINK("http://geochem.nrcan.gc.ca/cdogs/content/bdl/bdl210741_e.htm", "21:0741")</f>
        <v>21:0741</v>
      </c>
      <c r="D132" s="1" t="str">
        <f>HYPERLINK("http://geochem.nrcan.gc.ca/cdogs/content/svy/svy210216_e.htm", "21:0216")</f>
        <v>21:0216</v>
      </c>
      <c r="E132" t="s">
        <v>466</v>
      </c>
      <c r="F132" t="s">
        <v>467</v>
      </c>
      <c r="H132">
        <v>49.818788599999998</v>
      </c>
      <c r="I132">
        <v>-87.739562599999999</v>
      </c>
      <c r="J132" s="1" t="str">
        <f>HYPERLINK("http://geochem.nrcan.gc.ca/cdogs/content/kwd/kwd020027_e.htm", "NGR lake sediment grab sample")</f>
        <v>NGR lake sediment grab sample</v>
      </c>
      <c r="K132" s="1" t="str">
        <f>HYPERLINK("http://geochem.nrcan.gc.ca/cdogs/content/kwd/kwd080006_e.htm", "&lt;177 micron (NGR)")</f>
        <v>&lt;177 micron (NGR)</v>
      </c>
      <c r="L132">
        <v>6</v>
      </c>
      <c r="M132" t="s">
        <v>99</v>
      </c>
      <c r="N132">
        <v>108</v>
      </c>
      <c r="O132">
        <v>-2</v>
      </c>
      <c r="P132">
        <v>-2</v>
      </c>
      <c r="Q132">
        <v>3</v>
      </c>
    </row>
    <row r="133" spans="1:17" x14ac:dyDescent="0.3">
      <c r="A133" t="s">
        <v>468</v>
      </c>
      <c r="B133" t="s">
        <v>469</v>
      </c>
      <c r="C133" s="1" t="str">
        <f>HYPERLINK("http://geochem.nrcan.gc.ca/cdogs/content/bdl/bdl210741_e.htm", "21:0741")</f>
        <v>21:0741</v>
      </c>
      <c r="D133" s="1" t="str">
        <f>HYPERLINK("http://geochem.nrcan.gc.ca/cdogs/content/svy/svy210216_e.htm", "21:0216")</f>
        <v>21:0216</v>
      </c>
      <c r="E133" t="s">
        <v>470</v>
      </c>
      <c r="F133" t="s">
        <v>471</v>
      </c>
      <c r="H133">
        <v>49.816991199999997</v>
      </c>
      <c r="I133">
        <v>-87.753269099999997</v>
      </c>
      <c r="J133" s="1" t="str">
        <f>HYPERLINK("http://geochem.nrcan.gc.ca/cdogs/content/kwd/kwd020027_e.htm", "NGR lake sediment grab sample")</f>
        <v>NGR lake sediment grab sample</v>
      </c>
      <c r="K133" s="1" t="str">
        <f>HYPERLINK("http://geochem.nrcan.gc.ca/cdogs/content/kwd/kwd080006_e.htm", "&lt;177 micron (NGR)")</f>
        <v>&lt;177 micron (NGR)</v>
      </c>
      <c r="L133">
        <v>6</v>
      </c>
      <c r="M133" t="s">
        <v>104</v>
      </c>
      <c r="N133">
        <v>109</v>
      </c>
      <c r="O133">
        <v>-2</v>
      </c>
      <c r="P133">
        <v>-2</v>
      </c>
      <c r="Q133">
        <v>-1</v>
      </c>
    </row>
    <row r="134" spans="1:17" x14ac:dyDescent="0.3">
      <c r="A134" t="s">
        <v>472</v>
      </c>
      <c r="B134" t="s">
        <v>473</v>
      </c>
      <c r="C134" s="1" t="str">
        <f>HYPERLINK("http://geochem.nrcan.gc.ca/cdogs/content/bdl/bdl210741_e.htm", "21:0741")</f>
        <v>21:0741</v>
      </c>
      <c r="D134" s="1" t="str">
        <f>HYPERLINK("http://geochem.nrcan.gc.ca/cdogs/content/svy/svy210216_e.htm", "21:0216")</f>
        <v>21:0216</v>
      </c>
      <c r="E134" t="s">
        <v>474</v>
      </c>
      <c r="F134" t="s">
        <v>475</v>
      </c>
      <c r="H134">
        <v>49.780354099999997</v>
      </c>
      <c r="I134">
        <v>-87.777825399999998</v>
      </c>
      <c r="J134" s="1" t="str">
        <f>HYPERLINK("http://geochem.nrcan.gc.ca/cdogs/content/kwd/kwd020027_e.htm", "NGR lake sediment grab sample")</f>
        <v>NGR lake sediment grab sample</v>
      </c>
      <c r="K134" s="1" t="str">
        <f>HYPERLINK("http://geochem.nrcan.gc.ca/cdogs/content/kwd/kwd080006_e.htm", "&lt;177 micron (NGR)")</f>
        <v>&lt;177 micron (NGR)</v>
      </c>
      <c r="L134">
        <v>7</v>
      </c>
      <c r="M134" t="s">
        <v>21</v>
      </c>
      <c r="N134">
        <v>110</v>
      </c>
      <c r="O134">
        <v>-2</v>
      </c>
      <c r="P134">
        <v>-2</v>
      </c>
      <c r="Q134">
        <v>4</v>
      </c>
    </row>
    <row r="135" spans="1:17" x14ac:dyDescent="0.3">
      <c r="A135" t="s">
        <v>476</v>
      </c>
      <c r="B135" t="s">
        <v>477</v>
      </c>
      <c r="C135" s="1" t="str">
        <f>HYPERLINK("http://geochem.nrcan.gc.ca/cdogs/content/bdl/bdl210741_e.htm", "21:0741")</f>
        <v>21:0741</v>
      </c>
      <c r="D135" s="1" t="str">
        <f>HYPERLINK("http://geochem.nrcan.gc.ca/cdogs/content/svy/svy_e.htm", "")</f>
        <v/>
      </c>
      <c r="G135" s="1" t="str">
        <f>HYPERLINK("http://geochem.nrcan.gc.ca/cdogs/content/cr_/cr_00111_e.htm", "111")</f>
        <v>111</v>
      </c>
      <c r="J135" t="s">
        <v>34</v>
      </c>
      <c r="K135" t="s">
        <v>35</v>
      </c>
      <c r="L135">
        <v>7</v>
      </c>
      <c r="M135" t="s">
        <v>36</v>
      </c>
      <c r="N135">
        <v>111</v>
      </c>
      <c r="O135">
        <v>-2</v>
      </c>
      <c r="P135">
        <v>9</v>
      </c>
      <c r="Q135">
        <v>5</v>
      </c>
    </row>
    <row r="136" spans="1:17" x14ac:dyDescent="0.3">
      <c r="A136" t="s">
        <v>478</v>
      </c>
      <c r="B136" t="s">
        <v>479</v>
      </c>
      <c r="C136" s="1" t="str">
        <f>HYPERLINK("http://geochem.nrcan.gc.ca/cdogs/content/bdl/bdl210741_e.htm", "21:0741")</f>
        <v>21:0741</v>
      </c>
      <c r="D136" s="1" t="str">
        <f>HYPERLINK("http://geochem.nrcan.gc.ca/cdogs/content/svy/svy210216_e.htm", "21:0216")</f>
        <v>21:0216</v>
      </c>
      <c r="E136" t="s">
        <v>480</v>
      </c>
      <c r="F136" t="s">
        <v>481</v>
      </c>
      <c r="H136">
        <v>49.8155091</v>
      </c>
      <c r="I136">
        <v>-87.788037900000006</v>
      </c>
      <c r="J136" s="1" t="str">
        <f>HYPERLINK("http://geochem.nrcan.gc.ca/cdogs/content/kwd/kwd020027_e.htm", "NGR lake sediment grab sample")</f>
        <v>NGR lake sediment grab sample</v>
      </c>
      <c r="K136" s="1" t="str">
        <f>HYPERLINK("http://geochem.nrcan.gc.ca/cdogs/content/kwd/kwd080006_e.htm", "&lt;177 micron (NGR)")</f>
        <v>&lt;177 micron (NGR)</v>
      </c>
      <c r="L136">
        <v>7</v>
      </c>
      <c r="M136" t="s">
        <v>26</v>
      </c>
      <c r="N136">
        <v>112</v>
      </c>
      <c r="O136">
        <v>3</v>
      </c>
      <c r="P136">
        <v>-2</v>
      </c>
      <c r="Q136">
        <v>4</v>
      </c>
    </row>
    <row r="137" spans="1:17" x14ac:dyDescent="0.3">
      <c r="A137" t="s">
        <v>482</v>
      </c>
      <c r="B137" t="s">
        <v>483</v>
      </c>
      <c r="C137" s="1" t="str">
        <f>HYPERLINK("http://geochem.nrcan.gc.ca/cdogs/content/bdl/bdl210741_e.htm", "21:0741")</f>
        <v>21:0741</v>
      </c>
      <c r="D137" s="1" t="str">
        <f>HYPERLINK("http://geochem.nrcan.gc.ca/cdogs/content/svy/svy210216_e.htm", "21:0216")</f>
        <v>21:0216</v>
      </c>
      <c r="E137" t="s">
        <v>484</v>
      </c>
      <c r="F137" t="s">
        <v>485</v>
      </c>
      <c r="H137">
        <v>49.817230700000003</v>
      </c>
      <c r="I137">
        <v>-87.771510399999997</v>
      </c>
      <c r="J137" s="1" t="str">
        <f>HYPERLINK("http://geochem.nrcan.gc.ca/cdogs/content/kwd/kwd020027_e.htm", "NGR lake sediment grab sample")</f>
        <v>NGR lake sediment grab sample</v>
      </c>
      <c r="K137" s="1" t="str">
        <f>HYPERLINK("http://geochem.nrcan.gc.ca/cdogs/content/kwd/kwd080006_e.htm", "&lt;177 micron (NGR)")</f>
        <v>&lt;177 micron (NGR)</v>
      </c>
      <c r="L137">
        <v>7</v>
      </c>
      <c r="M137" t="s">
        <v>31</v>
      </c>
      <c r="N137">
        <v>113</v>
      </c>
      <c r="O137">
        <v>-2</v>
      </c>
      <c r="P137">
        <v>-2</v>
      </c>
      <c r="Q137">
        <v>4</v>
      </c>
    </row>
    <row r="138" spans="1:17" x14ac:dyDescent="0.3">
      <c r="A138" t="s">
        <v>486</v>
      </c>
      <c r="B138" t="s">
        <v>487</v>
      </c>
      <c r="C138" s="1" t="str">
        <f>HYPERLINK("http://geochem.nrcan.gc.ca/cdogs/content/bdl/bdl210741_e.htm", "21:0741")</f>
        <v>21:0741</v>
      </c>
      <c r="D138" s="1" t="str">
        <f>HYPERLINK("http://geochem.nrcan.gc.ca/cdogs/content/svy/svy210216_e.htm", "21:0216")</f>
        <v>21:0216</v>
      </c>
      <c r="E138" t="s">
        <v>488</v>
      </c>
      <c r="F138" t="s">
        <v>489</v>
      </c>
      <c r="H138">
        <v>49.804401400000003</v>
      </c>
      <c r="I138">
        <v>-87.745846299999997</v>
      </c>
      <c r="J138" s="1" t="str">
        <f>HYPERLINK("http://geochem.nrcan.gc.ca/cdogs/content/kwd/kwd020027_e.htm", "NGR lake sediment grab sample")</f>
        <v>NGR lake sediment grab sample</v>
      </c>
      <c r="K138" s="1" t="str">
        <f>HYPERLINK("http://geochem.nrcan.gc.ca/cdogs/content/kwd/kwd080006_e.htm", "&lt;177 micron (NGR)")</f>
        <v>&lt;177 micron (NGR)</v>
      </c>
      <c r="L138">
        <v>7</v>
      </c>
      <c r="M138" t="s">
        <v>41</v>
      </c>
      <c r="N138">
        <v>114</v>
      </c>
      <c r="O138">
        <v>-2</v>
      </c>
      <c r="P138">
        <v>-2</v>
      </c>
      <c r="Q138">
        <v>1</v>
      </c>
    </row>
    <row r="139" spans="1:17" x14ac:dyDescent="0.3">
      <c r="A139" t="s">
        <v>490</v>
      </c>
      <c r="B139" t="s">
        <v>491</v>
      </c>
      <c r="C139" s="1" t="str">
        <f>HYPERLINK("http://geochem.nrcan.gc.ca/cdogs/content/bdl/bdl210741_e.htm", "21:0741")</f>
        <v>21:0741</v>
      </c>
      <c r="D139" s="1" t="str">
        <f>HYPERLINK("http://geochem.nrcan.gc.ca/cdogs/content/svy/svy210216_e.htm", "21:0216")</f>
        <v>21:0216</v>
      </c>
      <c r="E139" t="s">
        <v>492</v>
      </c>
      <c r="F139" t="s">
        <v>493</v>
      </c>
      <c r="H139">
        <v>49.799963400000003</v>
      </c>
      <c r="I139">
        <v>-87.767010499999998</v>
      </c>
      <c r="J139" s="1" t="str">
        <f>HYPERLINK("http://geochem.nrcan.gc.ca/cdogs/content/kwd/kwd020027_e.htm", "NGR lake sediment grab sample")</f>
        <v>NGR lake sediment grab sample</v>
      </c>
      <c r="K139" s="1" t="str">
        <f>HYPERLINK("http://geochem.nrcan.gc.ca/cdogs/content/kwd/kwd080006_e.htm", "&lt;177 micron (NGR)")</f>
        <v>&lt;177 micron (NGR)</v>
      </c>
      <c r="L139">
        <v>7</v>
      </c>
      <c r="M139" t="s">
        <v>46</v>
      </c>
      <c r="N139">
        <v>115</v>
      </c>
      <c r="O139">
        <v>-2</v>
      </c>
      <c r="P139">
        <v>2</v>
      </c>
      <c r="Q139">
        <v>4</v>
      </c>
    </row>
    <row r="140" spans="1:17" x14ac:dyDescent="0.3">
      <c r="A140" t="s">
        <v>494</v>
      </c>
      <c r="B140" t="s">
        <v>495</v>
      </c>
      <c r="C140" s="1" t="str">
        <f>HYPERLINK("http://geochem.nrcan.gc.ca/cdogs/content/bdl/bdl210741_e.htm", "21:0741")</f>
        <v>21:0741</v>
      </c>
      <c r="D140" s="1" t="str">
        <f>HYPERLINK("http://geochem.nrcan.gc.ca/cdogs/content/svy/svy210216_e.htm", "21:0216")</f>
        <v>21:0216</v>
      </c>
      <c r="E140" t="s">
        <v>474</v>
      </c>
      <c r="F140" t="s">
        <v>496</v>
      </c>
      <c r="H140">
        <v>49.780354099999997</v>
      </c>
      <c r="I140">
        <v>-87.777825399999998</v>
      </c>
      <c r="J140" s="1" t="str">
        <f>HYPERLINK("http://geochem.nrcan.gc.ca/cdogs/content/kwd/kwd020027_e.htm", "NGR lake sediment grab sample")</f>
        <v>NGR lake sediment grab sample</v>
      </c>
      <c r="K140" s="1" t="str">
        <f>HYPERLINK("http://geochem.nrcan.gc.ca/cdogs/content/kwd/kwd080006_e.htm", "&lt;177 micron (NGR)")</f>
        <v>&lt;177 micron (NGR)</v>
      </c>
      <c r="L140">
        <v>7</v>
      </c>
      <c r="M140" t="s">
        <v>75</v>
      </c>
      <c r="N140">
        <v>116</v>
      </c>
      <c r="O140">
        <v>-2</v>
      </c>
      <c r="P140">
        <v>-2</v>
      </c>
      <c r="Q140">
        <v>3</v>
      </c>
    </row>
    <row r="141" spans="1:17" x14ac:dyDescent="0.3">
      <c r="A141" t="s">
        <v>497</v>
      </c>
      <c r="B141" t="s">
        <v>498</v>
      </c>
      <c r="C141" s="1" t="str">
        <f>HYPERLINK("http://geochem.nrcan.gc.ca/cdogs/content/bdl/bdl210741_e.htm", "21:0741")</f>
        <v>21:0741</v>
      </c>
      <c r="D141" s="1" t="str">
        <f>HYPERLINK("http://geochem.nrcan.gc.ca/cdogs/content/svy/svy210216_e.htm", "21:0216")</f>
        <v>21:0216</v>
      </c>
      <c r="E141" t="s">
        <v>474</v>
      </c>
      <c r="F141" t="s">
        <v>499</v>
      </c>
      <c r="H141">
        <v>49.780354099999997</v>
      </c>
      <c r="I141">
        <v>-87.777825399999998</v>
      </c>
      <c r="J141" s="1" t="str">
        <f>HYPERLINK("http://geochem.nrcan.gc.ca/cdogs/content/kwd/kwd020027_e.htm", "NGR lake sediment grab sample")</f>
        <v>NGR lake sediment grab sample</v>
      </c>
      <c r="K141" s="1" t="str">
        <f>HYPERLINK("http://geochem.nrcan.gc.ca/cdogs/content/kwd/kwd080006_e.htm", "&lt;177 micron (NGR)")</f>
        <v>&lt;177 micron (NGR)</v>
      </c>
      <c r="L141">
        <v>7</v>
      </c>
      <c r="M141" t="s">
        <v>79</v>
      </c>
      <c r="N141">
        <v>117</v>
      </c>
      <c r="O141">
        <v>-2</v>
      </c>
      <c r="P141">
        <v>-2</v>
      </c>
      <c r="Q141">
        <v>3</v>
      </c>
    </row>
    <row r="142" spans="1:17" x14ac:dyDescent="0.3">
      <c r="A142" t="s">
        <v>500</v>
      </c>
      <c r="B142" t="s">
        <v>501</v>
      </c>
      <c r="C142" s="1" t="str">
        <f>HYPERLINK("http://geochem.nrcan.gc.ca/cdogs/content/bdl/bdl210741_e.htm", "21:0741")</f>
        <v>21:0741</v>
      </c>
      <c r="D142" s="1" t="str">
        <f>HYPERLINK("http://geochem.nrcan.gc.ca/cdogs/content/svy/svy210216_e.htm", "21:0216")</f>
        <v>21:0216</v>
      </c>
      <c r="E142" t="s">
        <v>502</v>
      </c>
      <c r="F142" t="s">
        <v>503</v>
      </c>
      <c r="H142">
        <v>49.777030099999998</v>
      </c>
      <c r="I142">
        <v>-87.769146800000001</v>
      </c>
      <c r="J142" s="1" t="str">
        <f>HYPERLINK("http://geochem.nrcan.gc.ca/cdogs/content/kwd/kwd020027_e.htm", "NGR lake sediment grab sample")</f>
        <v>NGR lake sediment grab sample</v>
      </c>
      <c r="K142" s="1" t="str">
        <f>HYPERLINK("http://geochem.nrcan.gc.ca/cdogs/content/kwd/kwd080006_e.htm", "&lt;177 micron (NGR)")</f>
        <v>&lt;177 micron (NGR)</v>
      </c>
      <c r="L142">
        <v>7</v>
      </c>
      <c r="M142" t="s">
        <v>51</v>
      </c>
      <c r="N142">
        <v>118</v>
      </c>
      <c r="O142">
        <v>-2</v>
      </c>
      <c r="P142">
        <v>-2</v>
      </c>
      <c r="Q142">
        <v>3</v>
      </c>
    </row>
    <row r="143" spans="1:17" x14ac:dyDescent="0.3">
      <c r="A143" t="s">
        <v>504</v>
      </c>
      <c r="B143" t="s">
        <v>505</v>
      </c>
      <c r="C143" s="1" t="str">
        <f>HYPERLINK("http://geochem.nrcan.gc.ca/cdogs/content/bdl/bdl210741_e.htm", "21:0741")</f>
        <v>21:0741</v>
      </c>
      <c r="D143" s="1" t="str">
        <f>HYPERLINK("http://geochem.nrcan.gc.ca/cdogs/content/svy/svy210216_e.htm", "21:0216")</f>
        <v>21:0216</v>
      </c>
      <c r="E143" t="s">
        <v>506</v>
      </c>
      <c r="F143" t="s">
        <v>507</v>
      </c>
      <c r="H143">
        <v>49.788114499999999</v>
      </c>
      <c r="I143">
        <v>-87.753722100000005</v>
      </c>
      <c r="J143" s="1" t="str">
        <f>HYPERLINK("http://geochem.nrcan.gc.ca/cdogs/content/kwd/kwd020027_e.htm", "NGR lake sediment grab sample")</f>
        <v>NGR lake sediment grab sample</v>
      </c>
      <c r="K143" s="1" t="str">
        <f>HYPERLINK("http://geochem.nrcan.gc.ca/cdogs/content/kwd/kwd080006_e.htm", "&lt;177 micron (NGR)")</f>
        <v>&lt;177 micron (NGR)</v>
      </c>
      <c r="L143">
        <v>7</v>
      </c>
      <c r="M143" t="s">
        <v>56</v>
      </c>
      <c r="N143">
        <v>119</v>
      </c>
      <c r="O143">
        <v>-2</v>
      </c>
      <c r="P143">
        <v>-2</v>
      </c>
      <c r="Q143">
        <v>3</v>
      </c>
    </row>
    <row r="144" spans="1:17" x14ac:dyDescent="0.3">
      <c r="A144" t="s">
        <v>508</v>
      </c>
      <c r="B144" t="s">
        <v>509</v>
      </c>
      <c r="C144" s="1" t="str">
        <f>HYPERLINK("http://geochem.nrcan.gc.ca/cdogs/content/bdl/bdl210741_e.htm", "21:0741")</f>
        <v>21:0741</v>
      </c>
      <c r="D144" s="1" t="str">
        <f>HYPERLINK("http://geochem.nrcan.gc.ca/cdogs/content/svy/svy210216_e.htm", "21:0216")</f>
        <v>21:0216</v>
      </c>
      <c r="E144" t="s">
        <v>510</v>
      </c>
      <c r="F144" t="s">
        <v>511</v>
      </c>
      <c r="H144">
        <v>49.8009445</v>
      </c>
      <c r="I144">
        <v>-87.716374599999995</v>
      </c>
      <c r="J144" s="1" t="str">
        <f>HYPERLINK("http://geochem.nrcan.gc.ca/cdogs/content/kwd/kwd020027_e.htm", "NGR lake sediment grab sample")</f>
        <v>NGR lake sediment grab sample</v>
      </c>
      <c r="K144" s="1" t="str">
        <f>HYPERLINK("http://geochem.nrcan.gc.ca/cdogs/content/kwd/kwd080006_e.htm", "&lt;177 micron (NGR)")</f>
        <v>&lt;177 micron (NGR)</v>
      </c>
      <c r="L144">
        <v>7</v>
      </c>
      <c r="M144" t="s">
        <v>61</v>
      </c>
      <c r="N144">
        <v>120</v>
      </c>
      <c r="O144">
        <v>-2</v>
      </c>
      <c r="P144">
        <v>-2</v>
      </c>
      <c r="Q144">
        <v>1</v>
      </c>
    </row>
    <row r="145" spans="1:17" x14ac:dyDescent="0.3">
      <c r="A145" t="s">
        <v>512</v>
      </c>
      <c r="B145" t="s">
        <v>513</v>
      </c>
      <c r="C145" s="1" t="str">
        <f>HYPERLINK("http://geochem.nrcan.gc.ca/cdogs/content/bdl/bdl210741_e.htm", "21:0741")</f>
        <v>21:0741</v>
      </c>
      <c r="D145" s="1" t="str">
        <f>HYPERLINK("http://geochem.nrcan.gc.ca/cdogs/content/svy/svy210216_e.htm", "21:0216")</f>
        <v>21:0216</v>
      </c>
      <c r="E145" t="s">
        <v>514</v>
      </c>
      <c r="F145" t="s">
        <v>515</v>
      </c>
      <c r="H145">
        <v>49.803663800000002</v>
      </c>
      <c r="I145">
        <v>-87.670818800000006</v>
      </c>
      <c r="J145" s="1" t="str">
        <f>HYPERLINK("http://geochem.nrcan.gc.ca/cdogs/content/kwd/kwd020027_e.htm", "NGR lake sediment grab sample")</f>
        <v>NGR lake sediment grab sample</v>
      </c>
      <c r="K145" s="1" t="str">
        <f>HYPERLINK("http://geochem.nrcan.gc.ca/cdogs/content/kwd/kwd080006_e.htm", "&lt;177 micron (NGR)")</f>
        <v>&lt;177 micron (NGR)</v>
      </c>
      <c r="L145">
        <v>7</v>
      </c>
      <c r="M145" t="s">
        <v>66</v>
      </c>
      <c r="N145">
        <v>121</v>
      </c>
      <c r="O145">
        <v>-2</v>
      </c>
      <c r="P145">
        <v>-2</v>
      </c>
      <c r="Q145">
        <v>5</v>
      </c>
    </row>
    <row r="146" spans="1:17" x14ac:dyDescent="0.3">
      <c r="A146" t="s">
        <v>516</v>
      </c>
      <c r="B146" t="s">
        <v>517</v>
      </c>
      <c r="C146" s="1" t="str">
        <f>HYPERLINK("http://geochem.nrcan.gc.ca/cdogs/content/bdl/bdl210741_e.htm", "21:0741")</f>
        <v>21:0741</v>
      </c>
      <c r="D146" s="1" t="str">
        <f>HYPERLINK("http://geochem.nrcan.gc.ca/cdogs/content/svy/svy210216_e.htm", "21:0216")</f>
        <v>21:0216</v>
      </c>
      <c r="E146" t="s">
        <v>518</v>
      </c>
      <c r="F146" t="s">
        <v>519</v>
      </c>
      <c r="H146">
        <v>49.794837800000003</v>
      </c>
      <c r="I146">
        <v>-87.675809400000006</v>
      </c>
      <c r="J146" s="1" t="str">
        <f>HYPERLINK("http://geochem.nrcan.gc.ca/cdogs/content/kwd/kwd020027_e.htm", "NGR lake sediment grab sample")</f>
        <v>NGR lake sediment grab sample</v>
      </c>
      <c r="K146" s="1" t="str">
        <f>HYPERLINK("http://geochem.nrcan.gc.ca/cdogs/content/kwd/kwd080006_e.htm", "&lt;177 micron (NGR)")</f>
        <v>&lt;177 micron (NGR)</v>
      </c>
      <c r="L146">
        <v>7</v>
      </c>
      <c r="M146" t="s">
        <v>71</v>
      </c>
      <c r="N146">
        <v>122</v>
      </c>
      <c r="O146">
        <v>-2</v>
      </c>
      <c r="P146">
        <v>-2</v>
      </c>
      <c r="Q146">
        <v>-1</v>
      </c>
    </row>
    <row r="147" spans="1:17" x14ac:dyDescent="0.3">
      <c r="A147" t="s">
        <v>520</v>
      </c>
      <c r="B147" t="s">
        <v>521</v>
      </c>
      <c r="C147" s="1" t="str">
        <f>HYPERLINK("http://geochem.nrcan.gc.ca/cdogs/content/bdl/bdl210741_e.htm", "21:0741")</f>
        <v>21:0741</v>
      </c>
      <c r="D147" s="1" t="str">
        <f>HYPERLINK("http://geochem.nrcan.gc.ca/cdogs/content/svy/svy210216_e.htm", "21:0216")</f>
        <v>21:0216</v>
      </c>
      <c r="E147" t="s">
        <v>522</v>
      </c>
      <c r="F147" t="s">
        <v>523</v>
      </c>
      <c r="H147">
        <v>49.787801899999998</v>
      </c>
      <c r="I147">
        <v>-87.660568299999994</v>
      </c>
      <c r="J147" s="1" t="str">
        <f>HYPERLINK("http://geochem.nrcan.gc.ca/cdogs/content/kwd/kwd020027_e.htm", "NGR lake sediment grab sample")</f>
        <v>NGR lake sediment grab sample</v>
      </c>
      <c r="K147" s="1" t="str">
        <f>HYPERLINK("http://geochem.nrcan.gc.ca/cdogs/content/kwd/kwd080006_e.htm", "&lt;177 micron (NGR)")</f>
        <v>&lt;177 micron (NGR)</v>
      </c>
      <c r="L147">
        <v>7</v>
      </c>
      <c r="M147" t="s">
        <v>84</v>
      </c>
      <c r="N147">
        <v>123</v>
      </c>
      <c r="O147">
        <v>-2</v>
      </c>
      <c r="P147">
        <v>-2</v>
      </c>
      <c r="Q147">
        <v>5</v>
      </c>
    </row>
    <row r="148" spans="1:17" x14ac:dyDescent="0.3">
      <c r="A148" t="s">
        <v>524</v>
      </c>
      <c r="B148" t="s">
        <v>525</v>
      </c>
      <c r="C148" s="1" t="str">
        <f>HYPERLINK("http://geochem.nrcan.gc.ca/cdogs/content/bdl/bdl210741_e.htm", "21:0741")</f>
        <v>21:0741</v>
      </c>
      <c r="D148" s="1" t="str">
        <f>HYPERLINK("http://geochem.nrcan.gc.ca/cdogs/content/svy/svy210216_e.htm", "21:0216")</f>
        <v>21:0216</v>
      </c>
      <c r="E148" t="s">
        <v>526</v>
      </c>
      <c r="F148" t="s">
        <v>527</v>
      </c>
      <c r="H148">
        <v>49.770633199999999</v>
      </c>
      <c r="I148">
        <v>-87.6600976</v>
      </c>
      <c r="J148" s="1" t="str">
        <f>HYPERLINK("http://geochem.nrcan.gc.ca/cdogs/content/kwd/kwd020027_e.htm", "NGR lake sediment grab sample")</f>
        <v>NGR lake sediment grab sample</v>
      </c>
      <c r="K148" s="1" t="str">
        <f>HYPERLINK("http://geochem.nrcan.gc.ca/cdogs/content/kwd/kwd080006_e.htm", "&lt;177 micron (NGR)")</f>
        <v>&lt;177 micron (NGR)</v>
      </c>
      <c r="L148">
        <v>7</v>
      </c>
      <c r="M148" t="s">
        <v>109</v>
      </c>
      <c r="N148">
        <v>124</v>
      </c>
      <c r="O148">
        <v>-2</v>
      </c>
      <c r="P148">
        <v>-2</v>
      </c>
      <c r="Q148">
        <v>-1</v>
      </c>
    </row>
    <row r="149" spans="1:17" x14ac:dyDescent="0.3">
      <c r="A149" t="s">
        <v>528</v>
      </c>
      <c r="B149" t="s">
        <v>529</v>
      </c>
      <c r="C149" s="1" t="str">
        <f>HYPERLINK("http://geochem.nrcan.gc.ca/cdogs/content/bdl/bdl210741_e.htm", "21:0741")</f>
        <v>21:0741</v>
      </c>
      <c r="D149" s="1" t="str">
        <f>HYPERLINK("http://geochem.nrcan.gc.ca/cdogs/content/svy/svy210216_e.htm", "21:0216")</f>
        <v>21:0216</v>
      </c>
      <c r="E149" t="s">
        <v>526</v>
      </c>
      <c r="F149" t="s">
        <v>530</v>
      </c>
      <c r="H149">
        <v>49.770633199999999</v>
      </c>
      <c r="I149">
        <v>-87.6600976</v>
      </c>
      <c r="J149" s="1" t="str">
        <f>HYPERLINK("http://geochem.nrcan.gc.ca/cdogs/content/kwd/kwd020027_e.htm", "NGR lake sediment grab sample")</f>
        <v>NGR lake sediment grab sample</v>
      </c>
      <c r="K149" s="1" t="str">
        <f>HYPERLINK("http://geochem.nrcan.gc.ca/cdogs/content/kwd/kwd080006_e.htm", "&lt;177 micron (NGR)")</f>
        <v>&lt;177 micron (NGR)</v>
      </c>
      <c r="L149">
        <v>7</v>
      </c>
      <c r="M149" t="s">
        <v>113</v>
      </c>
      <c r="N149">
        <v>125</v>
      </c>
      <c r="O149">
        <v>-2</v>
      </c>
      <c r="P149">
        <v>-2</v>
      </c>
      <c r="Q149">
        <v>2</v>
      </c>
    </row>
    <row r="150" spans="1:17" x14ac:dyDescent="0.3">
      <c r="A150" t="s">
        <v>531</v>
      </c>
      <c r="B150" t="s">
        <v>532</v>
      </c>
      <c r="C150" s="1" t="str">
        <f>HYPERLINK("http://geochem.nrcan.gc.ca/cdogs/content/bdl/bdl210741_e.htm", "21:0741")</f>
        <v>21:0741</v>
      </c>
      <c r="D150" s="1" t="str">
        <f>HYPERLINK("http://geochem.nrcan.gc.ca/cdogs/content/svy/svy210216_e.htm", "21:0216")</f>
        <v>21:0216</v>
      </c>
      <c r="E150" t="s">
        <v>533</v>
      </c>
      <c r="F150" t="s">
        <v>534</v>
      </c>
      <c r="H150">
        <v>49.722265700000001</v>
      </c>
      <c r="I150">
        <v>-87.639851300000004</v>
      </c>
      <c r="J150" s="1" t="str">
        <f>HYPERLINK("http://geochem.nrcan.gc.ca/cdogs/content/kwd/kwd020027_e.htm", "NGR lake sediment grab sample")</f>
        <v>NGR lake sediment grab sample</v>
      </c>
      <c r="K150" s="1" t="str">
        <f>HYPERLINK("http://geochem.nrcan.gc.ca/cdogs/content/kwd/kwd080006_e.htm", "&lt;177 micron (NGR)")</f>
        <v>&lt;177 micron (NGR)</v>
      </c>
      <c r="L150">
        <v>7</v>
      </c>
      <c r="M150" t="s">
        <v>89</v>
      </c>
      <c r="N150">
        <v>126</v>
      </c>
      <c r="O150">
        <v>-2</v>
      </c>
      <c r="P150">
        <v>-2</v>
      </c>
      <c r="Q150">
        <v>-1</v>
      </c>
    </row>
    <row r="151" spans="1:17" x14ac:dyDescent="0.3">
      <c r="A151" t="s">
        <v>535</v>
      </c>
      <c r="B151" t="s">
        <v>536</v>
      </c>
      <c r="C151" s="1" t="str">
        <f>HYPERLINK("http://geochem.nrcan.gc.ca/cdogs/content/bdl/bdl210741_e.htm", "21:0741")</f>
        <v>21:0741</v>
      </c>
      <c r="D151" s="1" t="str">
        <f>HYPERLINK("http://geochem.nrcan.gc.ca/cdogs/content/svy/svy210216_e.htm", "21:0216")</f>
        <v>21:0216</v>
      </c>
      <c r="E151" t="s">
        <v>537</v>
      </c>
      <c r="F151" t="s">
        <v>538</v>
      </c>
      <c r="H151">
        <v>49.708375799999999</v>
      </c>
      <c r="I151">
        <v>-87.638642599999997</v>
      </c>
      <c r="J151" s="1" t="str">
        <f>HYPERLINK("http://geochem.nrcan.gc.ca/cdogs/content/kwd/kwd020027_e.htm", "NGR lake sediment grab sample")</f>
        <v>NGR lake sediment grab sample</v>
      </c>
      <c r="K151" s="1" t="str">
        <f>HYPERLINK("http://geochem.nrcan.gc.ca/cdogs/content/kwd/kwd080006_e.htm", "&lt;177 micron (NGR)")</f>
        <v>&lt;177 micron (NGR)</v>
      </c>
      <c r="L151">
        <v>7</v>
      </c>
      <c r="M151" t="s">
        <v>94</v>
      </c>
      <c r="N151">
        <v>127</v>
      </c>
      <c r="O151">
        <v>-2</v>
      </c>
      <c r="P151">
        <v>-2</v>
      </c>
      <c r="Q151">
        <v>-1</v>
      </c>
    </row>
    <row r="152" spans="1:17" x14ac:dyDescent="0.3">
      <c r="A152" t="s">
        <v>539</v>
      </c>
      <c r="B152" t="s">
        <v>540</v>
      </c>
      <c r="C152" s="1" t="str">
        <f>HYPERLINK("http://geochem.nrcan.gc.ca/cdogs/content/bdl/bdl210741_e.htm", "21:0741")</f>
        <v>21:0741</v>
      </c>
      <c r="D152" s="1" t="str">
        <f>HYPERLINK("http://geochem.nrcan.gc.ca/cdogs/content/svy/svy210216_e.htm", "21:0216")</f>
        <v>21:0216</v>
      </c>
      <c r="E152" t="s">
        <v>541</v>
      </c>
      <c r="F152" t="s">
        <v>542</v>
      </c>
      <c r="H152">
        <v>49.702662199999999</v>
      </c>
      <c r="I152">
        <v>-87.603967900000001</v>
      </c>
      <c r="J152" s="1" t="str">
        <f>HYPERLINK("http://geochem.nrcan.gc.ca/cdogs/content/kwd/kwd020027_e.htm", "NGR lake sediment grab sample")</f>
        <v>NGR lake sediment grab sample</v>
      </c>
      <c r="K152" s="1" t="str">
        <f>HYPERLINK("http://geochem.nrcan.gc.ca/cdogs/content/kwd/kwd080006_e.htm", "&lt;177 micron (NGR)")</f>
        <v>&lt;177 micron (NGR)</v>
      </c>
      <c r="L152">
        <v>7</v>
      </c>
      <c r="M152" t="s">
        <v>99</v>
      </c>
      <c r="N152">
        <v>128</v>
      </c>
      <c r="O152">
        <v>3</v>
      </c>
      <c r="P152">
        <v>3</v>
      </c>
      <c r="Q152">
        <v>2</v>
      </c>
    </row>
    <row r="153" spans="1:17" x14ac:dyDescent="0.3">
      <c r="A153" t="s">
        <v>543</v>
      </c>
      <c r="B153" t="s">
        <v>544</v>
      </c>
      <c r="C153" s="1" t="str">
        <f>HYPERLINK("http://geochem.nrcan.gc.ca/cdogs/content/bdl/bdl210741_e.htm", "21:0741")</f>
        <v>21:0741</v>
      </c>
      <c r="D153" s="1" t="str">
        <f>HYPERLINK("http://geochem.nrcan.gc.ca/cdogs/content/svy/svy210216_e.htm", "21:0216")</f>
        <v>21:0216</v>
      </c>
      <c r="E153" t="s">
        <v>545</v>
      </c>
      <c r="F153" t="s">
        <v>546</v>
      </c>
      <c r="H153">
        <v>49.701741499999997</v>
      </c>
      <c r="I153">
        <v>-87.613095099999995</v>
      </c>
      <c r="J153" s="1" t="str">
        <f>HYPERLINK("http://geochem.nrcan.gc.ca/cdogs/content/kwd/kwd020027_e.htm", "NGR lake sediment grab sample")</f>
        <v>NGR lake sediment grab sample</v>
      </c>
      <c r="K153" s="1" t="str">
        <f>HYPERLINK("http://geochem.nrcan.gc.ca/cdogs/content/kwd/kwd080006_e.htm", "&lt;177 micron (NGR)")</f>
        <v>&lt;177 micron (NGR)</v>
      </c>
      <c r="L153">
        <v>7</v>
      </c>
      <c r="M153" t="s">
        <v>104</v>
      </c>
      <c r="N153">
        <v>129</v>
      </c>
      <c r="O153">
        <v>-2</v>
      </c>
      <c r="P153">
        <v>-2</v>
      </c>
      <c r="Q153">
        <v>-1</v>
      </c>
    </row>
    <row r="154" spans="1:17" x14ac:dyDescent="0.3">
      <c r="A154" t="s">
        <v>547</v>
      </c>
      <c r="B154" t="s">
        <v>548</v>
      </c>
      <c r="C154" s="1" t="str">
        <f>HYPERLINK("http://geochem.nrcan.gc.ca/cdogs/content/bdl/bdl210741_e.htm", "21:0741")</f>
        <v>21:0741</v>
      </c>
      <c r="D154" s="1" t="str">
        <f>HYPERLINK("http://geochem.nrcan.gc.ca/cdogs/content/svy/svy210216_e.htm", "21:0216")</f>
        <v>21:0216</v>
      </c>
      <c r="E154" t="s">
        <v>549</v>
      </c>
      <c r="F154" t="s">
        <v>550</v>
      </c>
      <c r="H154">
        <v>49.672878500000003</v>
      </c>
      <c r="I154">
        <v>-87.803674200000003</v>
      </c>
      <c r="J154" s="1" t="str">
        <f>HYPERLINK("http://geochem.nrcan.gc.ca/cdogs/content/kwd/kwd020027_e.htm", "NGR lake sediment grab sample")</f>
        <v>NGR lake sediment grab sample</v>
      </c>
      <c r="K154" s="1" t="str">
        <f>HYPERLINK("http://geochem.nrcan.gc.ca/cdogs/content/kwd/kwd080006_e.htm", "&lt;177 micron (NGR)")</f>
        <v>&lt;177 micron (NGR)</v>
      </c>
      <c r="L154">
        <v>8</v>
      </c>
      <c r="M154" t="s">
        <v>343</v>
      </c>
      <c r="N154">
        <v>130</v>
      </c>
      <c r="O154">
        <v>-2</v>
      </c>
      <c r="P154">
        <v>-2</v>
      </c>
      <c r="Q154">
        <v>-1</v>
      </c>
    </row>
    <row r="155" spans="1:17" x14ac:dyDescent="0.3">
      <c r="A155" t="s">
        <v>551</v>
      </c>
      <c r="B155" t="s">
        <v>552</v>
      </c>
      <c r="C155" s="1" t="str">
        <f>HYPERLINK("http://geochem.nrcan.gc.ca/cdogs/content/bdl/bdl210741_e.htm", "21:0741")</f>
        <v>21:0741</v>
      </c>
      <c r="D155" s="1" t="str">
        <f>HYPERLINK("http://geochem.nrcan.gc.ca/cdogs/content/svy/svy210216_e.htm", "21:0216")</f>
        <v>21:0216</v>
      </c>
      <c r="E155" t="s">
        <v>553</v>
      </c>
      <c r="F155" t="s">
        <v>554</v>
      </c>
      <c r="H155">
        <v>49.695044600000003</v>
      </c>
      <c r="I155">
        <v>-87.619070100000002</v>
      </c>
      <c r="J155" s="1" t="str">
        <f>HYPERLINK("http://geochem.nrcan.gc.ca/cdogs/content/kwd/kwd020027_e.htm", "NGR lake sediment grab sample")</f>
        <v>NGR lake sediment grab sample</v>
      </c>
      <c r="K155" s="1" t="str">
        <f>HYPERLINK("http://geochem.nrcan.gc.ca/cdogs/content/kwd/kwd080006_e.htm", "&lt;177 micron (NGR)")</f>
        <v>&lt;177 micron (NGR)</v>
      </c>
      <c r="L155">
        <v>8</v>
      </c>
      <c r="M155" t="s">
        <v>26</v>
      </c>
      <c r="N155">
        <v>131</v>
      </c>
      <c r="O155">
        <v>2</v>
      </c>
      <c r="P155">
        <v>-2</v>
      </c>
      <c r="Q155">
        <v>-1</v>
      </c>
    </row>
    <row r="156" spans="1:17" x14ac:dyDescent="0.3">
      <c r="A156" t="s">
        <v>555</v>
      </c>
      <c r="B156" t="s">
        <v>556</v>
      </c>
      <c r="C156" s="1" t="str">
        <f>HYPERLINK("http://geochem.nrcan.gc.ca/cdogs/content/bdl/bdl210741_e.htm", "21:0741")</f>
        <v>21:0741</v>
      </c>
      <c r="D156" s="1" t="str">
        <f>HYPERLINK("http://geochem.nrcan.gc.ca/cdogs/content/svy/svy210216_e.htm", "21:0216")</f>
        <v>21:0216</v>
      </c>
      <c r="E156" t="s">
        <v>557</v>
      </c>
      <c r="F156" t="s">
        <v>558</v>
      </c>
      <c r="H156">
        <v>49.692363899999997</v>
      </c>
      <c r="I156">
        <v>-87.6140726</v>
      </c>
      <c r="J156" s="1" t="str">
        <f>HYPERLINK("http://geochem.nrcan.gc.ca/cdogs/content/kwd/kwd020027_e.htm", "NGR lake sediment grab sample")</f>
        <v>NGR lake sediment grab sample</v>
      </c>
      <c r="K156" s="1" t="str">
        <f>HYPERLINK("http://geochem.nrcan.gc.ca/cdogs/content/kwd/kwd080006_e.htm", "&lt;177 micron (NGR)")</f>
        <v>&lt;177 micron (NGR)</v>
      </c>
      <c r="L156">
        <v>8</v>
      </c>
      <c r="M156" t="s">
        <v>31</v>
      </c>
      <c r="N156">
        <v>132</v>
      </c>
      <c r="O156">
        <v>4</v>
      </c>
      <c r="P156">
        <v>16</v>
      </c>
      <c r="Q156">
        <v>2</v>
      </c>
    </row>
    <row r="157" spans="1:17" x14ac:dyDescent="0.3">
      <c r="A157" t="s">
        <v>559</v>
      </c>
      <c r="B157" t="s">
        <v>560</v>
      </c>
      <c r="C157" s="1" t="str">
        <f>HYPERLINK("http://geochem.nrcan.gc.ca/cdogs/content/bdl/bdl210741_e.htm", "21:0741")</f>
        <v>21:0741</v>
      </c>
      <c r="D157" s="1" t="str">
        <f>HYPERLINK("http://geochem.nrcan.gc.ca/cdogs/content/svy/svy210216_e.htm", "21:0216")</f>
        <v>21:0216</v>
      </c>
      <c r="E157" t="s">
        <v>561</v>
      </c>
      <c r="F157" t="s">
        <v>562</v>
      </c>
      <c r="H157">
        <v>49.695607600000002</v>
      </c>
      <c r="I157">
        <v>-87.580004000000002</v>
      </c>
      <c r="J157" s="1" t="str">
        <f>HYPERLINK("http://geochem.nrcan.gc.ca/cdogs/content/kwd/kwd020027_e.htm", "NGR lake sediment grab sample")</f>
        <v>NGR lake sediment grab sample</v>
      </c>
      <c r="K157" s="1" t="str">
        <f>HYPERLINK("http://geochem.nrcan.gc.ca/cdogs/content/kwd/kwd080006_e.htm", "&lt;177 micron (NGR)")</f>
        <v>&lt;177 micron (NGR)</v>
      </c>
      <c r="L157">
        <v>8</v>
      </c>
      <c r="M157" t="s">
        <v>41</v>
      </c>
      <c r="N157">
        <v>133</v>
      </c>
      <c r="O157">
        <v>-2</v>
      </c>
      <c r="P157">
        <v>-2</v>
      </c>
      <c r="Q157">
        <v>2</v>
      </c>
    </row>
    <row r="158" spans="1:17" x14ac:dyDescent="0.3">
      <c r="A158" t="s">
        <v>563</v>
      </c>
      <c r="B158" t="s">
        <v>564</v>
      </c>
      <c r="C158" s="1" t="str">
        <f>HYPERLINK("http://geochem.nrcan.gc.ca/cdogs/content/bdl/bdl210741_e.htm", "21:0741")</f>
        <v>21:0741</v>
      </c>
      <c r="D158" s="1" t="str">
        <f>HYPERLINK("http://geochem.nrcan.gc.ca/cdogs/content/svy/svy_e.htm", "")</f>
        <v/>
      </c>
      <c r="G158" s="1" t="str">
        <f>HYPERLINK("http://geochem.nrcan.gc.ca/cdogs/content/cr_/cr_00112_e.htm", "112")</f>
        <v>112</v>
      </c>
      <c r="J158" t="s">
        <v>34</v>
      </c>
      <c r="K158" t="s">
        <v>35</v>
      </c>
      <c r="L158">
        <v>8</v>
      </c>
      <c r="M158" t="s">
        <v>36</v>
      </c>
      <c r="N158">
        <v>134</v>
      </c>
      <c r="O158">
        <v>-2</v>
      </c>
      <c r="P158">
        <v>4</v>
      </c>
      <c r="Q158">
        <v>2</v>
      </c>
    </row>
    <row r="159" spans="1:17" x14ac:dyDescent="0.3">
      <c r="A159" t="s">
        <v>565</v>
      </c>
      <c r="B159" t="s">
        <v>566</v>
      </c>
      <c r="C159" s="1" t="str">
        <f>HYPERLINK("http://geochem.nrcan.gc.ca/cdogs/content/bdl/bdl210741_e.htm", "21:0741")</f>
        <v>21:0741</v>
      </c>
      <c r="D159" s="1" t="str">
        <f>HYPERLINK("http://geochem.nrcan.gc.ca/cdogs/content/svy/svy210216_e.htm", "21:0216")</f>
        <v>21:0216</v>
      </c>
      <c r="E159" t="s">
        <v>567</v>
      </c>
      <c r="F159" t="s">
        <v>568</v>
      </c>
      <c r="H159">
        <v>49.684379800000002</v>
      </c>
      <c r="I159">
        <v>-87.603270199999997</v>
      </c>
      <c r="J159" s="1" t="str">
        <f>HYPERLINK("http://geochem.nrcan.gc.ca/cdogs/content/kwd/kwd020027_e.htm", "NGR lake sediment grab sample")</f>
        <v>NGR lake sediment grab sample</v>
      </c>
      <c r="K159" s="1" t="str">
        <f>HYPERLINK("http://geochem.nrcan.gc.ca/cdogs/content/kwd/kwd080006_e.htm", "&lt;177 micron (NGR)")</f>
        <v>&lt;177 micron (NGR)</v>
      </c>
      <c r="L159">
        <v>8</v>
      </c>
      <c r="M159" t="s">
        <v>46</v>
      </c>
      <c r="N159">
        <v>135</v>
      </c>
      <c r="O159">
        <v>-2</v>
      </c>
      <c r="P159">
        <v>-2</v>
      </c>
      <c r="Q159">
        <v>-1</v>
      </c>
    </row>
    <row r="160" spans="1:17" x14ac:dyDescent="0.3">
      <c r="A160" t="s">
        <v>569</v>
      </c>
      <c r="B160" t="s">
        <v>570</v>
      </c>
      <c r="C160" s="1" t="str">
        <f>HYPERLINK("http://geochem.nrcan.gc.ca/cdogs/content/bdl/bdl210741_e.htm", "21:0741")</f>
        <v>21:0741</v>
      </c>
      <c r="D160" s="1" t="str">
        <f>HYPERLINK("http://geochem.nrcan.gc.ca/cdogs/content/svy/svy210216_e.htm", "21:0216")</f>
        <v>21:0216</v>
      </c>
      <c r="E160" t="s">
        <v>571</v>
      </c>
      <c r="F160" t="s">
        <v>572</v>
      </c>
      <c r="H160">
        <v>49.669652300000003</v>
      </c>
      <c r="I160">
        <v>-87.609019500000002</v>
      </c>
      <c r="J160" s="1" t="str">
        <f>HYPERLINK("http://geochem.nrcan.gc.ca/cdogs/content/kwd/kwd020027_e.htm", "NGR lake sediment grab sample")</f>
        <v>NGR lake sediment grab sample</v>
      </c>
      <c r="K160" s="1" t="str">
        <f>HYPERLINK("http://geochem.nrcan.gc.ca/cdogs/content/kwd/kwd080006_e.htm", "&lt;177 micron (NGR)")</f>
        <v>&lt;177 micron (NGR)</v>
      </c>
      <c r="L160">
        <v>8</v>
      </c>
      <c r="M160" t="s">
        <v>51</v>
      </c>
      <c r="N160">
        <v>136</v>
      </c>
      <c r="O160">
        <v>-2</v>
      </c>
      <c r="P160">
        <v>-2</v>
      </c>
      <c r="Q160">
        <v>-1</v>
      </c>
    </row>
    <row r="161" spans="1:17" x14ac:dyDescent="0.3">
      <c r="A161" t="s">
        <v>573</v>
      </c>
      <c r="B161" t="s">
        <v>574</v>
      </c>
      <c r="C161" s="1" t="str">
        <f>HYPERLINK("http://geochem.nrcan.gc.ca/cdogs/content/bdl/bdl210741_e.htm", "21:0741")</f>
        <v>21:0741</v>
      </c>
      <c r="D161" s="1" t="str">
        <f>HYPERLINK("http://geochem.nrcan.gc.ca/cdogs/content/svy/svy210216_e.htm", "21:0216")</f>
        <v>21:0216</v>
      </c>
      <c r="E161" t="s">
        <v>575</v>
      </c>
      <c r="F161" t="s">
        <v>576</v>
      </c>
      <c r="H161">
        <v>49.662034300000002</v>
      </c>
      <c r="I161">
        <v>-87.662769600000004</v>
      </c>
      <c r="J161" s="1" t="str">
        <f>HYPERLINK("http://geochem.nrcan.gc.ca/cdogs/content/kwd/kwd020027_e.htm", "NGR lake sediment grab sample")</f>
        <v>NGR lake sediment grab sample</v>
      </c>
      <c r="K161" s="1" t="str">
        <f>HYPERLINK("http://geochem.nrcan.gc.ca/cdogs/content/kwd/kwd080006_e.htm", "&lt;177 micron (NGR)")</f>
        <v>&lt;177 micron (NGR)</v>
      </c>
      <c r="L161">
        <v>8</v>
      </c>
      <c r="M161" t="s">
        <v>56</v>
      </c>
      <c r="N161">
        <v>137</v>
      </c>
      <c r="O161">
        <v>-2</v>
      </c>
      <c r="P161">
        <v>-2</v>
      </c>
      <c r="Q161">
        <v>2</v>
      </c>
    </row>
    <row r="162" spans="1:17" x14ac:dyDescent="0.3">
      <c r="A162" t="s">
        <v>577</v>
      </c>
      <c r="B162" t="s">
        <v>578</v>
      </c>
      <c r="C162" s="1" t="str">
        <f>HYPERLINK("http://geochem.nrcan.gc.ca/cdogs/content/bdl/bdl210741_e.htm", "21:0741")</f>
        <v>21:0741</v>
      </c>
      <c r="D162" s="1" t="str">
        <f>HYPERLINK("http://geochem.nrcan.gc.ca/cdogs/content/svy/svy210216_e.htm", "21:0216")</f>
        <v>21:0216</v>
      </c>
      <c r="E162" t="s">
        <v>579</v>
      </c>
      <c r="F162" t="s">
        <v>580</v>
      </c>
      <c r="H162">
        <v>49.682169700000003</v>
      </c>
      <c r="I162">
        <v>-87.695507899999996</v>
      </c>
      <c r="J162" s="1" t="str">
        <f>HYPERLINK("http://geochem.nrcan.gc.ca/cdogs/content/kwd/kwd020027_e.htm", "NGR lake sediment grab sample")</f>
        <v>NGR lake sediment grab sample</v>
      </c>
      <c r="K162" s="1" t="str">
        <f>HYPERLINK("http://geochem.nrcan.gc.ca/cdogs/content/kwd/kwd080006_e.htm", "&lt;177 micron (NGR)")</f>
        <v>&lt;177 micron (NGR)</v>
      </c>
      <c r="L162">
        <v>8</v>
      </c>
      <c r="M162" t="s">
        <v>379</v>
      </c>
      <c r="N162">
        <v>138</v>
      </c>
      <c r="O162">
        <v>-2</v>
      </c>
      <c r="P162">
        <v>-2</v>
      </c>
      <c r="Q162">
        <v>15</v>
      </c>
    </row>
    <row r="163" spans="1:17" x14ac:dyDescent="0.3">
      <c r="A163" t="s">
        <v>581</v>
      </c>
      <c r="B163" t="s">
        <v>582</v>
      </c>
      <c r="C163" s="1" t="str">
        <f>HYPERLINK("http://geochem.nrcan.gc.ca/cdogs/content/bdl/bdl210741_e.htm", "21:0741")</f>
        <v>21:0741</v>
      </c>
      <c r="D163" s="1" t="str">
        <f>HYPERLINK("http://geochem.nrcan.gc.ca/cdogs/content/svy/svy210216_e.htm", "21:0216")</f>
        <v>21:0216</v>
      </c>
      <c r="E163" t="s">
        <v>579</v>
      </c>
      <c r="F163" t="s">
        <v>583</v>
      </c>
      <c r="H163">
        <v>49.682169700000003</v>
      </c>
      <c r="I163">
        <v>-87.695507899999996</v>
      </c>
      <c r="J163" s="1" t="str">
        <f>HYPERLINK("http://geochem.nrcan.gc.ca/cdogs/content/kwd/kwd020027_e.htm", "NGR lake sediment grab sample")</f>
        <v>NGR lake sediment grab sample</v>
      </c>
      <c r="K163" s="1" t="str">
        <f>HYPERLINK("http://geochem.nrcan.gc.ca/cdogs/content/kwd/kwd080006_e.htm", "&lt;177 micron (NGR)")</f>
        <v>&lt;177 micron (NGR)</v>
      </c>
      <c r="L163">
        <v>8</v>
      </c>
      <c r="M163" t="s">
        <v>381</v>
      </c>
      <c r="N163">
        <v>139</v>
      </c>
      <c r="O163">
        <v>-2</v>
      </c>
      <c r="P163">
        <v>-2</v>
      </c>
      <c r="Q163">
        <v>3</v>
      </c>
    </row>
    <row r="164" spans="1:17" x14ac:dyDescent="0.3">
      <c r="A164" t="s">
        <v>584</v>
      </c>
      <c r="B164" t="s">
        <v>585</v>
      </c>
      <c r="C164" s="1" t="str">
        <f>HYPERLINK("http://geochem.nrcan.gc.ca/cdogs/content/bdl/bdl210741_e.htm", "21:0741")</f>
        <v>21:0741</v>
      </c>
      <c r="D164" s="1" t="str">
        <f>HYPERLINK("http://geochem.nrcan.gc.ca/cdogs/content/svy/svy210216_e.htm", "21:0216")</f>
        <v>21:0216</v>
      </c>
      <c r="E164" t="s">
        <v>586</v>
      </c>
      <c r="F164" t="s">
        <v>587</v>
      </c>
      <c r="H164">
        <v>49.691372700000002</v>
      </c>
      <c r="I164">
        <v>-87.718807400000003</v>
      </c>
      <c r="J164" s="1" t="str">
        <f>HYPERLINK("http://geochem.nrcan.gc.ca/cdogs/content/kwd/kwd020027_e.htm", "NGR lake sediment grab sample")</f>
        <v>NGR lake sediment grab sample</v>
      </c>
      <c r="K164" s="1" t="str">
        <f>HYPERLINK("http://geochem.nrcan.gc.ca/cdogs/content/kwd/kwd080006_e.htm", "&lt;177 micron (NGR)")</f>
        <v>&lt;177 micron (NGR)</v>
      </c>
      <c r="L164">
        <v>8</v>
      </c>
      <c r="M164" t="s">
        <v>61</v>
      </c>
      <c r="N164">
        <v>140</v>
      </c>
      <c r="O164">
        <v>-2</v>
      </c>
      <c r="P164">
        <v>-2</v>
      </c>
      <c r="Q164">
        <v>-1</v>
      </c>
    </row>
    <row r="165" spans="1:17" x14ac:dyDescent="0.3">
      <c r="A165" t="s">
        <v>588</v>
      </c>
      <c r="B165" t="s">
        <v>589</v>
      </c>
      <c r="C165" s="1" t="str">
        <f>HYPERLINK("http://geochem.nrcan.gc.ca/cdogs/content/bdl/bdl210741_e.htm", "21:0741")</f>
        <v>21:0741</v>
      </c>
      <c r="D165" s="1" t="str">
        <f>HYPERLINK("http://geochem.nrcan.gc.ca/cdogs/content/svy/svy210216_e.htm", "21:0216")</f>
        <v>21:0216</v>
      </c>
      <c r="E165" t="s">
        <v>590</v>
      </c>
      <c r="F165" t="s">
        <v>591</v>
      </c>
      <c r="H165">
        <v>49.699914</v>
      </c>
      <c r="I165">
        <v>-87.730873099999997</v>
      </c>
      <c r="J165" s="1" t="str">
        <f>HYPERLINK("http://geochem.nrcan.gc.ca/cdogs/content/kwd/kwd020027_e.htm", "NGR lake sediment grab sample")</f>
        <v>NGR lake sediment grab sample</v>
      </c>
      <c r="K165" s="1" t="str">
        <f>HYPERLINK("http://geochem.nrcan.gc.ca/cdogs/content/kwd/kwd080006_e.htm", "&lt;177 micron (NGR)")</f>
        <v>&lt;177 micron (NGR)</v>
      </c>
      <c r="L165">
        <v>8</v>
      </c>
      <c r="M165" t="s">
        <v>66</v>
      </c>
      <c r="N165">
        <v>141</v>
      </c>
      <c r="O165">
        <v>-2</v>
      </c>
      <c r="P165">
        <v>-2</v>
      </c>
      <c r="Q165">
        <v>-1</v>
      </c>
    </row>
    <row r="166" spans="1:17" x14ac:dyDescent="0.3">
      <c r="A166" t="s">
        <v>592</v>
      </c>
      <c r="B166" t="s">
        <v>593</v>
      </c>
      <c r="C166" s="1" t="str">
        <f>HYPERLINK("http://geochem.nrcan.gc.ca/cdogs/content/bdl/bdl210741_e.htm", "21:0741")</f>
        <v>21:0741</v>
      </c>
      <c r="D166" s="1" t="str">
        <f>HYPERLINK("http://geochem.nrcan.gc.ca/cdogs/content/svy/svy210216_e.htm", "21:0216")</f>
        <v>21:0216</v>
      </c>
      <c r="E166" t="s">
        <v>594</v>
      </c>
      <c r="F166" t="s">
        <v>595</v>
      </c>
      <c r="H166">
        <v>49.690992000000001</v>
      </c>
      <c r="I166">
        <v>-87.7434394</v>
      </c>
      <c r="J166" s="1" t="str">
        <f>HYPERLINK("http://geochem.nrcan.gc.ca/cdogs/content/kwd/kwd020027_e.htm", "NGR lake sediment grab sample")</f>
        <v>NGR lake sediment grab sample</v>
      </c>
      <c r="K166" s="1" t="str">
        <f>HYPERLINK("http://geochem.nrcan.gc.ca/cdogs/content/kwd/kwd080006_e.htm", "&lt;177 micron (NGR)")</f>
        <v>&lt;177 micron (NGR)</v>
      </c>
      <c r="L166">
        <v>8</v>
      </c>
      <c r="M166" t="s">
        <v>109</v>
      </c>
      <c r="N166">
        <v>142</v>
      </c>
      <c r="O166">
        <v>-2</v>
      </c>
      <c r="P166">
        <v>-2</v>
      </c>
      <c r="Q166">
        <v>-1</v>
      </c>
    </row>
    <row r="167" spans="1:17" x14ac:dyDescent="0.3">
      <c r="A167" t="s">
        <v>596</v>
      </c>
      <c r="B167" t="s">
        <v>597</v>
      </c>
      <c r="C167" s="1" t="str">
        <f>HYPERLINK("http://geochem.nrcan.gc.ca/cdogs/content/bdl/bdl210741_e.htm", "21:0741")</f>
        <v>21:0741</v>
      </c>
      <c r="D167" s="1" t="str">
        <f>HYPERLINK("http://geochem.nrcan.gc.ca/cdogs/content/svy/svy210216_e.htm", "21:0216")</f>
        <v>21:0216</v>
      </c>
      <c r="E167" t="s">
        <v>594</v>
      </c>
      <c r="F167" t="s">
        <v>598</v>
      </c>
      <c r="H167">
        <v>49.690992000000001</v>
      </c>
      <c r="I167">
        <v>-87.7434394</v>
      </c>
      <c r="J167" s="1" t="str">
        <f>HYPERLINK("http://geochem.nrcan.gc.ca/cdogs/content/kwd/kwd020027_e.htm", "NGR lake sediment grab sample")</f>
        <v>NGR lake sediment grab sample</v>
      </c>
      <c r="K167" s="1" t="str">
        <f>HYPERLINK("http://geochem.nrcan.gc.ca/cdogs/content/kwd/kwd080006_e.htm", "&lt;177 micron (NGR)")</f>
        <v>&lt;177 micron (NGR)</v>
      </c>
      <c r="L167">
        <v>8</v>
      </c>
      <c r="M167" t="s">
        <v>113</v>
      </c>
      <c r="N167">
        <v>143</v>
      </c>
      <c r="O167">
        <v>-2</v>
      </c>
      <c r="P167">
        <v>-2</v>
      </c>
      <c r="Q167">
        <v>-1</v>
      </c>
    </row>
    <row r="168" spans="1:17" x14ac:dyDescent="0.3">
      <c r="A168" t="s">
        <v>599</v>
      </c>
      <c r="B168" t="s">
        <v>600</v>
      </c>
      <c r="C168" s="1" t="str">
        <f>HYPERLINK("http://geochem.nrcan.gc.ca/cdogs/content/bdl/bdl210741_e.htm", "21:0741")</f>
        <v>21:0741</v>
      </c>
      <c r="D168" s="1" t="str">
        <f>HYPERLINK("http://geochem.nrcan.gc.ca/cdogs/content/svy/svy210216_e.htm", "21:0216")</f>
        <v>21:0216</v>
      </c>
      <c r="E168" t="s">
        <v>601</v>
      </c>
      <c r="F168" t="s">
        <v>602</v>
      </c>
      <c r="H168">
        <v>49.6776141</v>
      </c>
      <c r="I168">
        <v>-87.753589300000002</v>
      </c>
      <c r="J168" s="1" t="str">
        <f>HYPERLINK("http://geochem.nrcan.gc.ca/cdogs/content/kwd/kwd020027_e.htm", "NGR lake sediment grab sample")</f>
        <v>NGR lake sediment grab sample</v>
      </c>
      <c r="K168" s="1" t="str">
        <f>HYPERLINK("http://geochem.nrcan.gc.ca/cdogs/content/kwd/kwd080006_e.htm", "&lt;177 micron (NGR)")</f>
        <v>&lt;177 micron (NGR)</v>
      </c>
      <c r="L168">
        <v>8</v>
      </c>
      <c r="M168" t="s">
        <v>71</v>
      </c>
      <c r="N168">
        <v>144</v>
      </c>
      <c r="O168">
        <v>-2</v>
      </c>
      <c r="P168">
        <v>-2</v>
      </c>
      <c r="Q168">
        <v>-1</v>
      </c>
    </row>
    <row r="169" spans="1:17" x14ac:dyDescent="0.3">
      <c r="A169" t="s">
        <v>603</v>
      </c>
      <c r="B169" t="s">
        <v>604</v>
      </c>
      <c r="C169" s="1" t="str">
        <f>HYPERLINK("http://geochem.nrcan.gc.ca/cdogs/content/bdl/bdl210741_e.htm", "21:0741")</f>
        <v>21:0741</v>
      </c>
      <c r="D169" s="1" t="str">
        <f>HYPERLINK("http://geochem.nrcan.gc.ca/cdogs/content/svy/svy210216_e.htm", "21:0216")</f>
        <v>21:0216</v>
      </c>
      <c r="E169" t="s">
        <v>605</v>
      </c>
      <c r="F169" t="s">
        <v>606</v>
      </c>
      <c r="H169">
        <v>49.676229200000002</v>
      </c>
      <c r="I169">
        <v>-87.784657199999998</v>
      </c>
      <c r="J169" s="1" t="str">
        <f>HYPERLINK("http://geochem.nrcan.gc.ca/cdogs/content/kwd/kwd020027_e.htm", "NGR lake sediment grab sample")</f>
        <v>NGR lake sediment grab sample</v>
      </c>
      <c r="K169" s="1" t="str">
        <f>HYPERLINK("http://geochem.nrcan.gc.ca/cdogs/content/kwd/kwd080006_e.htm", "&lt;177 micron (NGR)")</f>
        <v>&lt;177 micron (NGR)</v>
      </c>
      <c r="L169">
        <v>8</v>
      </c>
      <c r="M169" t="s">
        <v>84</v>
      </c>
      <c r="N169">
        <v>145</v>
      </c>
      <c r="O169">
        <v>3</v>
      </c>
      <c r="P169">
        <v>2</v>
      </c>
      <c r="Q169">
        <v>-1</v>
      </c>
    </row>
    <row r="170" spans="1:17" x14ac:dyDescent="0.3">
      <c r="A170" t="s">
        <v>607</v>
      </c>
      <c r="B170" t="s">
        <v>608</v>
      </c>
      <c r="C170" s="1" t="str">
        <f>HYPERLINK("http://geochem.nrcan.gc.ca/cdogs/content/bdl/bdl210741_e.htm", "21:0741")</f>
        <v>21:0741</v>
      </c>
      <c r="D170" s="1" t="str">
        <f>HYPERLINK("http://geochem.nrcan.gc.ca/cdogs/content/svy/svy210216_e.htm", "21:0216")</f>
        <v>21:0216</v>
      </c>
      <c r="E170" t="s">
        <v>549</v>
      </c>
      <c r="F170" t="s">
        <v>609</v>
      </c>
      <c r="H170">
        <v>49.672878500000003</v>
      </c>
      <c r="I170">
        <v>-87.803674200000003</v>
      </c>
      <c r="J170" s="1" t="str">
        <f>HYPERLINK("http://geochem.nrcan.gc.ca/cdogs/content/kwd/kwd020027_e.htm", "NGR lake sediment grab sample")</f>
        <v>NGR lake sediment grab sample</v>
      </c>
      <c r="K170" s="1" t="str">
        <f>HYPERLINK("http://geochem.nrcan.gc.ca/cdogs/content/kwd/kwd080006_e.htm", "&lt;177 micron (NGR)")</f>
        <v>&lt;177 micron (NGR)</v>
      </c>
      <c r="L170">
        <v>8</v>
      </c>
      <c r="M170" t="s">
        <v>363</v>
      </c>
      <c r="N170">
        <v>146</v>
      </c>
      <c r="O170">
        <v>-2</v>
      </c>
      <c r="P170">
        <v>-2</v>
      </c>
      <c r="Q170">
        <v>1</v>
      </c>
    </row>
    <row r="171" spans="1:17" x14ac:dyDescent="0.3">
      <c r="A171" t="s">
        <v>610</v>
      </c>
      <c r="B171" t="s">
        <v>611</v>
      </c>
      <c r="C171" s="1" t="str">
        <f>HYPERLINK("http://geochem.nrcan.gc.ca/cdogs/content/bdl/bdl210741_e.htm", "21:0741")</f>
        <v>21:0741</v>
      </c>
      <c r="D171" s="1" t="str">
        <f>HYPERLINK("http://geochem.nrcan.gc.ca/cdogs/content/svy/svy210216_e.htm", "21:0216")</f>
        <v>21:0216</v>
      </c>
      <c r="E171" t="s">
        <v>612</v>
      </c>
      <c r="F171" t="s">
        <v>613</v>
      </c>
      <c r="H171">
        <v>49.6887258</v>
      </c>
      <c r="I171">
        <v>-87.788199700000007</v>
      </c>
      <c r="J171" s="1" t="str">
        <f>HYPERLINK("http://geochem.nrcan.gc.ca/cdogs/content/kwd/kwd020027_e.htm", "NGR lake sediment grab sample")</f>
        <v>NGR lake sediment grab sample</v>
      </c>
      <c r="K171" s="1" t="str">
        <f>HYPERLINK("http://geochem.nrcan.gc.ca/cdogs/content/kwd/kwd080006_e.htm", "&lt;177 micron (NGR)")</f>
        <v>&lt;177 micron (NGR)</v>
      </c>
      <c r="L171">
        <v>8</v>
      </c>
      <c r="M171" t="s">
        <v>89</v>
      </c>
      <c r="N171">
        <v>147</v>
      </c>
      <c r="O171">
        <v>-2</v>
      </c>
      <c r="P171">
        <v>-2</v>
      </c>
      <c r="Q171">
        <v>1</v>
      </c>
    </row>
    <row r="172" spans="1:17" x14ac:dyDescent="0.3">
      <c r="A172" t="s">
        <v>614</v>
      </c>
      <c r="B172" t="s">
        <v>615</v>
      </c>
      <c r="C172" s="1" t="str">
        <f>HYPERLINK("http://geochem.nrcan.gc.ca/cdogs/content/bdl/bdl210741_e.htm", "21:0741")</f>
        <v>21:0741</v>
      </c>
      <c r="D172" s="1" t="str">
        <f>HYPERLINK("http://geochem.nrcan.gc.ca/cdogs/content/svy/svy210216_e.htm", "21:0216")</f>
        <v>21:0216</v>
      </c>
      <c r="E172" t="s">
        <v>616</v>
      </c>
      <c r="F172" t="s">
        <v>617</v>
      </c>
      <c r="H172">
        <v>49.700020500000001</v>
      </c>
      <c r="I172">
        <v>-87.787272999999999</v>
      </c>
      <c r="J172" s="1" t="str">
        <f>HYPERLINK("http://geochem.nrcan.gc.ca/cdogs/content/kwd/kwd020027_e.htm", "NGR lake sediment grab sample")</f>
        <v>NGR lake sediment grab sample</v>
      </c>
      <c r="K172" s="1" t="str">
        <f>HYPERLINK("http://geochem.nrcan.gc.ca/cdogs/content/kwd/kwd080006_e.htm", "&lt;177 micron (NGR)")</f>
        <v>&lt;177 micron (NGR)</v>
      </c>
      <c r="L172">
        <v>8</v>
      </c>
      <c r="M172" t="s">
        <v>94</v>
      </c>
      <c r="N172">
        <v>148</v>
      </c>
      <c r="O172">
        <v>-2</v>
      </c>
      <c r="P172">
        <v>-2</v>
      </c>
      <c r="Q172">
        <v>-1</v>
      </c>
    </row>
    <row r="173" spans="1:17" x14ac:dyDescent="0.3">
      <c r="A173" t="s">
        <v>618</v>
      </c>
      <c r="B173" t="s">
        <v>619</v>
      </c>
      <c r="C173" s="1" t="str">
        <f>HYPERLINK("http://geochem.nrcan.gc.ca/cdogs/content/bdl/bdl210741_e.htm", "21:0741")</f>
        <v>21:0741</v>
      </c>
      <c r="D173" s="1" t="str">
        <f>HYPERLINK("http://geochem.nrcan.gc.ca/cdogs/content/svy/svy210216_e.htm", "21:0216")</f>
        <v>21:0216</v>
      </c>
      <c r="E173" t="s">
        <v>620</v>
      </c>
      <c r="F173" t="s">
        <v>621</v>
      </c>
      <c r="H173">
        <v>49.705947399999999</v>
      </c>
      <c r="I173">
        <v>-87.763209099999997</v>
      </c>
      <c r="J173" s="1" t="str">
        <f>HYPERLINK("http://geochem.nrcan.gc.ca/cdogs/content/kwd/kwd020027_e.htm", "NGR lake sediment grab sample")</f>
        <v>NGR lake sediment grab sample</v>
      </c>
      <c r="K173" s="1" t="str">
        <f>HYPERLINK("http://geochem.nrcan.gc.ca/cdogs/content/kwd/kwd080006_e.htm", "&lt;177 micron (NGR)")</f>
        <v>&lt;177 micron (NGR)</v>
      </c>
      <c r="L173">
        <v>8</v>
      </c>
      <c r="M173" t="s">
        <v>99</v>
      </c>
      <c r="N173">
        <v>149</v>
      </c>
      <c r="O173">
        <v>-2</v>
      </c>
      <c r="P173">
        <v>-2</v>
      </c>
      <c r="Q173">
        <v>4</v>
      </c>
    </row>
    <row r="174" spans="1:17" x14ac:dyDescent="0.3">
      <c r="A174" t="s">
        <v>622</v>
      </c>
      <c r="B174" t="s">
        <v>623</v>
      </c>
      <c r="C174" s="1" t="str">
        <f>HYPERLINK("http://geochem.nrcan.gc.ca/cdogs/content/bdl/bdl210741_e.htm", "21:0741")</f>
        <v>21:0741</v>
      </c>
      <c r="D174" s="1" t="str">
        <f>HYPERLINK("http://geochem.nrcan.gc.ca/cdogs/content/svy/svy210216_e.htm", "21:0216")</f>
        <v>21:0216</v>
      </c>
      <c r="E174" t="s">
        <v>624</v>
      </c>
      <c r="F174" t="s">
        <v>625</v>
      </c>
      <c r="H174">
        <v>49.728909600000001</v>
      </c>
      <c r="I174">
        <v>-87.702350199999998</v>
      </c>
      <c r="J174" s="1" t="str">
        <f>HYPERLINK("http://geochem.nrcan.gc.ca/cdogs/content/kwd/kwd020027_e.htm", "NGR lake sediment grab sample")</f>
        <v>NGR lake sediment grab sample</v>
      </c>
      <c r="K174" s="1" t="str">
        <f>HYPERLINK("http://geochem.nrcan.gc.ca/cdogs/content/kwd/kwd080006_e.htm", "&lt;177 micron (NGR)")</f>
        <v>&lt;177 micron (NGR)</v>
      </c>
      <c r="L174">
        <v>9</v>
      </c>
      <c r="M174" t="s">
        <v>21</v>
      </c>
      <c r="N174">
        <v>150</v>
      </c>
      <c r="O174">
        <v>2</v>
      </c>
      <c r="P174">
        <v>2</v>
      </c>
      <c r="Q174">
        <v>4</v>
      </c>
    </row>
    <row r="175" spans="1:17" x14ac:dyDescent="0.3">
      <c r="A175" t="s">
        <v>626</v>
      </c>
      <c r="B175" t="s">
        <v>627</v>
      </c>
      <c r="C175" s="1" t="str">
        <f>HYPERLINK("http://geochem.nrcan.gc.ca/cdogs/content/bdl/bdl210741_e.htm", "21:0741")</f>
        <v>21:0741</v>
      </c>
      <c r="D175" s="1" t="str">
        <f>HYPERLINK("http://geochem.nrcan.gc.ca/cdogs/content/svy/svy210216_e.htm", "21:0216")</f>
        <v>21:0216</v>
      </c>
      <c r="E175" t="s">
        <v>628</v>
      </c>
      <c r="F175" t="s">
        <v>629</v>
      </c>
      <c r="H175">
        <v>49.706852300000001</v>
      </c>
      <c r="I175">
        <v>-87.714500599999994</v>
      </c>
      <c r="J175" s="1" t="str">
        <f>HYPERLINK("http://geochem.nrcan.gc.ca/cdogs/content/kwd/kwd020027_e.htm", "NGR lake sediment grab sample")</f>
        <v>NGR lake sediment grab sample</v>
      </c>
      <c r="K175" s="1" t="str">
        <f>HYPERLINK("http://geochem.nrcan.gc.ca/cdogs/content/kwd/kwd080006_e.htm", "&lt;177 micron (NGR)")</f>
        <v>&lt;177 micron (NGR)</v>
      </c>
      <c r="L175">
        <v>9</v>
      </c>
      <c r="M175" t="s">
        <v>26</v>
      </c>
      <c r="N175">
        <v>151</v>
      </c>
      <c r="O175">
        <v>-2</v>
      </c>
      <c r="P175">
        <v>-2</v>
      </c>
      <c r="Q175">
        <v>2</v>
      </c>
    </row>
    <row r="176" spans="1:17" x14ac:dyDescent="0.3">
      <c r="A176" t="s">
        <v>630</v>
      </c>
      <c r="B176" t="s">
        <v>631</v>
      </c>
      <c r="C176" s="1" t="str">
        <f>HYPERLINK("http://geochem.nrcan.gc.ca/cdogs/content/bdl/bdl210741_e.htm", "21:0741")</f>
        <v>21:0741</v>
      </c>
      <c r="D176" s="1" t="str">
        <f>HYPERLINK("http://geochem.nrcan.gc.ca/cdogs/content/svy/svy210216_e.htm", "21:0216")</f>
        <v>21:0216</v>
      </c>
      <c r="E176" t="s">
        <v>632</v>
      </c>
      <c r="F176" t="s">
        <v>633</v>
      </c>
      <c r="H176">
        <v>49.709607300000002</v>
      </c>
      <c r="I176">
        <v>-87.697855300000001</v>
      </c>
      <c r="J176" s="1" t="str">
        <f>HYPERLINK("http://geochem.nrcan.gc.ca/cdogs/content/kwd/kwd020027_e.htm", "NGR lake sediment grab sample")</f>
        <v>NGR lake sediment grab sample</v>
      </c>
      <c r="K176" s="1" t="str">
        <f>HYPERLINK("http://geochem.nrcan.gc.ca/cdogs/content/kwd/kwd080006_e.htm", "&lt;177 micron (NGR)")</f>
        <v>&lt;177 micron (NGR)</v>
      </c>
      <c r="L176">
        <v>9</v>
      </c>
      <c r="M176" t="s">
        <v>31</v>
      </c>
      <c r="N176">
        <v>152</v>
      </c>
      <c r="O176">
        <v>8</v>
      </c>
      <c r="P176">
        <v>21</v>
      </c>
      <c r="Q176">
        <v>5</v>
      </c>
    </row>
    <row r="177" spans="1:17" x14ac:dyDescent="0.3">
      <c r="A177" t="s">
        <v>634</v>
      </c>
      <c r="B177" t="s">
        <v>635</v>
      </c>
      <c r="C177" s="1" t="str">
        <f>HYPERLINK("http://geochem.nrcan.gc.ca/cdogs/content/bdl/bdl210741_e.htm", "21:0741")</f>
        <v>21:0741</v>
      </c>
      <c r="D177" s="1" t="str">
        <f>HYPERLINK("http://geochem.nrcan.gc.ca/cdogs/content/svy/svy210216_e.htm", "21:0216")</f>
        <v>21:0216</v>
      </c>
      <c r="E177" t="s">
        <v>624</v>
      </c>
      <c r="F177" t="s">
        <v>636</v>
      </c>
      <c r="H177">
        <v>49.728909600000001</v>
      </c>
      <c r="I177">
        <v>-87.702350199999998</v>
      </c>
      <c r="J177" s="1" t="str">
        <f>HYPERLINK("http://geochem.nrcan.gc.ca/cdogs/content/kwd/kwd020027_e.htm", "NGR lake sediment grab sample")</f>
        <v>NGR lake sediment grab sample</v>
      </c>
      <c r="K177" s="1" t="str">
        <f>HYPERLINK("http://geochem.nrcan.gc.ca/cdogs/content/kwd/kwd080006_e.htm", "&lt;177 micron (NGR)")</f>
        <v>&lt;177 micron (NGR)</v>
      </c>
      <c r="L177">
        <v>9</v>
      </c>
      <c r="M177" t="s">
        <v>75</v>
      </c>
      <c r="N177">
        <v>153</v>
      </c>
      <c r="O177">
        <v>3</v>
      </c>
      <c r="P177">
        <v>-2</v>
      </c>
      <c r="Q177">
        <v>1</v>
      </c>
    </row>
    <row r="178" spans="1:17" x14ac:dyDescent="0.3">
      <c r="A178" t="s">
        <v>637</v>
      </c>
      <c r="B178" t="s">
        <v>638</v>
      </c>
      <c r="C178" s="1" t="str">
        <f>HYPERLINK("http://geochem.nrcan.gc.ca/cdogs/content/bdl/bdl210741_e.htm", "21:0741")</f>
        <v>21:0741</v>
      </c>
      <c r="D178" s="1" t="str">
        <f>HYPERLINK("http://geochem.nrcan.gc.ca/cdogs/content/svy/svy210216_e.htm", "21:0216")</f>
        <v>21:0216</v>
      </c>
      <c r="E178" t="s">
        <v>624</v>
      </c>
      <c r="F178" t="s">
        <v>639</v>
      </c>
      <c r="H178">
        <v>49.728909600000001</v>
      </c>
      <c r="I178">
        <v>-87.702350199999998</v>
      </c>
      <c r="J178" s="1" t="str">
        <f>HYPERLINK("http://geochem.nrcan.gc.ca/cdogs/content/kwd/kwd020027_e.htm", "NGR lake sediment grab sample")</f>
        <v>NGR lake sediment grab sample</v>
      </c>
      <c r="K178" s="1" t="str">
        <f>HYPERLINK("http://geochem.nrcan.gc.ca/cdogs/content/kwd/kwd080006_e.htm", "&lt;177 micron (NGR)")</f>
        <v>&lt;177 micron (NGR)</v>
      </c>
      <c r="L178">
        <v>9</v>
      </c>
      <c r="M178" t="s">
        <v>79</v>
      </c>
      <c r="N178">
        <v>154</v>
      </c>
      <c r="O178">
        <v>4</v>
      </c>
      <c r="P178">
        <v>-2</v>
      </c>
      <c r="Q178">
        <v>4</v>
      </c>
    </row>
    <row r="179" spans="1:17" x14ac:dyDescent="0.3">
      <c r="A179" t="s">
        <v>640</v>
      </c>
      <c r="B179" t="s">
        <v>641</v>
      </c>
      <c r="C179" s="1" t="str">
        <f>HYPERLINK("http://geochem.nrcan.gc.ca/cdogs/content/bdl/bdl210741_e.htm", "21:0741")</f>
        <v>21:0741</v>
      </c>
      <c r="D179" s="1" t="str">
        <f>HYPERLINK("http://geochem.nrcan.gc.ca/cdogs/content/svy/svy210216_e.htm", "21:0216")</f>
        <v>21:0216</v>
      </c>
      <c r="E179" t="s">
        <v>642</v>
      </c>
      <c r="F179" t="s">
        <v>643</v>
      </c>
      <c r="H179">
        <v>49.733640399999999</v>
      </c>
      <c r="I179">
        <v>-87.693453899999994</v>
      </c>
      <c r="J179" s="1" t="str">
        <f>HYPERLINK("http://geochem.nrcan.gc.ca/cdogs/content/kwd/kwd020027_e.htm", "NGR lake sediment grab sample")</f>
        <v>NGR lake sediment grab sample</v>
      </c>
      <c r="K179" s="1" t="str">
        <f>HYPERLINK("http://geochem.nrcan.gc.ca/cdogs/content/kwd/kwd080006_e.htm", "&lt;177 micron (NGR)")</f>
        <v>&lt;177 micron (NGR)</v>
      </c>
      <c r="L179">
        <v>9</v>
      </c>
      <c r="M179" t="s">
        <v>41</v>
      </c>
      <c r="N179">
        <v>155</v>
      </c>
      <c r="O179">
        <v>-2</v>
      </c>
      <c r="P179">
        <v>-2</v>
      </c>
      <c r="Q179">
        <v>-1</v>
      </c>
    </row>
    <row r="180" spans="1:17" x14ac:dyDescent="0.3">
      <c r="A180" t="s">
        <v>644</v>
      </c>
      <c r="B180" t="s">
        <v>645</v>
      </c>
      <c r="C180" s="1" t="str">
        <f>HYPERLINK("http://geochem.nrcan.gc.ca/cdogs/content/bdl/bdl210741_e.htm", "21:0741")</f>
        <v>21:0741</v>
      </c>
      <c r="D180" s="1" t="str">
        <f>HYPERLINK("http://geochem.nrcan.gc.ca/cdogs/content/svy/svy210216_e.htm", "21:0216")</f>
        <v>21:0216</v>
      </c>
      <c r="E180" t="s">
        <v>646</v>
      </c>
      <c r="F180" t="s">
        <v>647</v>
      </c>
      <c r="H180">
        <v>49.7316091</v>
      </c>
      <c r="I180">
        <v>-87.722634799999994</v>
      </c>
      <c r="J180" s="1" t="str">
        <f>HYPERLINK("http://geochem.nrcan.gc.ca/cdogs/content/kwd/kwd020027_e.htm", "NGR lake sediment grab sample")</f>
        <v>NGR lake sediment grab sample</v>
      </c>
      <c r="K180" s="1" t="str">
        <f>HYPERLINK("http://geochem.nrcan.gc.ca/cdogs/content/kwd/kwd080006_e.htm", "&lt;177 micron (NGR)")</f>
        <v>&lt;177 micron (NGR)</v>
      </c>
      <c r="L180">
        <v>9</v>
      </c>
      <c r="M180" t="s">
        <v>46</v>
      </c>
      <c r="N180">
        <v>156</v>
      </c>
      <c r="O180">
        <v>3</v>
      </c>
      <c r="P180">
        <v>2</v>
      </c>
      <c r="Q180">
        <v>3</v>
      </c>
    </row>
    <row r="181" spans="1:17" x14ac:dyDescent="0.3">
      <c r="A181" t="s">
        <v>648</v>
      </c>
      <c r="B181" t="s">
        <v>649</v>
      </c>
      <c r="C181" s="1" t="str">
        <f>HYPERLINK("http://geochem.nrcan.gc.ca/cdogs/content/bdl/bdl210741_e.htm", "21:0741")</f>
        <v>21:0741</v>
      </c>
      <c r="D181" s="1" t="str">
        <f>HYPERLINK("http://geochem.nrcan.gc.ca/cdogs/content/svy/svy210216_e.htm", "21:0216")</f>
        <v>21:0216</v>
      </c>
      <c r="E181" t="s">
        <v>650</v>
      </c>
      <c r="F181" t="s">
        <v>651</v>
      </c>
      <c r="H181">
        <v>49.7263813</v>
      </c>
      <c r="I181">
        <v>-87.725803900000002</v>
      </c>
      <c r="J181" s="1" t="str">
        <f>HYPERLINK("http://geochem.nrcan.gc.ca/cdogs/content/kwd/kwd020027_e.htm", "NGR lake sediment grab sample")</f>
        <v>NGR lake sediment grab sample</v>
      </c>
      <c r="K181" s="1" t="str">
        <f>HYPERLINK("http://geochem.nrcan.gc.ca/cdogs/content/kwd/kwd080006_e.htm", "&lt;177 micron (NGR)")</f>
        <v>&lt;177 micron (NGR)</v>
      </c>
      <c r="L181">
        <v>9</v>
      </c>
      <c r="M181" t="s">
        <v>51</v>
      </c>
      <c r="N181">
        <v>157</v>
      </c>
      <c r="O181">
        <v>4</v>
      </c>
      <c r="P181">
        <v>4</v>
      </c>
      <c r="Q181">
        <v>3</v>
      </c>
    </row>
    <row r="182" spans="1:17" x14ac:dyDescent="0.3">
      <c r="A182" t="s">
        <v>652</v>
      </c>
      <c r="B182" t="s">
        <v>653</v>
      </c>
      <c r="C182" s="1" t="str">
        <f>HYPERLINK("http://geochem.nrcan.gc.ca/cdogs/content/bdl/bdl210741_e.htm", "21:0741")</f>
        <v>21:0741</v>
      </c>
      <c r="D182" s="1" t="str">
        <f>HYPERLINK("http://geochem.nrcan.gc.ca/cdogs/content/svy/svy210216_e.htm", "21:0216")</f>
        <v>21:0216</v>
      </c>
      <c r="E182" t="s">
        <v>654</v>
      </c>
      <c r="F182" t="s">
        <v>655</v>
      </c>
      <c r="H182">
        <v>49.723158499999997</v>
      </c>
      <c r="I182">
        <v>-87.740434500000006</v>
      </c>
      <c r="J182" s="1" t="str">
        <f>HYPERLINK("http://geochem.nrcan.gc.ca/cdogs/content/kwd/kwd020027_e.htm", "NGR lake sediment grab sample")</f>
        <v>NGR lake sediment grab sample</v>
      </c>
      <c r="K182" s="1" t="str">
        <f>HYPERLINK("http://geochem.nrcan.gc.ca/cdogs/content/kwd/kwd080006_e.htm", "&lt;177 micron (NGR)")</f>
        <v>&lt;177 micron (NGR)</v>
      </c>
      <c r="L182">
        <v>9</v>
      </c>
      <c r="M182" t="s">
        <v>56</v>
      </c>
      <c r="N182">
        <v>158</v>
      </c>
      <c r="O182">
        <v>4</v>
      </c>
      <c r="P182">
        <v>7</v>
      </c>
      <c r="Q182">
        <v>3</v>
      </c>
    </row>
    <row r="183" spans="1:17" x14ac:dyDescent="0.3">
      <c r="A183" t="s">
        <v>656</v>
      </c>
      <c r="B183" t="s">
        <v>657</v>
      </c>
      <c r="C183" s="1" t="str">
        <f>HYPERLINK("http://geochem.nrcan.gc.ca/cdogs/content/bdl/bdl210741_e.htm", "21:0741")</f>
        <v>21:0741</v>
      </c>
      <c r="D183" s="1" t="str">
        <f>HYPERLINK("http://geochem.nrcan.gc.ca/cdogs/content/svy/svy210216_e.htm", "21:0216")</f>
        <v>21:0216</v>
      </c>
      <c r="E183" t="s">
        <v>658</v>
      </c>
      <c r="F183" t="s">
        <v>659</v>
      </c>
      <c r="H183">
        <v>49.7209541</v>
      </c>
      <c r="I183">
        <v>-87.766760099999999</v>
      </c>
      <c r="J183" s="1" t="str">
        <f>HYPERLINK("http://geochem.nrcan.gc.ca/cdogs/content/kwd/kwd020027_e.htm", "NGR lake sediment grab sample")</f>
        <v>NGR lake sediment grab sample</v>
      </c>
      <c r="K183" s="1" t="str">
        <f>HYPERLINK("http://geochem.nrcan.gc.ca/cdogs/content/kwd/kwd080006_e.htm", "&lt;177 micron (NGR)")</f>
        <v>&lt;177 micron (NGR)</v>
      </c>
      <c r="L183">
        <v>9</v>
      </c>
      <c r="M183" t="s">
        <v>61</v>
      </c>
      <c r="N183">
        <v>159</v>
      </c>
      <c r="O183">
        <v>-2</v>
      </c>
      <c r="P183">
        <v>-2</v>
      </c>
      <c r="Q183">
        <v>-1</v>
      </c>
    </row>
    <row r="184" spans="1:17" x14ac:dyDescent="0.3">
      <c r="A184" t="s">
        <v>660</v>
      </c>
      <c r="B184" t="s">
        <v>661</v>
      </c>
      <c r="C184" s="1" t="str">
        <f>HYPERLINK("http://geochem.nrcan.gc.ca/cdogs/content/bdl/bdl210741_e.htm", "21:0741")</f>
        <v>21:0741</v>
      </c>
      <c r="D184" s="1" t="str">
        <f>HYPERLINK("http://geochem.nrcan.gc.ca/cdogs/content/svy/svy210216_e.htm", "21:0216")</f>
        <v>21:0216</v>
      </c>
      <c r="E184" t="s">
        <v>662</v>
      </c>
      <c r="F184" t="s">
        <v>663</v>
      </c>
      <c r="H184">
        <v>49.717884499999997</v>
      </c>
      <c r="I184">
        <v>-87.767127900000006</v>
      </c>
      <c r="J184" s="1" t="str">
        <f>HYPERLINK("http://geochem.nrcan.gc.ca/cdogs/content/kwd/kwd020027_e.htm", "NGR lake sediment grab sample")</f>
        <v>NGR lake sediment grab sample</v>
      </c>
      <c r="K184" s="1" t="str">
        <f>HYPERLINK("http://geochem.nrcan.gc.ca/cdogs/content/kwd/kwd080006_e.htm", "&lt;177 micron (NGR)")</f>
        <v>&lt;177 micron (NGR)</v>
      </c>
      <c r="L184">
        <v>9</v>
      </c>
      <c r="M184" t="s">
        <v>109</v>
      </c>
      <c r="N184">
        <v>160</v>
      </c>
      <c r="O184">
        <v>11</v>
      </c>
      <c r="P184">
        <v>13</v>
      </c>
      <c r="Q184">
        <v>17</v>
      </c>
    </row>
    <row r="185" spans="1:17" x14ac:dyDescent="0.3">
      <c r="A185" t="s">
        <v>664</v>
      </c>
      <c r="B185" t="s">
        <v>665</v>
      </c>
      <c r="C185" s="1" t="str">
        <f>HYPERLINK("http://geochem.nrcan.gc.ca/cdogs/content/bdl/bdl210741_e.htm", "21:0741")</f>
        <v>21:0741</v>
      </c>
      <c r="D185" s="1" t="str">
        <f>HYPERLINK("http://geochem.nrcan.gc.ca/cdogs/content/svy/svy210216_e.htm", "21:0216")</f>
        <v>21:0216</v>
      </c>
      <c r="E185" t="s">
        <v>662</v>
      </c>
      <c r="F185" t="s">
        <v>666</v>
      </c>
      <c r="H185">
        <v>49.717884499999997</v>
      </c>
      <c r="I185">
        <v>-87.767127900000006</v>
      </c>
      <c r="J185" s="1" t="str">
        <f>HYPERLINK("http://geochem.nrcan.gc.ca/cdogs/content/kwd/kwd020027_e.htm", "NGR lake sediment grab sample")</f>
        <v>NGR lake sediment grab sample</v>
      </c>
      <c r="K185" s="1" t="str">
        <f>HYPERLINK("http://geochem.nrcan.gc.ca/cdogs/content/kwd/kwd080006_e.htm", "&lt;177 micron (NGR)")</f>
        <v>&lt;177 micron (NGR)</v>
      </c>
      <c r="L185">
        <v>9</v>
      </c>
      <c r="M185" t="s">
        <v>113</v>
      </c>
      <c r="N185">
        <v>161</v>
      </c>
      <c r="O185">
        <v>7</v>
      </c>
      <c r="P185">
        <v>7</v>
      </c>
      <c r="Q185">
        <v>16</v>
      </c>
    </row>
    <row r="186" spans="1:17" x14ac:dyDescent="0.3">
      <c r="A186" t="s">
        <v>667</v>
      </c>
      <c r="B186" t="s">
        <v>668</v>
      </c>
      <c r="C186" s="1" t="str">
        <f>HYPERLINK("http://geochem.nrcan.gc.ca/cdogs/content/bdl/bdl210741_e.htm", "21:0741")</f>
        <v>21:0741</v>
      </c>
      <c r="D186" s="1" t="str">
        <f>HYPERLINK("http://geochem.nrcan.gc.ca/cdogs/content/svy/svy210216_e.htm", "21:0216")</f>
        <v>21:0216</v>
      </c>
      <c r="E186" t="s">
        <v>669</v>
      </c>
      <c r="F186" t="s">
        <v>670</v>
      </c>
      <c r="H186">
        <v>49.731638099999998</v>
      </c>
      <c r="I186">
        <v>-87.760212499999994</v>
      </c>
      <c r="J186" s="1" t="str">
        <f>HYPERLINK("http://geochem.nrcan.gc.ca/cdogs/content/kwd/kwd020027_e.htm", "NGR lake sediment grab sample")</f>
        <v>NGR lake sediment grab sample</v>
      </c>
      <c r="K186" s="1" t="str">
        <f>HYPERLINK("http://geochem.nrcan.gc.ca/cdogs/content/kwd/kwd080006_e.htm", "&lt;177 micron (NGR)")</f>
        <v>&lt;177 micron (NGR)</v>
      </c>
      <c r="L186">
        <v>9</v>
      </c>
      <c r="M186" t="s">
        <v>66</v>
      </c>
      <c r="N186">
        <v>162</v>
      </c>
      <c r="O186">
        <v>2</v>
      </c>
      <c r="P186">
        <v>2</v>
      </c>
      <c r="Q186">
        <v>3</v>
      </c>
    </row>
    <row r="187" spans="1:17" x14ac:dyDescent="0.3">
      <c r="A187" t="s">
        <v>671</v>
      </c>
      <c r="B187" t="s">
        <v>672</v>
      </c>
      <c r="C187" s="1" t="str">
        <f>HYPERLINK("http://geochem.nrcan.gc.ca/cdogs/content/bdl/bdl210741_e.htm", "21:0741")</f>
        <v>21:0741</v>
      </c>
      <c r="D187" s="1" t="str">
        <f>HYPERLINK("http://geochem.nrcan.gc.ca/cdogs/content/svy/svy210216_e.htm", "21:0216")</f>
        <v>21:0216</v>
      </c>
      <c r="E187" t="s">
        <v>673</v>
      </c>
      <c r="F187" t="s">
        <v>674</v>
      </c>
      <c r="H187">
        <v>49.730582099999999</v>
      </c>
      <c r="I187">
        <v>-87.772961800000004</v>
      </c>
      <c r="J187" s="1" t="str">
        <f>HYPERLINK("http://geochem.nrcan.gc.ca/cdogs/content/kwd/kwd020027_e.htm", "NGR lake sediment grab sample")</f>
        <v>NGR lake sediment grab sample</v>
      </c>
      <c r="K187" s="1" t="str">
        <f>HYPERLINK("http://geochem.nrcan.gc.ca/cdogs/content/kwd/kwd080006_e.htm", "&lt;177 micron (NGR)")</f>
        <v>&lt;177 micron (NGR)</v>
      </c>
      <c r="L187">
        <v>9</v>
      </c>
      <c r="M187" t="s">
        <v>71</v>
      </c>
      <c r="N187">
        <v>163</v>
      </c>
      <c r="O187">
        <v>3</v>
      </c>
      <c r="P187">
        <v>4</v>
      </c>
      <c r="Q187">
        <v>2</v>
      </c>
    </row>
    <row r="188" spans="1:17" x14ac:dyDescent="0.3">
      <c r="A188" t="s">
        <v>675</v>
      </c>
      <c r="B188" t="s">
        <v>676</v>
      </c>
      <c r="C188" s="1" t="str">
        <f>HYPERLINK("http://geochem.nrcan.gc.ca/cdogs/content/bdl/bdl210741_e.htm", "21:0741")</f>
        <v>21:0741</v>
      </c>
      <c r="D188" s="1" t="str">
        <f>HYPERLINK("http://geochem.nrcan.gc.ca/cdogs/content/svy/svy210216_e.htm", "21:0216")</f>
        <v>21:0216</v>
      </c>
      <c r="E188" t="s">
        <v>677</v>
      </c>
      <c r="F188" t="s">
        <v>678</v>
      </c>
      <c r="H188">
        <v>49.747632500000002</v>
      </c>
      <c r="I188">
        <v>-87.774829100000005</v>
      </c>
      <c r="J188" s="1" t="str">
        <f>HYPERLINK("http://geochem.nrcan.gc.ca/cdogs/content/kwd/kwd020027_e.htm", "NGR lake sediment grab sample")</f>
        <v>NGR lake sediment grab sample</v>
      </c>
      <c r="K188" s="1" t="str">
        <f>HYPERLINK("http://geochem.nrcan.gc.ca/cdogs/content/kwd/kwd080006_e.htm", "&lt;177 micron (NGR)")</f>
        <v>&lt;177 micron (NGR)</v>
      </c>
      <c r="L188">
        <v>9</v>
      </c>
      <c r="M188" t="s">
        <v>84</v>
      </c>
      <c r="N188">
        <v>164</v>
      </c>
      <c r="O188">
        <v>-2</v>
      </c>
      <c r="P188">
        <v>-2</v>
      </c>
      <c r="Q188">
        <v>7</v>
      </c>
    </row>
    <row r="189" spans="1:17" x14ac:dyDescent="0.3">
      <c r="A189" t="s">
        <v>679</v>
      </c>
      <c r="B189" t="s">
        <v>680</v>
      </c>
      <c r="C189" s="1" t="str">
        <f>HYPERLINK("http://geochem.nrcan.gc.ca/cdogs/content/bdl/bdl210741_e.htm", "21:0741")</f>
        <v>21:0741</v>
      </c>
      <c r="D189" s="1" t="str">
        <f>HYPERLINK("http://geochem.nrcan.gc.ca/cdogs/content/svy/svy210216_e.htm", "21:0216")</f>
        <v>21:0216</v>
      </c>
      <c r="E189" t="s">
        <v>681</v>
      </c>
      <c r="F189" t="s">
        <v>682</v>
      </c>
      <c r="H189">
        <v>49.747391100000002</v>
      </c>
      <c r="I189">
        <v>-87.750076000000007</v>
      </c>
      <c r="J189" s="1" t="str">
        <f>HYPERLINK("http://geochem.nrcan.gc.ca/cdogs/content/kwd/kwd020027_e.htm", "NGR lake sediment grab sample")</f>
        <v>NGR lake sediment grab sample</v>
      </c>
      <c r="K189" s="1" t="str">
        <f>HYPERLINK("http://geochem.nrcan.gc.ca/cdogs/content/kwd/kwd080006_e.htm", "&lt;177 micron (NGR)")</f>
        <v>&lt;177 micron (NGR)</v>
      </c>
      <c r="L189">
        <v>9</v>
      </c>
      <c r="M189" t="s">
        <v>89</v>
      </c>
      <c r="N189">
        <v>165</v>
      </c>
      <c r="O189">
        <v>-2</v>
      </c>
      <c r="P189">
        <v>-2</v>
      </c>
      <c r="Q189">
        <v>-1</v>
      </c>
    </row>
    <row r="190" spans="1:17" x14ac:dyDescent="0.3">
      <c r="A190" t="s">
        <v>683</v>
      </c>
      <c r="B190" t="s">
        <v>684</v>
      </c>
      <c r="C190" s="1" t="str">
        <f>HYPERLINK("http://geochem.nrcan.gc.ca/cdogs/content/bdl/bdl210741_e.htm", "21:0741")</f>
        <v>21:0741</v>
      </c>
      <c r="D190" s="1" t="str">
        <f>HYPERLINK("http://geochem.nrcan.gc.ca/cdogs/content/svy/svy_e.htm", "")</f>
        <v/>
      </c>
      <c r="G190" s="1" t="str">
        <f>HYPERLINK("http://geochem.nrcan.gc.ca/cdogs/content/cr_/cr_00111_e.htm", "111")</f>
        <v>111</v>
      </c>
      <c r="J190" t="s">
        <v>34</v>
      </c>
      <c r="K190" t="s">
        <v>35</v>
      </c>
      <c r="L190">
        <v>9</v>
      </c>
      <c r="M190" t="s">
        <v>36</v>
      </c>
      <c r="N190">
        <v>166</v>
      </c>
      <c r="O190">
        <v>-2</v>
      </c>
      <c r="P190">
        <v>8</v>
      </c>
      <c r="Q190">
        <v>2</v>
      </c>
    </row>
    <row r="191" spans="1:17" x14ac:dyDescent="0.3">
      <c r="A191" t="s">
        <v>685</v>
      </c>
      <c r="B191" t="s">
        <v>686</v>
      </c>
      <c r="C191" s="1" t="str">
        <f>HYPERLINK("http://geochem.nrcan.gc.ca/cdogs/content/bdl/bdl210741_e.htm", "21:0741")</f>
        <v>21:0741</v>
      </c>
      <c r="D191" s="1" t="str">
        <f>HYPERLINK("http://geochem.nrcan.gc.ca/cdogs/content/svy/svy210216_e.htm", "21:0216")</f>
        <v>21:0216</v>
      </c>
      <c r="E191" t="s">
        <v>687</v>
      </c>
      <c r="F191" t="s">
        <v>688</v>
      </c>
      <c r="H191">
        <v>49.7718737</v>
      </c>
      <c r="I191">
        <v>-87.733484300000001</v>
      </c>
      <c r="J191" s="1" t="str">
        <f>HYPERLINK("http://geochem.nrcan.gc.ca/cdogs/content/kwd/kwd020027_e.htm", "NGR lake sediment grab sample")</f>
        <v>NGR lake sediment grab sample</v>
      </c>
      <c r="K191" s="1" t="str">
        <f>HYPERLINK("http://geochem.nrcan.gc.ca/cdogs/content/kwd/kwd080006_e.htm", "&lt;177 micron (NGR)")</f>
        <v>&lt;177 micron (NGR)</v>
      </c>
      <c r="L191">
        <v>9</v>
      </c>
      <c r="M191" t="s">
        <v>94</v>
      </c>
      <c r="N191">
        <v>167</v>
      </c>
      <c r="O191">
        <v>7</v>
      </c>
      <c r="P191">
        <v>8</v>
      </c>
      <c r="Q191">
        <v>5</v>
      </c>
    </row>
    <row r="192" spans="1:17" x14ac:dyDescent="0.3">
      <c r="A192" t="s">
        <v>689</v>
      </c>
      <c r="B192" t="s">
        <v>690</v>
      </c>
      <c r="C192" s="1" t="str">
        <f>HYPERLINK("http://geochem.nrcan.gc.ca/cdogs/content/bdl/bdl210741_e.htm", "21:0741")</f>
        <v>21:0741</v>
      </c>
      <c r="D192" s="1" t="str">
        <f>HYPERLINK("http://geochem.nrcan.gc.ca/cdogs/content/svy/svy210216_e.htm", "21:0216")</f>
        <v>21:0216</v>
      </c>
      <c r="E192" t="s">
        <v>691</v>
      </c>
      <c r="F192" t="s">
        <v>692</v>
      </c>
      <c r="H192">
        <v>49.773123200000001</v>
      </c>
      <c r="I192">
        <v>-87.710518100000002</v>
      </c>
      <c r="J192" s="1" t="str">
        <f>HYPERLINK("http://geochem.nrcan.gc.ca/cdogs/content/kwd/kwd020027_e.htm", "NGR lake sediment grab sample")</f>
        <v>NGR lake sediment grab sample</v>
      </c>
      <c r="K192" s="1" t="str">
        <f>HYPERLINK("http://geochem.nrcan.gc.ca/cdogs/content/kwd/kwd080006_e.htm", "&lt;177 micron (NGR)")</f>
        <v>&lt;177 micron (NGR)</v>
      </c>
      <c r="L192">
        <v>9</v>
      </c>
      <c r="M192" t="s">
        <v>99</v>
      </c>
      <c r="N192">
        <v>168</v>
      </c>
      <c r="O192">
        <v>-2</v>
      </c>
      <c r="P192">
        <v>6</v>
      </c>
      <c r="Q192">
        <v>2</v>
      </c>
    </row>
    <row r="193" spans="1:17" x14ac:dyDescent="0.3">
      <c r="A193" t="s">
        <v>693</v>
      </c>
      <c r="B193" t="s">
        <v>694</v>
      </c>
      <c r="C193" s="1" t="str">
        <f>HYPERLINK("http://geochem.nrcan.gc.ca/cdogs/content/bdl/bdl210741_e.htm", "21:0741")</f>
        <v>21:0741</v>
      </c>
      <c r="D193" s="1" t="str">
        <f>HYPERLINK("http://geochem.nrcan.gc.ca/cdogs/content/svy/svy210216_e.htm", "21:0216")</f>
        <v>21:0216</v>
      </c>
      <c r="E193" t="s">
        <v>695</v>
      </c>
      <c r="F193" t="s">
        <v>696</v>
      </c>
      <c r="H193">
        <v>49.770123699999999</v>
      </c>
      <c r="I193">
        <v>-87.681282699999997</v>
      </c>
      <c r="J193" s="1" t="str">
        <f>HYPERLINK("http://geochem.nrcan.gc.ca/cdogs/content/kwd/kwd020027_e.htm", "NGR lake sediment grab sample")</f>
        <v>NGR lake sediment grab sample</v>
      </c>
      <c r="K193" s="1" t="str">
        <f>HYPERLINK("http://geochem.nrcan.gc.ca/cdogs/content/kwd/kwd080006_e.htm", "&lt;177 micron (NGR)")</f>
        <v>&lt;177 micron (NGR)</v>
      </c>
      <c r="L193">
        <v>9</v>
      </c>
      <c r="M193" t="s">
        <v>104</v>
      </c>
      <c r="N193">
        <v>169</v>
      </c>
      <c r="O193">
        <v>-2</v>
      </c>
      <c r="P193">
        <v>2</v>
      </c>
      <c r="Q193">
        <v>1</v>
      </c>
    </row>
    <row r="194" spans="1:17" x14ac:dyDescent="0.3">
      <c r="A194" t="s">
        <v>697</v>
      </c>
      <c r="B194" t="s">
        <v>698</v>
      </c>
      <c r="C194" s="1" t="str">
        <f>HYPERLINK("http://geochem.nrcan.gc.ca/cdogs/content/bdl/bdl210741_e.htm", "21:0741")</f>
        <v>21:0741</v>
      </c>
      <c r="D194" s="1" t="str">
        <f>HYPERLINK("http://geochem.nrcan.gc.ca/cdogs/content/svy/svy210216_e.htm", "21:0216")</f>
        <v>21:0216</v>
      </c>
      <c r="E194" t="s">
        <v>699</v>
      </c>
      <c r="F194" t="s">
        <v>700</v>
      </c>
      <c r="H194">
        <v>49.6518291</v>
      </c>
      <c r="I194">
        <v>-87.641477600000002</v>
      </c>
      <c r="J194" s="1" t="str">
        <f>HYPERLINK("http://geochem.nrcan.gc.ca/cdogs/content/kwd/kwd020027_e.htm", "NGR lake sediment grab sample")</f>
        <v>NGR lake sediment grab sample</v>
      </c>
      <c r="K194" s="1" t="str">
        <f>HYPERLINK("http://geochem.nrcan.gc.ca/cdogs/content/kwd/kwd080006_e.htm", "&lt;177 micron (NGR)")</f>
        <v>&lt;177 micron (NGR)</v>
      </c>
      <c r="L194">
        <v>10</v>
      </c>
      <c r="M194" t="s">
        <v>21</v>
      </c>
      <c r="N194">
        <v>170</v>
      </c>
      <c r="O194">
        <v>-2</v>
      </c>
      <c r="P194">
        <v>3</v>
      </c>
      <c r="Q194">
        <v>1</v>
      </c>
    </row>
    <row r="195" spans="1:17" x14ac:dyDescent="0.3">
      <c r="A195" t="s">
        <v>701</v>
      </c>
      <c r="B195" t="s">
        <v>702</v>
      </c>
      <c r="C195" s="1" t="str">
        <f>HYPERLINK("http://geochem.nrcan.gc.ca/cdogs/content/bdl/bdl210741_e.htm", "21:0741")</f>
        <v>21:0741</v>
      </c>
      <c r="D195" s="1" t="str">
        <f>HYPERLINK("http://geochem.nrcan.gc.ca/cdogs/content/svy/svy210216_e.htm", "21:0216")</f>
        <v>21:0216</v>
      </c>
      <c r="E195" t="s">
        <v>703</v>
      </c>
      <c r="F195" t="s">
        <v>704</v>
      </c>
      <c r="H195">
        <v>49.758858400000001</v>
      </c>
      <c r="I195">
        <v>-87.693994700000005</v>
      </c>
      <c r="J195" s="1" t="str">
        <f>HYPERLINK("http://geochem.nrcan.gc.ca/cdogs/content/kwd/kwd020027_e.htm", "NGR lake sediment grab sample")</f>
        <v>NGR lake sediment grab sample</v>
      </c>
      <c r="K195" s="1" t="str">
        <f>HYPERLINK("http://geochem.nrcan.gc.ca/cdogs/content/kwd/kwd080006_e.htm", "&lt;177 micron (NGR)")</f>
        <v>&lt;177 micron (NGR)</v>
      </c>
      <c r="L195">
        <v>10</v>
      </c>
      <c r="M195" t="s">
        <v>26</v>
      </c>
      <c r="N195">
        <v>171</v>
      </c>
      <c r="O195">
        <v>-2</v>
      </c>
      <c r="P195">
        <v>2</v>
      </c>
      <c r="Q195">
        <v>2</v>
      </c>
    </row>
    <row r="196" spans="1:17" x14ac:dyDescent="0.3">
      <c r="A196" t="s">
        <v>705</v>
      </c>
      <c r="B196" t="s">
        <v>706</v>
      </c>
      <c r="C196" s="1" t="str">
        <f>HYPERLINK("http://geochem.nrcan.gc.ca/cdogs/content/bdl/bdl210741_e.htm", "21:0741")</f>
        <v>21:0741</v>
      </c>
      <c r="D196" s="1" t="str">
        <f>HYPERLINK("http://geochem.nrcan.gc.ca/cdogs/content/svy/svy210216_e.htm", "21:0216")</f>
        <v>21:0216</v>
      </c>
      <c r="E196" t="s">
        <v>707</v>
      </c>
      <c r="F196" t="s">
        <v>708</v>
      </c>
      <c r="H196">
        <v>49.737459100000002</v>
      </c>
      <c r="I196">
        <v>-87.6758971</v>
      </c>
      <c r="J196" s="1" t="str">
        <f>HYPERLINK("http://geochem.nrcan.gc.ca/cdogs/content/kwd/kwd020027_e.htm", "NGR lake sediment grab sample")</f>
        <v>NGR lake sediment grab sample</v>
      </c>
      <c r="K196" s="1" t="str">
        <f>HYPERLINK("http://geochem.nrcan.gc.ca/cdogs/content/kwd/kwd080006_e.htm", "&lt;177 micron (NGR)")</f>
        <v>&lt;177 micron (NGR)</v>
      </c>
      <c r="L196">
        <v>10</v>
      </c>
      <c r="M196" t="s">
        <v>31</v>
      </c>
      <c r="N196">
        <v>172</v>
      </c>
      <c r="O196">
        <v>-2</v>
      </c>
      <c r="P196">
        <v>-2</v>
      </c>
      <c r="Q196">
        <v>-1</v>
      </c>
    </row>
    <row r="197" spans="1:17" x14ac:dyDescent="0.3">
      <c r="A197" t="s">
        <v>709</v>
      </c>
      <c r="B197" t="s">
        <v>710</v>
      </c>
      <c r="C197" s="1" t="str">
        <f>HYPERLINK("http://geochem.nrcan.gc.ca/cdogs/content/bdl/bdl210741_e.htm", "21:0741")</f>
        <v>21:0741</v>
      </c>
      <c r="D197" s="1" t="str">
        <f>HYPERLINK("http://geochem.nrcan.gc.ca/cdogs/content/svy/svy210216_e.htm", "21:0216")</f>
        <v>21:0216</v>
      </c>
      <c r="E197" t="s">
        <v>711</v>
      </c>
      <c r="F197" t="s">
        <v>712</v>
      </c>
      <c r="H197">
        <v>49.718872599999997</v>
      </c>
      <c r="I197">
        <v>-87.670325899999995</v>
      </c>
      <c r="J197" s="1" t="str">
        <f>HYPERLINK("http://geochem.nrcan.gc.ca/cdogs/content/kwd/kwd020027_e.htm", "NGR lake sediment grab sample")</f>
        <v>NGR lake sediment grab sample</v>
      </c>
      <c r="K197" s="1" t="str">
        <f>HYPERLINK("http://geochem.nrcan.gc.ca/cdogs/content/kwd/kwd080006_e.htm", "&lt;177 micron (NGR)")</f>
        <v>&lt;177 micron (NGR)</v>
      </c>
      <c r="L197">
        <v>10</v>
      </c>
      <c r="M197" t="s">
        <v>41</v>
      </c>
      <c r="N197">
        <v>173</v>
      </c>
      <c r="O197">
        <v>4</v>
      </c>
      <c r="P197">
        <v>12</v>
      </c>
      <c r="Q197">
        <v>-1</v>
      </c>
    </row>
    <row r="198" spans="1:17" x14ac:dyDescent="0.3">
      <c r="A198" t="s">
        <v>713</v>
      </c>
      <c r="B198" t="s">
        <v>714</v>
      </c>
      <c r="C198" s="1" t="str">
        <f>HYPERLINK("http://geochem.nrcan.gc.ca/cdogs/content/bdl/bdl210741_e.htm", "21:0741")</f>
        <v>21:0741</v>
      </c>
      <c r="D198" s="1" t="str">
        <f>HYPERLINK("http://geochem.nrcan.gc.ca/cdogs/content/svy/svy210216_e.htm", "21:0216")</f>
        <v>21:0216</v>
      </c>
      <c r="E198" t="s">
        <v>715</v>
      </c>
      <c r="F198" t="s">
        <v>716</v>
      </c>
      <c r="H198">
        <v>49.698791900000003</v>
      </c>
      <c r="I198">
        <v>-87.653908900000005</v>
      </c>
      <c r="J198" s="1" t="str">
        <f>HYPERLINK("http://geochem.nrcan.gc.ca/cdogs/content/kwd/kwd020027_e.htm", "NGR lake sediment grab sample")</f>
        <v>NGR lake sediment grab sample</v>
      </c>
      <c r="K198" s="1" t="str">
        <f>HYPERLINK("http://geochem.nrcan.gc.ca/cdogs/content/kwd/kwd080006_e.htm", "&lt;177 micron (NGR)")</f>
        <v>&lt;177 micron (NGR)</v>
      </c>
      <c r="L198">
        <v>10</v>
      </c>
      <c r="M198" t="s">
        <v>46</v>
      </c>
      <c r="N198">
        <v>174</v>
      </c>
      <c r="O198">
        <v>-2</v>
      </c>
      <c r="P198">
        <v>6</v>
      </c>
      <c r="Q198">
        <v>-1</v>
      </c>
    </row>
    <row r="199" spans="1:17" x14ac:dyDescent="0.3">
      <c r="A199" t="s">
        <v>717</v>
      </c>
      <c r="B199" t="s">
        <v>718</v>
      </c>
      <c r="C199" s="1" t="str">
        <f>HYPERLINK("http://geochem.nrcan.gc.ca/cdogs/content/bdl/bdl210741_e.htm", "21:0741")</f>
        <v>21:0741</v>
      </c>
      <c r="D199" s="1" t="str">
        <f>HYPERLINK("http://geochem.nrcan.gc.ca/cdogs/content/svy/svy210216_e.htm", "21:0216")</f>
        <v>21:0216</v>
      </c>
      <c r="E199" t="s">
        <v>719</v>
      </c>
      <c r="F199" t="s">
        <v>720</v>
      </c>
      <c r="H199">
        <v>49.690334700000001</v>
      </c>
      <c r="I199">
        <v>-87.669989000000001</v>
      </c>
      <c r="J199" s="1" t="str">
        <f>HYPERLINK("http://geochem.nrcan.gc.ca/cdogs/content/kwd/kwd020027_e.htm", "NGR lake sediment grab sample")</f>
        <v>NGR lake sediment grab sample</v>
      </c>
      <c r="K199" s="1" t="str">
        <f>HYPERLINK("http://geochem.nrcan.gc.ca/cdogs/content/kwd/kwd080006_e.htm", "&lt;177 micron (NGR)")</f>
        <v>&lt;177 micron (NGR)</v>
      </c>
      <c r="L199">
        <v>10</v>
      </c>
      <c r="M199" t="s">
        <v>51</v>
      </c>
      <c r="N199">
        <v>175</v>
      </c>
      <c r="O199">
        <v>-2</v>
      </c>
      <c r="P199">
        <v>-2</v>
      </c>
      <c r="Q199">
        <v>-1</v>
      </c>
    </row>
    <row r="200" spans="1:17" x14ac:dyDescent="0.3">
      <c r="A200" t="s">
        <v>721</v>
      </c>
      <c r="B200" t="s">
        <v>722</v>
      </c>
      <c r="C200" s="1" t="str">
        <f>HYPERLINK("http://geochem.nrcan.gc.ca/cdogs/content/bdl/bdl210741_e.htm", "21:0741")</f>
        <v>21:0741</v>
      </c>
      <c r="D200" s="1" t="str">
        <f>HYPERLINK("http://geochem.nrcan.gc.ca/cdogs/content/svy/svy210216_e.htm", "21:0216")</f>
        <v>21:0216</v>
      </c>
      <c r="E200" t="s">
        <v>723</v>
      </c>
      <c r="F200" t="s">
        <v>724</v>
      </c>
      <c r="H200">
        <v>49.6856431</v>
      </c>
      <c r="I200">
        <v>-87.640854099999999</v>
      </c>
      <c r="J200" s="1" t="str">
        <f>HYPERLINK("http://geochem.nrcan.gc.ca/cdogs/content/kwd/kwd020027_e.htm", "NGR lake sediment grab sample")</f>
        <v>NGR lake sediment grab sample</v>
      </c>
      <c r="K200" s="1" t="str">
        <f>HYPERLINK("http://geochem.nrcan.gc.ca/cdogs/content/kwd/kwd080006_e.htm", "&lt;177 micron (NGR)")</f>
        <v>&lt;177 micron (NGR)</v>
      </c>
      <c r="L200">
        <v>10</v>
      </c>
      <c r="M200" t="s">
        <v>56</v>
      </c>
      <c r="N200">
        <v>176</v>
      </c>
      <c r="O200">
        <v>-2</v>
      </c>
      <c r="P200">
        <v>-2</v>
      </c>
      <c r="Q200">
        <v>-1</v>
      </c>
    </row>
    <row r="201" spans="1:17" x14ac:dyDescent="0.3">
      <c r="A201" t="s">
        <v>725</v>
      </c>
      <c r="B201" t="s">
        <v>726</v>
      </c>
      <c r="C201" s="1" t="str">
        <f>HYPERLINK("http://geochem.nrcan.gc.ca/cdogs/content/bdl/bdl210741_e.htm", "21:0741")</f>
        <v>21:0741</v>
      </c>
      <c r="D201" s="1" t="str">
        <f>HYPERLINK("http://geochem.nrcan.gc.ca/cdogs/content/svy/svy210216_e.htm", "21:0216")</f>
        <v>21:0216</v>
      </c>
      <c r="E201" t="s">
        <v>727</v>
      </c>
      <c r="F201" t="s">
        <v>728</v>
      </c>
      <c r="H201">
        <v>49.685650500000001</v>
      </c>
      <c r="I201">
        <v>-87.628072700000004</v>
      </c>
      <c r="J201" s="1" t="str">
        <f>HYPERLINK("http://geochem.nrcan.gc.ca/cdogs/content/kwd/kwd020027_e.htm", "NGR lake sediment grab sample")</f>
        <v>NGR lake sediment grab sample</v>
      </c>
      <c r="K201" s="1" t="str">
        <f>HYPERLINK("http://geochem.nrcan.gc.ca/cdogs/content/kwd/kwd080006_e.htm", "&lt;177 micron (NGR)")</f>
        <v>&lt;177 micron (NGR)</v>
      </c>
      <c r="L201">
        <v>10</v>
      </c>
      <c r="M201" t="s">
        <v>109</v>
      </c>
      <c r="N201">
        <v>177</v>
      </c>
      <c r="O201">
        <v>-2</v>
      </c>
      <c r="P201">
        <v>-2</v>
      </c>
      <c r="Q201">
        <v>1</v>
      </c>
    </row>
    <row r="202" spans="1:17" x14ac:dyDescent="0.3">
      <c r="A202" t="s">
        <v>729</v>
      </c>
      <c r="B202" t="s">
        <v>730</v>
      </c>
      <c r="C202" s="1" t="str">
        <f>HYPERLINK("http://geochem.nrcan.gc.ca/cdogs/content/bdl/bdl210741_e.htm", "21:0741")</f>
        <v>21:0741</v>
      </c>
      <c r="D202" s="1" t="str">
        <f>HYPERLINK("http://geochem.nrcan.gc.ca/cdogs/content/svy/svy210216_e.htm", "21:0216")</f>
        <v>21:0216</v>
      </c>
      <c r="E202" t="s">
        <v>727</v>
      </c>
      <c r="F202" t="s">
        <v>731</v>
      </c>
      <c r="H202">
        <v>49.685650500000001</v>
      </c>
      <c r="I202">
        <v>-87.628072700000004</v>
      </c>
      <c r="J202" s="1" t="str">
        <f>HYPERLINK("http://geochem.nrcan.gc.ca/cdogs/content/kwd/kwd020027_e.htm", "NGR lake sediment grab sample")</f>
        <v>NGR lake sediment grab sample</v>
      </c>
      <c r="K202" s="1" t="str">
        <f>HYPERLINK("http://geochem.nrcan.gc.ca/cdogs/content/kwd/kwd080006_e.htm", "&lt;177 micron (NGR)")</f>
        <v>&lt;177 micron (NGR)</v>
      </c>
      <c r="L202">
        <v>10</v>
      </c>
      <c r="M202" t="s">
        <v>113</v>
      </c>
      <c r="N202">
        <v>178</v>
      </c>
      <c r="O202">
        <v>-2</v>
      </c>
      <c r="P202">
        <v>3</v>
      </c>
      <c r="Q202">
        <v>3</v>
      </c>
    </row>
    <row r="203" spans="1:17" x14ac:dyDescent="0.3">
      <c r="A203" t="s">
        <v>732</v>
      </c>
      <c r="B203" t="s">
        <v>733</v>
      </c>
      <c r="C203" s="1" t="str">
        <f>HYPERLINK("http://geochem.nrcan.gc.ca/cdogs/content/bdl/bdl210741_e.htm", "21:0741")</f>
        <v>21:0741</v>
      </c>
      <c r="D203" s="1" t="str">
        <f>HYPERLINK("http://geochem.nrcan.gc.ca/cdogs/content/svy/svy210216_e.htm", "21:0216")</f>
        <v>21:0216</v>
      </c>
      <c r="E203" t="s">
        <v>734</v>
      </c>
      <c r="F203" t="s">
        <v>735</v>
      </c>
      <c r="H203">
        <v>49.686298800000003</v>
      </c>
      <c r="I203">
        <v>-87.622965600000001</v>
      </c>
      <c r="J203" s="1" t="str">
        <f>HYPERLINK("http://geochem.nrcan.gc.ca/cdogs/content/kwd/kwd020027_e.htm", "NGR lake sediment grab sample")</f>
        <v>NGR lake sediment grab sample</v>
      </c>
      <c r="K203" s="1" t="str">
        <f>HYPERLINK("http://geochem.nrcan.gc.ca/cdogs/content/kwd/kwd080006_e.htm", "&lt;177 micron (NGR)")</f>
        <v>&lt;177 micron (NGR)</v>
      </c>
      <c r="L203">
        <v>10</v>
      </c>
      <c r="M203" t="s">
        <v>61</v>
      </c>
      <c r="N203">
        <v>179</v>
      </c>
      <c r="O203">
        <v>-2</v>
      </c>
      <c r="P203">
        <v>-2</v>
      </c>
      <c r="Q203">
        <v>2</v>
      </c>
    </row>
    <row r="204" spans="1:17" x14ac:dyDescent="0.3">
      <c r="A204" t="s">
        <v>736</v>
      </c>
      <c r="B204" t="s">
        <v>737</v>
      </c>
      <c r="C204" s="1" t="str">
        <f>HYPERLINK("http://geochem.nrcan.gc.ca/cdogs/content/bdl/bdl210741_e.htm", "21:0741")</f>
        <v>21:0741</v>
      </c>
      <c r="D204" s="1" t="str">
        <f>HYPERLINK("http://geochem.nrcan.gc.ca/cdogs/content/svy/svy210216_e.htm", "21:0216")</f>
        <v>21:0216</v>
      </c>
      <c r="E204" t="s">
        <v>738</v>
      </c>
      <c r="F204" t="s">
        <v>739</v>
      </c>
      <c r="H204">
        <v>49.690503499999998</v>
      </c>
      <c r="I204">
        <v>-87.633750199999994</v>
      </c>
      <c r="J204" s="1" t="str">
        <f>HYPERLINK("http://geochem.nrcan.gc.ca/cdogs/content/kwd/kwd020027_e.htm", "NGR lake sediment grab sample")</f>
        <v>NGR lake sediment grab sample</v>
      </c>
      <c r="K204" s="1" t="str">
        <f>HYPERLINK("http://geochem.nrcan.gc.ca/cdogs/content/kwd/kwd080006_e.htm", "&lt;177 micron (NGR)")</f>
        <v>&lt;177 micron (NGR)</v>
      </c>
      <c r="L204">
        <v>10</v>
      </c>
      <c r="M204" t="s">
        <v>66</v>
      </c>
      <c r="N204">
        <v>180</v>
      </c>
      <c r="O204">
        <v>-2</v>
      </c>
      <c r="P204">
        <v>-2</v>
      </c>
      <c r="Q204">
        <v>-1</v>
      </c>
    </row>
    <row r="205" spans="1:17" x14ac:dyDescent="0.3">
      <c r="A205" t="s">
        <v>740</v>
      </c>
      <c r="B205" t="s">
        <v>741</v>
      </c>
      <c r="C205" s="1" t="str">
        <f>HYPERLINK("http://geochem.nrcan.gc.ca/cdogs/content/bdl/bdl210741_e.htm", "21:0741")</f>
        <v>21:0741</v>
      </c>
      <c r="D205" s="1" t="str">
        <f>HYPERLINK("http://geochem.nrcan.gc.ca/cdogs/content/svy/svy210216_e.htm", "21:0216")</f>
        <v>21:0216</v>
      </c>
      <c r="E205" t="s">
        <v>742</v>
      </c>
      <c r="F205" t="s">
        <v>743</v>
      </c>
      <c r="H205">
        <v>49.689811499999998</v>
      </c>
      <c r="I205">
        <v>-87.623745200000002</v>
      </c>
      <c r="J205" s="1" t="str">
        <f>HYPERLINK("http://geochem.nrcan.gc.ca/cdogs/content/kwd/kwd020027_e.htm", "NGR lake sediment grab sample")</f>
        <v>NGR lake sediment grab sample</v>
      </c>
      <c r="K205" s="1" t="str">
        <f>HYPERLINK("http://geochem.nrcan.gc.ca/cdogs/content/kwd/kwd080006_e.htm", "&lt;177 micron (NGR)")</f>
        <v>&lt;177 micron (NGR)</v>
      </c>
      <c r="L205">
        <v>10</v>
      </c>
      <c r="M205" t="s">
        <v>71</v>
      </c>
      <c r="N205">
        <v>181</v>
      </c>
      <c r="O205">
        <v>-2</v>
      </c>
      <c r="P205">
        <v>-2</v>
      </c>
      <c r="Q205">
        <v>2</v>
      </c>
    </row>
    <row r="206" spans="1:17" x14ac:dyDescent="0.3">
      <c r="A206" t="s">
        <v>744</v>
      </c>
      <c r="B206" t="s">
        <v>745</v>
      </c>
      <c r="C206" s="1" t="str">
        <f>HYPERLINK("http://geochem.nrcan.gc.ca/cdogs/content/bdl/bdl210741_e.htm", "21:0741")</f>
        <v>21:0741</v>
      </c>
      <c r="D206" s="1" t="str">
        <f>HYPERLINK("http://geochem.nrcan.gc.ca/cdogs/content/svy/svy210216_e.htm", "21:0216")</f>
        <v>21:0216</v>
      </c>
      <c r="E206" t="s">
        <v>746</v>
      </c>
      <c r="F206" t="s">
        <v>747</v>
      </c>
      <c r="H206">
        <v>49.653804999999998</v>
      </c>
      <c r="I206">
        <v>-87.601978599999995</v>
      </c>
      <c r="J206" s="1" t="str">
        <f>HYPERLINK("http://geochem.nrcan.gc.ca/cdogs/content/kwd/kwd020027_e.htm", "NGR lake sediment grab sample")</f>
        <v>NGR lake sediment grab sample</v>
      </c>
      <c r="K206" s="1" t="str">
        <f>HYPERLINK("http://geochem.nrcan.gc.ca/cdogs/content/kwd/kwd080006_e.htm", "&lt;177 micron (NGR)")</f>
        <v>&lt;177 micron (NGR)</v>
      </c>
      <c r="L206">
        <v>10</v>
      </c>
      <c r="M206" t="s">
        <v>84</v>
      </c>
      <c r="N206">
        <v>182</v>
      </c>
      <c r="O206">
        <v>-2</v>
      </c>
      <c r="P206">
        <v>4</v>
      </c>
      <c r="Q206">
        <v>2</v>
      </c>
    </row>
    <row r="207" spans="1:17" x14ac:dyDescent="0.3">
      <c r="A207" t="s">
        <v>748</v>
      </c>
      <c r="B207" t="s">
        <v>749</v>
      </c>
      <c r="C207" s="1" t="str">
        <f>HYPERLINK("http://geochem.nrcan.gc.ca/cdogs/content/bdl/bdl210741_e.htm", "21:0741")</f>
        <v>21:0741</v>
      </c>
      <c r="D207" s="1" t="str">
        <f>HYPERLINK("http://geochem.nrcan.gc.ca/cdogs/content/svy/svy210216_e.htm", "21:0216")</f>
        <v>21:0216</v>
      </c>
      <c r="E207" t="s">
        <v>750</v>
      </c>
      <c r="F207" t="s">
        <v>751</v>
      </c>
      <c r="H207">
        <v>49.640702099999999</v>
      </c>
      <c r="I207">
        <v>-87.598119699999998</v>
      </c>
      <c r="J207" s="1" t="str">
        <f>HYPERLINK("http://geochem.nrcan.gc.ca/cdogs/content/kwd/kwd020027_e.htm", "NGR lake sediment grab sample")</f>
        <v>NGR lake sediment grab sample</v>
      </c>
      <c r="K207" s="1" t="str">
        <f>HYPERLINK("http://geochem.nrcan.gc.ca/cdogs/content/kwd/kwd080006_e.htm", "&lt;177 micron (NGR)")</f>
        <v>&lt;177 micron (NGR)</v>
      </c>
      <c r="L207">
        <v>10</v>
      </c>
      <c r="M207" t="s">
        <v>89</v>
      </c>
      <c r="N207">
        <v>183</v>
      </c>
      <c r="O207">
        <v>-2</v>
      </c>
      <c r="P207">
        <v>-2</v>
      </c>
      <c r="Q207">
        <v>-1</v>
      </c>
    </row>
    <row r="208" spans="1:17" x14ac:dyDescent="0.3">
      <c r="A208" t="s">
        <v>752</v>
      </c>
      <c r="B208" t="s">
        <v>753</v>
      </c>
      <c r="C208" s="1" t="str">
        <f>HYPERLINK("http://geochem.nrcan.gc.ca/cdogs/content/bdl/bdl210741_e.htm", "21:0741")</f>
        <v>21:0741</v>
      </c>
      <c r="D208" s="1" t="str">
        <f>HYPERLINK("http://geochem.nrcan.gc.ca/cdogs/content/svy/svy210216_e.htm", "21:0216")</f>
        <v>21:0216</v>
      </c>
      <c r="E208" t="s">
        <v>754</v>
      </c>
      <c r="F208" t="s">
        <v>755</v>
      </c>
      <c r="H208">
        <v>49.644145000000002</v>
      </c>
      <c r="I208">
        <v>-87.615586399999998</v>
      </c>
      <c r="J208" s="1" t="str">
        <f>HYPERLINK("http://geochem.nrcan.gc.ca/cdogs/content/kwd/kwd020027_e.htm", "NGR lake sediment grab sample")</f>
        <v>NGR lake sediment grab sample</v>
      </c>
      <c r="K208" s="1" t="str">
        <f>HYPERLINK("http://geochem.nrcan.gc.ca/cdogs/content/kwd/kwd080006_e.htm", "&lt;177 micron (NGR)")</f>
        <v>&lt;177 micron (NGR)</v>
      </c>
      <c r="L208">
        <v>10</v>
      </c>
      <c r="M208" t="s">
        <v>94</v>
      </c>
      <c r="N208">
        <v>184</v>
      </c>
      <c r="O208">
        <v>-2</v>
      </c>
      <c r="P208">
        <v>6</v>
      </c>
      <c r="Q208">
        <v>-1</v>
      </c>
    </row>
    <row r="209" spans="1:17" x14ac:dyDescent="0.3">
      <c r="A209" t="s">
        <v>756</v>
      </c>
      <c r="B209" t="s">
        <v>757</v>
      </c>
      <c r="C209" s="1" t="str">
        <f>HYPERLINK("http://geochem.nrcan.gc.ca/cdogs/content/bdl/bdl210741_e.htm", "21:0741")</f>
        <v>21:0741</v>
      </c>
      <c r="D209" s="1" t="str">
        <f>HYPERLINK("http://geochem.nrcan.gc.ca/cdogs/content/svy/svy210216_e.htm", "21:0216")</f>
        <v>21:0216</v>
      </c>
      <c r="E209" t="s">
        <v>758</v>
      </c>
      <c r="F209" t="s">
        <v>759</v>
      </c>
      <c r="H209">
        <v>49.637973899999999</v>
      </c>
      <c r="I209">
        <v>-87.638914299999996</v>
      </c>
      <c r="J209" s="1" t="str">
        <f>HYPERLINK("http://geochem.nrcan.gc.ca/cdogs/content/kwd/kwd020027_e.htm", "NGR lake sediment grab sample")</f>
        <v>NGR lake sediment grab sample</v>
      </c>
      <c r="K209" s="1" t="str">
        <f>HYPERLINK("http://geochem.nrcan.gc.ca/cdogs/content/kwd/kwd080006_e.htm", "&lt;177 micron (NGR)")</f>
        <v>&lt;177 micron (NGR)</v>
      </c>
      <c r="L209">
        <v>10</v>
      </c>
      <c r="M209" t="s">
        <v>99</v>
      </c>
      <c r="N209">
        <v>185</v>
      </c>
      <c r="O209">
        <v>-2</v>
      </c>
      <c r="P209">
        <v>-2</v>
      </c>
      <c r="Q209">
        <v>-1</v>
      </c>
    </row>
    <row r="210" spans="1:17" x14ac:dyDescent="0.3">
      <c r="A210" t="s">
        <v>760</v>
      </c>
      <c r="B210" t="s">
        <v>761</v>
      </c>
      <c r="C210" s="1" t="str">
        <f>HYPERLINK("http://geochem.nrcan.gc.ca/cdogs/content/bdl/bdl210741_e.htm", "21:0741")</f>
        <v>21:0741</v>
      </c>
      <c r="D210" s="1" t="str">
        <f>HYPERLINK("http://geochem.nrcan.gc.ca/cdogs/content/svy/svy210216_e.htm", "21:0216")</f>
        <v>21:0216</v>
      </c>
      <c r="E210" t="s">
        <v>699</v>
      </c>
      <c r="F210" t="s">
        <v>762</v>
      </c>
      <c r="H210">
        <v>49.6518291</v>
      </c>
      <c r="I210">
        <v>-87.641477600000002</v>
      </c>
      <c r="J210" s="1" t="str">
        <f>HYPERLINK("http://geochem.nrcan.gc.ca/cdogs/content/kwd/kwd020027_e.htm", "NGR lake sediment grab sample")</f>
        <v>NGR lake sediment grab sample</v>
      </c>
      <c r="K210" s="1" t="str">
        <f>HYPERLINK("http://geochem.nrcan.gc.ca/cdogs/content/kwd/kwd080006_e.htm", "&lt;177 micron (NGR)")</f>
        <v>&lt;177 micron (NGR)</v>
      </c>
      <c r="L210">
        <v>10</v>
      </c>
      <c r="M210" t="s">
        <v>75</v>
      </c>
      <c r="N210">
        <v>186</v>
      </c>
      <c r="O210">
        <v>-2</v>
      </c>
      <c r="P210">
        <v>4</v>
      </c>
      <c r="Q210">
        <v>-1</v>
      </c>
    </row>
    <row r="211" spans="1:17" x14ac:dyDescent="0.3">
      <c r="A211" t="s">
        <v>763</v>
      </c>
      <c r="B211" t="s">
        <v>764</v>
      </c>
      <c r="C211" s="1" t="str">
        <f>HYPERLINK("http://geochem.nrcan.gc.ca/cdogs/content/bdl/bdl210741_e.htm", "21:0741")</f>
        <v>21:0741</v>
      </c>
      <c r="D211" s="1" t="str">
        <f>HYPERLINK("http://geochem.nrcan.gc.ca/cdogs/content/svy/svy210216_e.htm", "21:0216")</f>
        <v>21:0216</v>
      </c>
      <c r="E211" t="s">
        <v>699</v>
      </c>
      <c r="F211" t="s">
        <v>765</v>
      </c>
      <c r="H211">
        <v>49.6518291</v>
      </c>
      <c r="I211">
        <v>-87.641477600000002</v>
      </c>
      <c r="J211" s="1" t="str">
        <f>HYPERLINK("http://geochem.nrcan.gc.ca/cdogs/content/kwd/kwd020027_e.htm", "NGR lake sediment grab sample")</f>
        <v>NGR lake sediment grab sample</v>
      </c>
      <c r="K211" s="1" t="str">
        <f>HYPERLINK("http://geochem.nrcan.gc.ca/cdogs/content/kwd/kwd080006_e.htm", "&lt;177 micron (NGR)")</f>
        <v>&lt;177 micron (NGR)</v>
      </c>
      <c r="L211">
        <v>10</v>
      </c>
      <c r="M211" t="s">
        <v>79</v>
      </c>
      <c r="N211">
        <v>187</v>
      </c>
      <c r="O211">
        <v>-2</v>
      </c>
      <c r="P211">
        <v>-2</v>
      </c>
      <c r="Q211">
        <v>1</v>
      </c>
    </row>
    <row r="212" spans="1:17" x14ac:dyDescent="0.3">
      <c r="A212" t="s">
        <v>766</v>
      </c>
      <c r="B212" t="s">
        <v>767</v>
      </c>
      <c r="C212" s="1" t="str">
        <f>HYPERLINK("http://geochem.nrcan.gc.ca/cdogs/content/bdl/bdl210741_e.htm", "21:0741")</f>
        <v>21:0741</v>
      </c>
      <c r="D212" s="1" t="str">
        <f>HYPERLINK("http://geochem.nrcan.gc.ca/cdogs/content/svy/svy210216_e.htm", "21:0216")</f>
        <v>21:0216</v>
      </c>
      <c r="E212" t="s">
        <v>768</v>
      </c>
      <c r="F212" t="s">
        <v>769</v>
      </c>
      <c r="H212">
        <v>49.644796200000002</v>
      </c>
      <c r="I212">
        <v>-87.660458800000001</v>
      </c>
      <c r="J212" s="1" t="str">
        <f>HYPERLINK("http://geochem.nrcan.gc.ca/cdogs/content/kwd/kwd020027_e.htm", "NGR lake sediment grab sample")</f>
        <v>NGR lake sediment grab sample</v>
      </c>
      <c r="K212" s="1" t="str">
        <f>HYPERLINK("http://geochem.nrcan.gc.ca/cdogs/content/kwd/kwd080006_e.htm", "&lt;177 micron (NGR)")</f>
        <v>&lt;177 micron (NGR)</v>
      </c>
      <c r="L212">
        <v>10</v>
      </c>
      <c r="M212" t="s">
        <v>104</v>
      </c>
      <c r="N212">
        <v>188</v>
      </c>
      <c r="O212">
        <v>-2</v>
      </c>
      <c r="P212">
        <v>6</v>
      </c>
      <c r="Q212">
        <v>-1</v>
      </c>
    </row>
    <row r="213" spans="1:17" x14ac:dyDescent="0.3">
      <c r="A213" t="s">
        <v>770</v>
      </c>
      <c r="B213" t="s">
        <v>771</v>
      </c>
      <c r="C213" s="1" t="str">
        <f>HYPERLINK("http://geochem.nrcan.gc.ca/cdogs/content/bdl/bdl210741_e.htm", "21:0741")</f>
        <v>21:0741</v>
      </c>
      <c r="D213" s="1" t="str">
        <f>HYPERLINK("http://geochem.nrcan.gc.ca/cdogs/content/svy/svy_e.htm", "")</f>
        <v/>
      </c>
      <c r="G213" s="1" t="str">
        <f>HYPERLINK("http://geochem.nrcan.gc.ca/cdogs/content/cr_/cr_00110_e.htm", "110")</f>
        <v>110</v>
      </c>
      <c r="J213" t="s">
        <v>34</v>
      </c>
      <c r="K213" t="s">
        <v>35</v>
      </c>
      <c r="L213">
        <v>10</v>
      </c>
      <c r="M213" t="s">
        <v>36</v>
      </c>
      <c r="N213">
        <v>189</v>
      </c>
      <c r="O213">
        <v>-2</v>
      </c>
      <c r="P213">
        <v>-2</v>
      </c>
      <c r="Q213">
        <v>-1</v>
      </c>
    </row>
    <row r="214" spans="1:17" x14ac:dyDescent="0.3">
      <c r="A214" t="s">
        <v>772</v>
      </c>
      <c r="B214" t="s">
        <v>773</v>
      </c>
      <c r="C214" s="1" t="str">
        <f>HYPERLINK("http://geochem.nrcan.gc.ca/cdogs/content/bdl/bdl210741_e.htm", "21:0741")</f>
        <v>21:0741</v>
      </c>
      <c r="D214" s="1" t="str">
        <f>HYPERLINK("http://geochem.nrcan.gc.ca/cdogs/content/svy/svy210216_e.htm", "21:0216")</f>
        <v>21:0216</v>
      </c>
      <c r="E214" t="s">
        <v>774</v>
      </c>
      <c r="F214" t="s">
        <v>775</v>
      </c>
      <c r="H214">
        <v>49.635823299999998</v>
      </c>
      <c r="I214">
        <v>-87.749662700000002</v>
      </c>
      <c r="J214" s="1" t="str">
        <f>HYPERLINK("http://geochem.nrcan.gc.ca/cdogs/content/kwd/kwd020027_e.htm", "NGR lake sediment grab sample")</f>
        <v>NGR lake sediment grab sample</v>
      </c>
      <c r="K214" s="1" t="str">
        <f>HYPERLINK("http://geochem.nrcan.gc.ca/cdogs/content/kwd/kwd080006_e.htm", "&lt;177 micron (NGR)")</f>
        <v>&lt;177 micron (NGR)</v>
      </c>
      <c r="L214">
        <v>11</v>
      </c>
      <c r="M214" t="s">
        <v>21</v>
      </c>
      <c r="N214">
        <v>190</v>
      </c>
      <c r="O214">
        <v>3</v>
      </c>
      <c r="P214">
        <v>4</v>
      </c>
      <c r="Q214">
        <v>7</v>
      </c>
    </row>
    <row r="215" spans="1:17" x14ac:dyDescent="0.3">
      <c r="A215" t="s">
        <v>776</v>
      </c>
      <c r="B215" t="s">
        <v>777</v>
      </c>
      <c r="C215" s="1" t="str">
        <f>HYPERLINK("http://geochem.nrcan.gc.ca/cdogs/content/bdl/bdl210741_e.htm", "21:0741")</f>
        <v>21:0741</v>
      </c>
      <c r="D215" s="1" t="str">
        <f>HYPERLINK("http://geochem.nrcan.gc.ca/cdogs/content/svy/svy210216_e.htm", "21:0216")</f>
        <v>21:0216</v>
      </c>
      <c r="E215" t="s">
        <v>778</v>
      </c>
      <c r="F215" t="s">
        <v>779</v>
      </c>
      <c r="H215">
        <v>49.6474507</v>
      </c>
      <c r="I215">
        <v>-87.687977200000006</v>
      </c>
      <c r="J215" s="1" t="str">
        <f>HYPERLINK("http://geochem.nrcan.gc.ca/cdogs/content/kwd/kwd020027_e.htm", "NGR lake sediment grab sample")</f>
        <v>NGR lake sediment grab sample</v>
      </c>
      <c r="K215" s="1" t="str">
        <f>HYPERLINK("http://geochem.nrcan.gc.ca/cdogs/content/kwd/kwd080006_e.htm", "&lt;177 micron (NGR)")</f>
        <v>&lt;177 micron (NGR)</v>
      </c>
      <c r="L215">
        <v>11</v>
      </c>
      <c r="M215" t="s">
        <v>26</v>
      </c>
      <c r="N215">
        <v>191</v>
      </c>
      <c r="O215">
        <v>-2</v>
      </c>
      <c r="P215">
        <v>3</v>
      </c>
      <c r="Q215">
        <v>2</v>
      </c>
    </row>
    <row r="216" spans="1:17" x14ac:dyDescent="0.3">
      <c r="A216" t="s">
        <v>780</v>
      </c>
      <c r="B216" t="s">
        <v>781</v>
      </c>
      <c r="C216" s="1" t="str">
        <f>HYPERLINK("http://geochem.nrcan.gc.ca/cdogs/content/bdl/bdl210741_e.htm", "21:0741")</f>
        <v>21:0741</v>
      </c>
      <c r="D216" s="1" t="str">
        <f>HYPERLINK("http://geochem.nrcan.gc.ca/cdogs/content/svy/svy210216_e.htm", "21:0216")</f>
        <v>21:0216</v>
      </c>
      <c r="E216" t="s">
        <v>782</v>
      </c>
      <c r="F216" t="s">
        <v>783</v>
      </c>
      <c r="H216">
        <v>49.648982599999997</v>
      </c>
      <c r="I216">
        <v>-87.706865899999997</v>
      </c>
      <c r="J216" s="1" t="str">
        <f>HYPERLINK("http://geochem.nrcan.gc.ca/cdogs/content/kwd/kwd020027_e.htm", "NGR lake sediment grab sample")</f>
        <v>NGR lake sediment grab sample</v>
      </c>
      <c r="K216" s="1" t="str">
        <f>HYPERLINK("http://geochem.nrcan.gc.ca/cdogs/content/kwd/kwd080006_e.htm", "&lt;177 micron (NGR)")</f>
        <v>&lt;177 micron (NGR)</v>
      </c>
      <c r="L216">
        <v>11</v>
      </c>
      <c r="M216" t="s">
        <v>31</v>
      </c>
      <c r="N216">
        <v>192</v>
      </c>
      <c r="O216">
        <v>-2</v>
      </c>
      <c r="P216">
        <v>3</v>
      </c>
      <c r="Q216">
        <v>2</v>
      </c>
    </row>
    <row r="217" spans="1:17" x14ac:dyDescent="0.3">
      <c r="A217" t="s">
        <v>784</v>
      </c>
      <c r="B217" t="s">
        <v>785</v>
      </c>
      <c r="C217" s="1" t="str">
        <f>HYPERLINK("http://geochem.nrcan.gc.ca/cdogs/content/bdl/bdl210741_e.htm", "21:0741")</f>
        <v>21:0741</v>
      </c>
      <c r="D217" s="1" t="str">
        <f>HYPERLINK("http://geochem.nrcan.gc.ca/cdogs/content/svy/svy_e.htm", "")</f>
        <v/>
      </c>
      <c r="G217" s="1" t="str">
        <f>HYPERLINK("http://geochem.nrcan.gc.ca/cdogs/content/cr_/cr_00100_e.htm", "100")</f>
        <v>100</v>
      </c>
      <c r="J217" t="s">
        <v>34</v>
      </c>
      <c r="K217" t="s">
        <v>35</v>
      </c>
      <c r="L217">
        <v>11</v>
      </c>
      <c r="M217" t="s">
        <v>36</v>
      </c>
      <c r="N217">
        <v>193</v>
      </c>
      <c r="O217">
        <v>2</v>
      </c>
      <c r="P217">
        <v>4</v>
      </c>
      <c r="Q217">
        <v>23</v>
      </c>
    </row>
    <row r="218" spans="1:17" x14ac:dyDescent="0.3">
      <c r="A218" t="s">
        <v>786</v>
      </c>
      <c r="B218" t="s">
        <v>787</v>
      </c>
      <c r="C218" s="1" t="str">
        <f>HYPERLINK("http://geochem.nrcan.gc.ca/cdogs/content/bdl/bdl210741_e.htm", "21:0741")</f>
        <v>21:0741</v>
      </c>
      <c r="D218" s="1" t="str">
        <f>HYPERLINK("http://geochem.nrcan.gc.ca/cdogs/content/svy/svy210216_e.htm", "21:0216")</f>
        <v>21:0216</v>
      </c>
      <c r="E218" t="s">
        <v>788</v>
      </c>
      <c r="F218" t="s">
        <v>789</v>
      </c>
      <c r="H218">
        <v>49.650496799999999</v>
      </c>
      <c r="I218">
        <v>-87.716571099999996</v>
      </c>
      <c r="J218" s="1" t="str">
        <f>HYPERLINK("http://geochem.nrcan.gc.ca/cdogs/content/kwd/kwd020027_e.htm", "NGR lake sediment grab sample")</f>
        <v>NGR lake sediment grab sample</v>
      </c>
      <c r="K218" s="1" t="str">
        <f>HYPERLINK("http://geochem.nrcan.gc.ca/cdogs/content/kwd/kwd080006_e.htm", "&lt;177 micron (NGR)")</f>
        <v>&lt;177 micron (NGR)</v>
      </c>
      <c r="L218">
        <v>11</v>
      </c>
      <c r="M218" t="s">
        <v>41</v>
      </c>
      <c r="N218">
        <v>194</v>
      </c>
      <c r="O218">
        <v>3</v>
      </c>
      <c r="P218">
        <v>8</v>
      </c>
      <c r="Q218">
        <v>2</v>
      </c>
    </row>
    <row r="219" spans="1:17" x14ac:dyDescent="0.3">
      <c r="A219" t="s">
        <v>790</v>
      </c>
      <c r="B219" t="s">
        <v>791</v>
      </c>
      <c r="C219" s="1" t="str">
        <f>HYPERLINK("http://geochem.nrcan.gc.ca/cdogs/content/bdl/bdl210741_e.htm", "21:0741")</f>
        <v>21:0741</v>
      </c>
      <c r="D219" s="1" t="str">
        <f>HYPERLINK("http://geochem.nrcan.gc.ca/cdogs/content/svy/svy210216_e.htm", "21:0216")</f>
        <v>21:0216</v>
      </c>
      <c r="E219" t="s">
        <v>792</v>
      </c>
      <c r="F219" t="s">
        <v>793</v>
      </c>
      <c r="H219">
        <v>49.655639299999997</v>
      </c>
      <c r="I219">
        <v>-87.7383703</v>
      </c>
      <c r="J219" s="1" t="str">
        <f>HYPERLINK("http://geochem.nrcan.gc.ca/cdogs/content/kwd/kwd020027_e.htm", "NGR lake sediment grab sample")</f>
        <v>NGR lake sediment grab sample</v>
      </c>
      <c r="K219" s="1" t="str">
        <f>HYPERLINK("http://geochem.nrcan.gc.ca/cdogs/content/kwd/kwd080006_e.htm", "&lt;177 micron (NGR)")</f>
        <v>&lt;177 micron (NGR)</v>
      </c>
      <c r="L219">
        <v>11</v>
      </c>
      <c r="M219" t="s">
        <v>46</v>
      </c>
      <c r="N219">
        <v>195</v>
      </c>
      <c r="O219">
        <v>-2</v>
      </c>
      <c r="P219">
        <v>8</v>
      </c>
      <c r="Q219">
        <v>-1</v>
      </c>
    </row>
    <row r="220" spans="1:17" x14ac:dyDescent="0.3">
      <c r="A220" t="s">
        <v>794</v>
      </c>
      <c r="B220" t="s">
        <v>795</v>
      </c>
      <c r="C220" s="1" t="str">
        <f>HYPERLINK("http://geochem.nrcan.gc.ca/cdogs/content/bdl/bdl210741_e.htm", "21:0741")</f>
        <v>21:0741</v>
      </c>
      <c r="D220" s="1" t="str">
        <f>HYPERLINK("http://geochem.nrcan.gc.ca/cdogs/content/svy/svy210216_e.htm", "21:0216")</f>
        <v>21:0216</v>
      </c>
      <c r="E220" t="s">
        <v>796</v>
      </c>
      <c r="F220" t="s">
        <v>797</v>
      </c>
      <c r="H220">
        <v>49.6535498</v>
      </c>
      <c r="I220">
        <v>-87.755489999999995</v>
      </c>
      <c r="J220" s="1" t="str">
        <f>HYPERLINK("http://geochem.nrcan.gc.ca/cdogs/content/kwd/kwd020027_e.htm", "NGR lake sediment grab sample")</f>
        <v>NGR lake sediment grab sample</v>
      </c>
      <c r="K220" s="1" t="str">
        <f>HYPERLINK("http://geochem.nrcan.gc.ca/cdogs/content/kwd/kwd080006_e.htm", "&lt;177 micron (NGR)")</f>
        <v>&lt;177 micron (NGR)</v>
      </c>
      <c r="L220">
        <v>11</v>
      </c>
      <c r="M220" t="s">
        <v>51</v>
      </c>
      <c r="N220">
        <v>196</v>
      </c>
      <c r="O220">
        <v>-2</v>
      </c>
      <c r="P220">
        <v>-2</v>
      </c>
      <c r="Q220">
        <v>-1</v>
      </c>
    </row>
    <row r="221" spans="1:17" x14ac:dyDescent="0.3">
      <c r="A221" t="s">
        <v>798</v>
      </c>
      <c r="B221" t="s">
        <v>799</v>
      </c>
      <c r="C221" s="1" t="str">
        <f>HYPERLINK("http://geochem.nrcan.gc.ca/cdogs/content/bdl/bdl210741_e.htm", "21:0741")</f>
        <v>21:0741</v>
      </c>
      <c r="D221" s="1" t="str">
        <f>HYPERLINK("http://geochem.nrcan.gc.ca/cdogs/content/svy/svy210216_e.htm", "21:0216")</f>
        <v>21:0216</v>
      </c>
      <c r="E221" t="s">
        <v>800</v>
      </c>
      <c r="F221" t="s">
        <v>801</v>
      </c>
      <c r="H221">
        <v>49.644942700000001</v>
      </c>
      <c r="I221">
        <v>-87.744289600000002</v>
      </c>
      <c r="J221" s="1" t="str">
        <f>HYPERLINK("http://geochem.nrcan.gc.ca/cdogs/content/kwd/kwd020027_e.htm", "NGR lake sediment grab sample")</f>
        <v>NGR lake sediment grab sample</v>
      </c>
      <c r="K221" s="1" t="str">
        <f>HYPERLINK("http://geochem.nrcan.gc.ca/cdogs/content/kwd/kwd080006_e.htm", "&lt;177 micron (NGR)")</f>
        <v>&lt;177 micron (NGR)</v>
      </c>
      <c r="L221">
        <v>11</v>
      </c>
      <c r="M221" t="s">
        <v>56</v>
      </c>
      <c r="N221">
        <v>197</v>
      </c>
      <c r="O221">
        <v>2</v>
      </c>
      <c r="P221">
        <v>4</v>
      </c>
      <c r="Q221">
        <v>1</v>
      </c>
    </row>
    <row r="222" spans="1:17" x14ac:dyDescent="0.3">
      <c r="A222" t="s">
        <v>802</v>
      </c>
      <c r="B222" t="s">
        <v>803</v>
      </c>
      <c r="C222" s="1" t="str">
        <f>HYPERLINK("http://geochem.nrcan.gc.ca/cdogs/content/bdl/bdl210741_e.htm", "21:0741")</f>
        <v>21:0741</v>
      </c>
      <c r="D222" s="1" t="str">
        <f>HYPERLINK("http://geochem.nrcan.gc.ca/cdogs/content/svy/svy210216_e.htm", "21:0216")</f>
        <v>21:0216</v>
      </c>
      <c r="E222" t="s">
        <v>804</v>
      </c>
      <c r="F222" t="s">
        <v>805</v>
      </c>
      <c r="H222">
        <v>49.643290499999999</v>
      </c>
      <c r="I222">
        <v>-87.7577</v>
      </c>
      <c r="J222" s="1" t="str">
        <f>HYPERLINK("http://geochem.nrcan.gc.ca/cdogs/content/kwd/kwd020027_e.htm", "NGR lake sediment grab sample")</f>
        <v>NGR lake sediment grab sample</v>
      </c>
      <c r="K222" s="1" t="str">
        <f>HYPERLINK("http://geochem.nrcan.gc.ca/cdogs/content/kwd/kwd080006_e.htm", "&lt;177 micron (NGR)")</f>
        <v>&lt;177 micron (NGR)</v>
      </c>
      <c r="L222">
        <v>11</v>
      </c>
      <c r="M222" t="s">
        <v>109</v>
      </c>
      <c r="N222">
        <v>198</v>
      </c>
      <c r="O222">
        <v>-2</v>
      </c>
      <c r="P222">
        <v>2</v>
      </c>
      <c r="Q222">
        <v>4</v>
      </c>
    </row>
    <row r="223" spans="1:17" x14ac:dyDescent="0.3">
      <c r="A223" t="s">
        <v>806</v>
      </c>
      <c r="B223" t="s">
        <v>807</v>
      </c>
      <c r="C223" s="1" t="str">
        <f>HYPERLINK("http://geochem.nrcan.gc.ca/cdogs/content/bdl/bdl210741_e.htm", "21:0741")</f>
        <v>21:0741</v>
      </c>
      <c r="D223" s="1" t="str">
        <f>HYPERLINK("http://geochem.nrcan.gc.ca/cdogs/content/svy/svy210216_e.htm", "21:0216")</f>
        <v>21:0216</v>
      </c>
      <c r="E223" t="s">
        <v>804</v>
      </c>
      <c r="F223" t="s">
        <v>808</v>
      </c>
      <c r="H223">
        <v>49.643290499999999</v>
      </c>
      <c r="I223">
        <v>-87.7577</v>
      </c>
      <c r="J223" s="1" t="str">
        <f>HYPERLINK("http://geochem.nrcan.gc.ca/cdogs/content/kwd/kwd020027_e.htm", "NGR lake sediment grab sample")</f>
        <v>NGR lake sediment grab sample</v>
      </c>
      <c r="K223" s="1" t="str">
        <f>HYPERLINK("http://geochem.nrcan.gc.ca/cdogs/content/kwd/kwd080006_e.htm", "&lt;177 micron (NGR)")</f>
        <v>&lt;177 micron (NGR)</v>
      </c>
      <c r="L223">
        <v>11</v>
      </c>
      <c r="M223" t="s">
        <v>113</v>
      </c>
      <c r="N223">
        <v>199</v>
      </c>
      <c r="O223">
        <v>4</v>
      </c>
      <c r="P223">
        <v>6</v>
      </c>
      <c r="Q223">
        <v>3</v>
      </c>
    </row>
    <row r="224" spans="1:17" x14ac:dyDescent="0.3">
      <c r="A224" t="s">
        <v>809</v>
      </c>
      <c r="B224" t="s">
        <v>810</v>
      </c>
      <c r="C224" s="1" t="str">
        <f>HYPERLINK("http://geochem.nrcan.gc.ca/cdogs/content/bdl/bdl210741_e.htm", "21:0741")</f>
        <v>21:0741</v>
      </c>
      <c r="D224" s="1" t="str">
        <f>HYPERLINK("http://geochem.nrcan.gc.ca/cdogs/content/svy/svy210216_e.htm", "21:0216")</f>
        <v>21:0216</v>
      </c>
      <c r="E224" t="s">
        <v>811</v>
      </c>
      <c r="F224" t="s">
        <v>812</v>
      </c>
      <c r="H224">
        <v>49.632770000000001</v>
      </c>
      <c r="I224">
        <v>-87.777506099999997</v>
      </c>
      <c r="J224" s="1" t="str">
        <f>HYPERLINK("http://geochem.nrcan.gc.ca/cdogs/content/kwd/kwd020027_e.htm", "NGR lake sediment grab sample")</f>
        <v>NGR lake sediment grab sample</v>
      </c>
      <c r="K224" s="1" t="str">
        <f>HYPERLINK("http://geochem.nrcan.gc.ca/cdogs/content/kwd/kwd080006_e.htm", "&lt;177 micron (NGR)")</f>
        <v>&lt;177 micron (NGR)</v>
      </c>
      <c r="L224">
        <v>11</v>
      </c>
      <c r="M224" t="s">
        <v>61</v>
      </c>
      <c r="N224">
        <v>200</v>
      </c>
      <c r="O224">
        <v>2</v>
      </c>
      <c r="P224">
        <v>26</v>
      </c>
      <c r="Q224">
        <v>-1</v>
      </c>
    </row>
    <row r="225" spans="1:17" x14ac:dyDescent="0.3">
      <c r="A225" t="s">
        <v>813</v>
      </c>
      <c r="B225" t="s">
        <v>814</v>
      </c>
      <c r="C225" s="1" t="str">
        <f>HYPERLINK("http://geochem.nrcan.gc.ca/cdogs/content/bdl/bdl210741_e.htm", "21:0741")</f>
        <v>21:0741</v>
      </c>
      <c r="D225" s="1" t="str">
        <f>HYPERLINK("http://geochem.nrcan.gc.ca/cdogs/content/svy/svy210216_e.htm", "21:0216")</f>
        <v>21:0216</v>
      </c>
      <c r="E225" t="s">
        <v>815</v>
      </c>
      <c r="F225" t="s">
        <v>816</v>
      </c>
      <c r="H225">
        <v>49.637067799999997</v>
      </c>
      <c r="I225">
        <v>-87.780427399999994</v>
      </c>
      <c r="J225" s="1" t="str">
        <f>HYPERLINK("http://geochem.nrcan.gc.ca/cdogs/content/kwd/kwd020027_e.htm", "NGR lake sediment grab sample")</f>
        <v>NGR lake sediment grab sample</v>
      </c>
      <c r="K225" s="1" t="str">
        <f>HYPERLINK("http://geochem.nrcan.gc.ca/cdogs/content/kwd/kwd080006_e.htm", "&lt;177 micron (NGR)")</f>
        <v>&lt;177 micron (NGR)</v>
      </c>
      <c r="L225">
        <v>11</v>
      </c>
      <c r="M225" t="s">
        <v>66</v>
      </c>
      <c r="N225">
        <v>201</v>
      </c>
      <c r="O225">
        <v>-2</v>
      </c>
      <c r="P225">
        <v>20</v>
      </c>
      <c r="Q225">
        <v>1</v>
      </c>
    </row>
    <row r="226" spans="1:17" x14ac:dyDescent="0.3">
      <c r="A226" t="s">
        <v>817</v>
      </c>
      <c r="B226" t="s">
        <v>818</v>
      </c>
      <c r="C226" s="1" t="str">
        <f>HYPERLINK("http://geochem.nrcan.gc.ca/cdogs/content/bdl/bdl210741_e.htm", "21:0741")</f>
        <v>21:0741</v>
      </c>
      <c r="D226" s="1" t="str">
        <f>HYPERLINK("http://geochem.nrcan.gc.ca/cdogs/content/svy/svy210216_e.htm", "21:0216")</f>
        <v>21:0216</v>
      </c>
      <c r="E226" t="s">
        <v>819</v>
      </c>
      <c r="F226" t="s">
        <v>820</v>
      </c>
      <c r="H226">
        <v>49.6422192</v>
      </c>
      <c r="I226">
        <v>-87.819790800000007</v>
      </c>
      <c r="J226" s="1" t="str">
        <f>HYPERLINK("http://geochem.nrcan.gc.ca/cdogs/content/kwd/kwd020027_e.htm", "NGR lake sediment grab sample")</f>
        <v>NGR lake sediment grab sample</v>
      </c>
      <c r="K226" s="1" t="str">
        <f>HYPERLINK("http://geochem.nrcan.gc.ca/cdogs/content/kwd/kwd080006_e.htm", "&lt;177 micron (NGR)")</f>
        <v>&lt;177 micron (NGR)</v>
      </c>
      <c r="L226">
        <v>11</v>
      </c>
      <c r="M226" t="s">
        <v>71</v>
      </c>
      <c r="N226">
        <v>202</v>
      </c>
      <c r="O226">
        <v>-2</v>
      </c>
      <c r="P226">
        <v>3</v>
      </c>
      <c r="Q226">
        <v>-1</v>
      </c>
    </row>
    <row r="227" spans="1:17" x14ac:dyDescent="0.3">
      <c r="A227" t="s">
        <v>821</v>
      </c>
      <c r="B227" t="s">
        <v>822</v>
      </c>
      <c r="C227" s="1" t="str">
        <f>HYPERLINK("http://geochem.nrcan.gc.ca/cdogs/content/bdl/bdl210741_e.htm", "21:0741")</f>
        <v>21:0741</v>
      </c>
      <c r="D227" s="1" t="str">
        <f>HYPERLINK("http://geochem.nrcan.gc.ca/cdogs/content/svy/svy210216_e.htm", "21:0216")</f>
        <v>21:0216</v>
      </c>
      <c r="E227" t="s">
        <v>823</v>
      </c>
      <c r="F227" t="s">
        <v>824</v>
      </c>
      <c r="H227">
        <v>49.629044800000003</v>
      </c>
      <c r="I227">
        <v>-87.818101999999996</v>
      </c>
      <c r="J227" s="1" t="str">
        <f>HYPERLINK("http://geochem.nrcan.gc.ca/cdogs/content/kwd/kwd020027_e.htm", "NGR lake sediment grab sample")</f>
        <v>NGR lake sediment grab sample</v>
      </c>
      <c r="K227" s="1" t="str">
        <f>HYPERLINK("http://geochem.nrcan.gc.ca/cdogs/content/kwd/kwd080006_e.htm", "&lt;177 micron (NGR)")</f>
        <v>&lt;177 micron (NGR)</v>
      </c>
      <c r="L227">
        <v>11</v>
      </c>
      <c r="M227" t="s">
        <v>84</v>
      </c>
      <c r="N227">
        <v>203</v>
      </c>
      <c r="O227">
        <v>-2</v>
      </c>
      <c r="P227">
        <v>2</v>
      </c>
      <c r="Q227">
        <v>-1</v>
      </c>
    </row>
    <row r="228" spans="1:17" x14ac:dyDescent="0.3">
      <c r="A228" t="s">
        <v>825</v>
      </c>
      <c r="B228" t="s">
        <v>826</v>
      </c>
      <c r="C228" s="1" t="str">
        <f>HYPERLINK("http://geochem.nrcan.gc.ca/cdogs/content/bdl/bdl210741_e.htm", "21:0741")</f>
        <v>21:0741</v>
      </c>
      <c r="D228" s="1" t="str">
        <f>HYPERLINK("http://geochem.nrcan.gc.ca/cdogs/content/svy/svy210216_e.htm", "21:0216")</f>
        <v>21:0216</v>
      </c>
      <c r="E228" t="s">
        <v>827</v>
      </c>
      <c r="F228" t="s">
        <v>828</v>
      </c>
      <c r="H228">
        <v>49.618605299999999</v>
      </c>
      <c r="I228">
        <v>-87.825209299999997</v>
      </c>
      <c r="J228" s="1" t="str">
        <f>HYPERLINK("http://geochem.nrcan.gc.ca/cdogs/content/kwd/kwd020027_e.htm", "NGR lake sediment grab sample")</f>
        <v>NGR lake sediment grab sample</v>
      </c>
      <c r="K228" s="1" t="str">
        <f>HYPERLINK("http://geochem.nrcan.gc.ca/cdogs/content/kwd/kwd080006_e.htm", "&lt;177 micron (NGR)")</f>
        <v>&lt;177 micron (NGR)</v>
      </c>
      <c r="L228">
        <v>11</v>
      </c>
      <c r="M228" t="s">
        <v>89</v>
      </c>
      <c r="N228">
        <v>204</v>
      </c>
      <c r="O228">
        <v>-2</v>
      </c>
      <c r="P228">
        <v>-2</v>
      </c>
      <c r="Q228">
        <v>-1</v>
      </c>
    </row>
    <row r="229" spans="1:17" x14ac:dyDescent="0.3">
      <c r="A229" t="s">
        <v>829</v>
      </c>
      <c r="B229" t="s">
        <v>830</v>
      </c>
      <c r="C229" s="1" t="str">
        <f>HYPERLINK("http://geochem.nrcan.gc.ca/cdogs/content/bdl/bdl210741_e.htm", "21:0741")</f>
        <v>21:0741</v>
      </c>
      <c r="D229" s="1" t="str">
        <f>HYPERLINK("http://geochem.nrcan.gc.ca/cdogs/content/svy/svy210216_e.htm", "21:0216")</f>
        <v>21:0216</v>
      </c>
      <c r="E229" t="s">
        <v>831</v>
      </c>
      <c r="F229" t="s">
        <v>832</v>
      </c>
      <c r="H229">
        <v>49.615430799999999</v>
      </c>
      <c r="I229">
        <v>-87.8008332</v>
      </c>
      <c r="J229" s="1" t="str">
        <f>HYPERLINK("http://geochem.nrcan.gc.ca/cdogs/content/kwd/kwd020027_e.htm", "NGR lake sediment grab sample")</f>
        <v>NGR lake sediment grab sample</v>
      </c>
      <c r="K229" s="1" t="str">
        <f>HYPERLINK("http://geochem.nrcan.gc.ca/cdogs/content/kwd/kwd080006_e.htm", "&lt;177 micron (NGR)")</f>
        <v>&lt;177 micron (NGR)</v>
      </c>
      <c r="L229">
        <v>11</v>
      </c>
      <c r="M229" t="s">
        <v>94</v>
      </c>
      <c r="N229">
        <v>205</v>
      </c>
      <c r="O229">
        <v>-2</v>
      </c>
      <c r="P229">
        <v>-2</v>
      </c>
      <c r="Q229">
        <v>-1</v>
      </c>
    </row>
    <row r="230" spans="1:17" x14ac:dyDescent="0.3">
      <c r="A230" t="s">
        <v>833</v>
      </c>
      <c r="B230" t="s">
        <v>834</v>
      </c>
      <c r="C230" s="1" t="str">
        <f>HYPERLINK("http://geochem.nrcan.gc.ca/cdogs/content/bdl/bdl210741_e.htm", "21:0741")</f>
        <v>21:0741</v>
      </c>
      <c r="D230" s="1" t="str">
        <f>HYPERLINK("http://geochem.nrcan.gc.ca/cdogs/content/svy/svy210216_e.htm", "21:0216")</f>
        <v>21:0216</v>
      </c>
      <c r="E230" t="s">
        <v>835</v>
      </c>
      <c r="F230" t="s">
        <v>836</v>
      </c>
      <c r="H230">
        <v>49.621617399999998</v>
      </c>
      <c r="I230">
        <v>-87.778727200000006</v>
      </c>
      <c r="J230" s="1" t="str">
        <f>HYPERLINK("http://geochem.nrcan.gc.ca/cdogs/content/kwd/kwd020027_e.htm", "NGR lake sediment grab sample")</f>
        <v>NGR lake sediment grab sample</v>
      </c>
      <c r="K230" s="1" t="str">
        <f>HYPERLINK("http://geochem.nrcan.gc.ca/cdogs/content/kwd/kwd080006_e.htm", "&lt;177 micron (NGR)")</f>
        <v>&lt;177 micron (NGR)</v>
      </c>
      <c r="L230">
        <v>11</v>
      </c>
      <c r="M230" t="s">
        <v>99</v>
      </c>
      <c r="N230">
        <v>206</v>
      </c>
      <c r="O230">
        <v>-2</v>
      </c>
      <c r="P230">
        <v>-2</v>
      </c>
      <c r="Q230">
        <v>-1</v>
      </c>
    </row>
    <row r="231" spans="1:17" x14ac:dyDescent="0.3">
      <c r="A231" t="s">
        <v>837</v>
      </c>
      <c r="B231" t="s">
        <v>838</v>
      </c>
      <c r="C231" s="1" t="str">
        <f>HYPERLINK("http://geochem.nrcan.gc.ca/cdogs/content/bdl/bdl210741_e.htm", "21:0741")</f>
        <v>21:0741</v>
      </c>
      <c r="D231" s="1" t="str">
        <f>HYPERLINK("http://geochem.nrcan.gc.ca/cdogs/content/svy/svy210216_e.htm", "21:0216")</f>
        <v>21:0216</v>
      </c>
      <c r="E231" t="s">
        <v>774</v>
      </c>
      <c r="F231" t="s">
        <v>839</v>
      </c>
      <c r="H231">
        <v>49.635823299999998</v>
      </c>
      <c r="I231">
        <v>-87.749662700000002</v>
      </c>
      <c r="J231" s="1" t="str">
        <f>HYPERLINK("http://geochem.nrcan.gc.ca/cdogs/content/kwd/kwd020027_e.htm", "NGR lake sediment grab sample")</f>
        <v>NGR lake sediment grab sample</v>
      </c>
      <c r="K231" s="1" t="str">
        <f>HYPERLINK("http://geochem.nrcan.gc.ca/cdogs/content/kwd/kwd080006_e.htm", "&lt;177 micron (NGR)")</f>
        <v>&lt;177 micron (NGR)</v>
      </c>
      <c r="L231">
        <v>11</v>
      </c>
      <c r="M231" t="s">
        <v>79</v>
      </c>
      <c r="N231">
        <v>207</v>
      </c>
      <c r="O231">
        <v>-2</v>
      </c>
      <c r="P231">
        <v>3</v>
      </c>
      <c r="Q231">
        <v>10</v>
      </c>
    </row>
    <row r="232" spans="1:17" x14ac:dyDescent="0.3">
      <c r="A232" t="s">
        <v>840</v>
      </c>
      <c r="B232" t="s">
        <v>841</v>
      </c>
      <c r="C232" s="1" t="str">
        <f>HYPERLINK("http://geochem.nrcan.gc.ca/cdogs/content/bdl/bdl210741_e.htm", "21:0741")</f>
        <v>21:0741</v>
      </c>
      <c r="D232" s="1" t="str">
        <f>HYPERLINK("http://geochem.nrcan.gc.ca/cdogs/content/svy/svy210216_e.htm", "21:0216")</f>
        <v>21:0216</v>
      </c>
      <c r="E232" t="s">
        <v>774</v>
      </c>
      <c r="F232" t="s">
        <v>842</v>
      </c>
      <c r="H232">
        <v>49.635823299999998</v>
      </c>
      <c r="I232">
        <v>-87.749662700000002</v>
      </c>
      <c r="J232" s="1" t="str">
        <f>HYPERLINK("http://geochem.nrcan.gc.ca/cdogs/content/kwd/kwd020027_e.htm", "NGR lake sediment grab sample")</f>
        <v>NGR lake sediment grab sample</v>
      </c>
      <c r="K232" s="1" t="str">
        <f>HYPERLINK("http://geochem.nrcan.gc.ca/cdogs/content/kwd/kwd080006_e.htm", "&lt;177 micron (NGR)")</f>
        <v>&lt;177 micron (NGR)</v>
      </c>
      <c r="L232">
        <v>11</v>
      </c>
      <c r="M232" t="s">
        <v>75</v>
      </c>
      <c r="N232">
        <v>208</v>
      </c>
      <c r="O232">
        <v>-2</v>
      </c>
      <c r="P232">
        <v>14</v>
      </c>
      <c r="Q232">
        <v>10</v>
      </c>
    </row>
    <row r="233" spans="1:17" x14ac:dyDescent="0.3">
      <c r="A233" t="s">
        <v>843</v>
      </c>
      <c r="B233" t="s">
        <v>844</v>
      </c>
      <c r="C233" s="1" t="str">
        <f>HYPERLINK("http://geochem.nrcan.gc.ca/cdogs/content/bdl/bdl210741_e.htm", "21:0741")</f>
        <v>21:0741</v>
      </c>
      <c r="D233" s="1" t="str">
        <f>HYPERLINK("http://geochem.nrcan.gc.ca/cdogs/content/svy/svy210216_e.htm", "21:0216")</f>
        <v>21:0216</v>
      </c>
      <c r="E233" t="s">
        <v>845</v>
      </c>
      <c r="F233" t="s">
        <v>846</v>
      </c>
      <c r="H233">
        <v>49.639367</v>
      </c>
      <c r="I233">
        <v>-87.742736699999995</v>
      </c>
      <c r="J233" s="1" t="str">
        <f>HYPERLINK("http://geochem.nrcan.gc.ca/cdogs/content/kwd/kwd020027_e.htm", "NGR lake sediment grab sample")</f>
        <v>NGR lake sediment grab sample</v>
      </c>
      <c r="K233" s="1" t="str">
        <f>HYPERLINK("http://geochem.nrcan.gc.ca/cdogs/content/kwd/kwd080006_e.htm", "&lt;177 micron (NGR)")</f>
        <v>&lt;177 micron (NGR)</v>
      </c>
      <c r="L233">
        <v>11</v>
      </c>
      <c r="M233" t="s">
        <v>104</v>
      </c>
      <c r="N233">
        <v>209</v>
      </c>
      <c r="O233">
        <v>-2</v>
      </c>
      <c r="P233">
        <v>-2</v>
      </c>
      <c r="Q233">
        <v>-1</v>
      </c>
    </row>
    <row r="234" spans="1:17" x14ac:dyDescent="0.3">
      <c r="A234" t="s">
        <v>847</v>
      </c>
      <c r="B234" t="s">
        <v>848</v>
      </c>
      <c r="C234" s="1" t="str">
        <f>HYPERLINK("http://geochem.nrcan.gc.ca/cdogs/content/bdl/bdl210741_e.htm", "21:0741")</f>
        <v>21:0741</v>
      </c>
      <c r="D234" s="1" t="str">
        <f>HYPERLINK("http://geochem.nrcan.gc.ca/cdogs/content/svy/svy210216_e.htm", "21:0216")</f>
        <v>21:0216</v>
      </c>
      <c r="E234" t="s">
        <v>849</v>
      </c>
      <c r="F234" t="s">
        <v>850</v>
      </c>
      <c r="H234">
        <v>49.635598700000003</v>
      </c>
      <c r="I234">
        <v>-87.715619099999998</v>
      </c>
      <c r="J234" s="1" t="str">
        <f>HYPERLINK("http://geochem.nrcan.gc.ca/cdogs/content/kwd/kwd020027_e.htm", "NGR lake sediment grab sample")</f>
        <v>NGR lake sediment grab sample</v>
      </c>
      <c r="K234" s="1" t="str">
        <f>HYPERLINK("http://geochem.nrcan.gc.ca/cdogs/content/kwd/kwd080006_e.htm", "&lt;177 micron (NGR)")</f>
        <v>&lt;177 micron (NGR)</v>
      </c>
      <c r="L234">
        <v>12</v>
      </c>
      <c r="M234" t="s">
        <v>21</v>
      </c>
      <c r="N234">
        <v>210</v>
      </c>
      <c r="O234">
        <v>-2</v>
      </c>
      <c r="P234">
        <v>3</v>
      </c>
      <c r="Q234">
        <v>5</v>
      </c>
    </row>
    <row r="235" spans="1:17" x14ac:dyDescent="0.3">
      <c r="A235" t="s">
        <v>851</v>
      </c>
      <c r="B235" t="s">
        <v>852</v>
      </c>
      <c r="C235" s="1" t="str">
        <f>HYPERLINK("http://geochem.nrcan.gc.ca/cdogs/content/bdl/bdl210741_e.htm", "21:0741")</f>
        <v>21:0741</v>
      </c>
      <c r="D235" s="1" t="str">
        <f>HYPERLINK("http://geochem.nrcan.gc.ca/cdogs/content/svy/svy210216_e.htm", "21:0216")</f>
        <v>21:0216</v>
      </c>
      <c r="E235" t="s">
        <v>849</v>
      </c>
      <c r="F235" t="s">
        <v>853</v>
      </c>
      <c r="H235">
        <v>49.635598700000003</v>
      </c>
      <c r="I235">
        <v>-87.715619099999998</v>
      </c>
      <c r="J235" s="1" t="str">
        <f>HYPERLINK("http://geochem.nrcan.gc.ca/cdogs/content/kwd/kwd020027_e.htm", "NGR lake sediment grab sample")</f>
        <v>NGR lake sediment grab sample</v>
      </c>
      <c r="K235" s="1" t="str">
        <f>HYPERLINK("http://geochem.nrcan.gc.ca/cdogs/content/kwd/kwd080006_e.htm", "&lt;177 micron (NGR)")</f>
        <v>&lt;177 micron (NGR)</v>
      </c>
      <c r="L235">
        <v>12</v>
      </c>
      <c r="M235" t="s">
        <v>79</v>
      </c>
      <c r="N235">
        <v>211</v>
      </c>
      <c r="O235">
        <v>-2</v>
      </c>
      <c r="P235">
        <v>4</v>
      </c>
      <c r="Q235">
        <v>3</v>
      </c>
    </row>
    <row r="236" spans="1:17" x14ac:dyDescent="0.3">
      <c r="A236" t="s">
        <v>854</v>
      </c>
      <c r="B236" t="s">
        <v>855</v>
      </c>
      <c r="C236" s="1" t="str">
        <f>HYPERLINK("http://geochem.nrcan.gc.ca/cdogs/content/bdl/bdl210741_e.htm", "21:0741")</f>
        <v>21:0741</v>
      </c>
      <c r="D236" s="1" t="str">
        <f>HYPERLINK("http://geochem.nrcan.gc.ca/cdogs/content/svy/svy210216_e.htm", "21:0216")</f>
        <v>21:0216</v>
      </c>
      <c r="E236" t="s">
        <v>849</v>
      </c>
      <c r="F236" t="s">
        <v>856</v>
      </c>
      <c r="H236">
        <v>49.635598700000003</v>
      </c>
      <c r="I236">
        <v>-87.715619099999998</v>
      </c>
      <c r="J236" s="1" t="str">
        <f>HYPERLINK("http://geochem.nrcan.gc.ca/cdogs/content/kwd/kwd020027_e.htm", "NGR lake sediment grab sample")</f>
        <v>NGR lake sediment grab sample</v>
      </c>
      <c r="K236" s="1" t="str">
        <f>HYPERLINK("http://geochem.nrcan.gc.ca/cdogs/content/kwd/kwd080006_e.htm", "&lt;177 micron (NGR)")</f>
        <v>&lt;177 micron (NGR)</v>
      </c>
      <c r="L236">
        <v>12</v>
      </c>
      <c r="M236" t="s">
        <v>75</v>
      </c>
      <c r="N236">
        <v>212</v>
      </c>
      <c r="O236">
        <v>-2</v>
      </c>
      <c r="P236">
        <v>11</v>
      </c>
      <c r="Q236">
        <v>5</v>
      </c>
    </row>
    <row r="237" spans="1:17" x14ac:dyDescent="0.3">
      <c r="A237" t="s">
        <v>857</v>
      </c>
      <c r="B237" t="s">
        <v>858</v>
      </c>
      <c r="C237" s="1" t="str">
        <f>HYPERLINK("http://geochem.nrcan.gc.ca/cdogs/content/bdl/bdl210741_e.htm", "21:0741")</f>
        <v>21:0741</v>
      </c>
      <c r="D237" s="1" t="str">
        <f>HYPERLINK("http://geochem.nrcan.gc.ca/cdogs/content/svy/svy210216_e.htm", "21:0216")</f>
        <v>21:0216</v>
      </c>
      <c r="E237" t="s">
        <v>859</v>
      </c>
      <c r="F237" t="s">
        <v>860</v>
      </c>
      <c r="H237">
        <v>49.632800500000002</v>
      </c>
      <c r="I237">
        <v>-87.683132499999999</v>
      </c>
      <c r="J237" s="1" t="str">
        <f>HYPERLINK("http://geochem.nrcan.gc.ca/cdogs/content/kwd/kwd020027_e.htm", "NGR lake sediment grab sample")</f>
        <v>NGR lake sediment grab sample</v>
      </c>
      <c r="K237" s="1" t="str">
        <f>HYPERLINK("http://geochem.nrcan.gc.ca/cdogs/content/kwd/kwd080006_e.htm", "&lt;177 micron (NGR)")</f>
        <v>&lt;177 micron (NGR)</v>
      </c>
      <c r="L237">
        <v>12</v>
      </c>
      <c r="M237" t="s">
        <v>26</v>
      </c>
      <c r="N237">
        <v>213</v>
      </c>
      <c r="O237">
        <v>-2</v>
      </c>
      <c r="P237">
        <v>13</v>
      </c>
      <c r="Q237">
        <v>1</v>
      </c>
    </row>
    <row r="238" spans="1:17" x14ac:dyDescent="0.3">
      <c r="A238" t="s">
        <v>861</v>
      </c>
      <c r="B238" t="s">
        <v>862</v>
      </c>
      <c r="C238" s="1" t="str">
        <f>HYPERLINK("http://geochem.nrcan.gc.ca/cdogs/content/bdl/bdl210741_e.htm", "21:0741")</f>
        <v>21:0741</v>
      </c>
      <c r="D238" s="1" t="str">
        <f>HYPERLINK("http://geochem.nrcan.gc.ca/cdogs/content/svy/svy_e.htm", "")</f>
        <v/>
      </c>
      <c r="G238" s="1" t="str">
        <f>HYPERLINK("http://geochem.nrcan.gc.ca/cdogs/content/cr_/cr_00090_e.htm", "90")</f>
        <v>90</v>
      </c>
      <c r="J238" t="s">
        <v>34</v>
      </c>
      <c r="K238" t="s">
        <v>35</v>
      </c>
      <c r="L238">
        <v>12</v>
      </c>
      <c r="M238" t="s">
        <v>36</v>
      </c>
      <c r="N238">
        <v>214</v>
      </c>
      <c r="O238">
        <v>-2</v>
      </c>
      <c r="P238">
        <v>4</v>
      </c>
      <c r="Q238">
        <v>7</v>
      </c>
    </row>
    <row r="239" spans="1:17" x14ac:dyDescent="0.3">
      <c r="A239" t="s">
        <v>863</v>
      </c>
      <c r="B239" t="s">
        <v>864</v>
      </c>
      <c r="C239" s="1" t="str">
        <f>HYPERLINK("http://geochem.nrcan.gc.ca/cdogs/content/bdl/bdl210741_e.htm", "21:0741")</f>
        <v>21:0741</v>
      </c>
      <c r="D239" s="1" t="str">
        <f>HYPERLINK("http://geochem.nrcan.gc.ca/cdogs/content/svy/svy210216_e.htm", "21:0216")</f>
        <v>21:0216</v>
      </c>
      <c r="E239" t="s">
        <v>865</v>
      </c>
      <c r="F239" t="s">
        <v>866</v>
      </c>
      <c r="H239">
        <v>49.617953100000001</v>
      </c>
      <c r="I239">
        <v>-87.697724500000007</v>
      </c>
      <c r="J239" s="1" t="str">
        <f>HYPERLINK("http://geochem.nrcan.gc.ca/cdogs/content/kwd/kwd020027_e.htm", "NGR lake sediment grab sample")</f>
        <v>NGR lake sediment grab sample</v>
      </c>
      <c r="K239" s="1" t="str">
        <f>HYPERLINK("http://geochem.nrcan.gc.ca/cdogs/content/kwd/kwd080006_e.htm", "&lt;177 micron (NGR)")</f>
        <v>&lt;177 micron (NGR)</v>
      </c>
      <c r="L239">
        <v>12</v>
      </c>
      <c r="M239" t="s">
        <v>31</v>
      </c>
      <c r="N239">
        <v>215</v>
      </c>
      <c r="O239">
        <v>-2</v>
      </c>
      <c r="P239">
        <v>-2</v>
      </c>
      <c r="Q239">
        <v>-1</v>
      </c>
    </row>
    <row r="240" spans="1:17" x14ac:dyDescent="0.3">
      <c r="A240" t="s">
        <v>867</v>
      </c>
      <c r="B240" t="s">
        <v>868</v>
      </c>
      <c r="C240" s="1" t="str">
        <f>HYPERLINK("http://geochem.nrcan.gc.ca/cdogs/content/bdl/bdl210741_e.htm", "21:0741")</f>
        <v>21:0741</v>
      </c>
      <c r="D240" s="1" t="str">
        <f>HYPERLINK("http://geochem.nrcan.gc.ca/cdogs/content/svy/svy210216_e.htm", "21:0216")</f>
        <v>21:0216</v>
      </c>
      <c r="E240" t="s">
        <v>869</v>
      </c>
      <c r="F240" t="s">
        <v>870</v>
      </c>
      <c r="H240">
        <v>49.614468299999999</v>
      </c>
      <c r="I240">
        <v>-87.669574499999996</v>
      </c>
      <c r="J240" s="1" t="str">
        <f>HYPERLINK("http://geochem.nrcan.gc.ca/cdogs/content/kwd/kwd020027_e.htm", "NGR lake sediment grab sample")</f>
        <v>NGR lake sediment grab sample</v>
      </c>
      <c r="K240" s="1" t="str">
        <f>HYPERLINK("http://geochem.nrcan.gc.ca/cdogs/content/kwd/kwd080006_e.htm", "&lt;177 micron (NGR)")</f>
        <v>&lt;177 micron (NGR)</v>
      </c>
      <c r="L240">
        <v>12</v>
      </c>
      <c r="M240" t="s">
        <v>41</v>
      </c>
      <c r="N240">
        <v>216</v>
      </c>
      <c r="O240">
        <v>-2</v>
      </c>
      <c r="P240">
        <v>-2</v>
      </c>
      <c r="Q240">
        <v>-1</v>
      </c>
    </row>
    <row r="241" spans="1:17" x14ac:dyDescent="0.3">
      <c r="A241" t="s">
        <v>871</v>
      </c>
      <c r="B241" t="s">
        <v>872</v>
      </c>
      <c r="C241" s="1" t="str">
        <f>HYPERLINK("http://geochem.nrcan.gc.ca/cdogs/content/bdl/bdl210741_e.htm", "21:0741")</f>
        <v>21:0741</v>
      </c>
      <c r="D241" s="1" t="str">
        <f>HYPERLINK("http://geochem.nrcan.gc.ca/cdogs/content/svy/svy210216_e.htm", "21:0216")</f>
        <v>21:0216</v>
      </c>
      <c r="E241" t="s">
        <v>873</v>
      </c>
      <c r="F241" t="s">
        <v>874</v>
      </c>
      <c r="H241">
        <v>49.6250353</v>
      </c>
      <c r="I241">
        <v>-87.646180900000004</v>
      </c>
      <c r="J241" s="1" t="str">
        <f>HYPERLINK("http://geochem.nrcan.gc.ca/cdogs/content/kwd/kwd020027_e.htm", "NGR lake sediment grab sample")</f>
        <v>NGR lake sediment grab sample</v>
      </c>
      <c r="K241" s="1" t="str">
        <f>HYPERLINK("http://geochem.nrcan.gc.ca/cdogs/content/kwd/kwd080006_e.htm", "&lt;177 micron (NGR)")</f>
        <v>&lt;177 micron (NGR)</v>
      </c>
      <c r="L241">
        <v>12</v>
      </c>
      <c r="M241" t="s">
        <v>46</v>
      </c>
      <c r="N241">
        <v>217</v>
      </c>
      <c r="O241">
        <v>-2</v>
      </c>
      <c r="P241">
        <v>25</v>
      </c>
      <c r="Q241">
        <v>1</v>
      </c>
    </row>
    <row r="242" spans="1:17" x14ac:dyDescent="0.3">
      <c r="A242" t="s">
        <v>875</v>
      </c>
      <c r="B242" t="s">
        <v>876</v>
      </c>
      <c r="C242" s="1" t="str">
        <f>HYPERLINK("http://geochem.nrcan.gc.ca/cdogs/content/bdl/bdl210741_e.htm", "21:0741")</f>
        <v>21:0741</v>
      </c>
      <c r="D242" s="1" t="str">
        <f>HYPERLINK("http://geochem.nrcan.gc.ca/cdogs/content/svy/svy210216_e.htm", "21:0216")</f>
        <v>21:0216</v>
      </c>
      <c r="E242" t="s">
        <v>877</v>
      </c>
      <c r="F242" t="s">
        <v>878</v>
      </c>
      <c r="H242">
        <v>49.623844900000002</v>
      </c>
      <c r="I242">
        <v>-87.608713399999999</v>
      </c>
      <c r="J242" s="1" t="str">
        <f>HYPERLINK("http://geochem.nrcan.gc.ca/cdogs/content/kwd/kwd020027_e.htm", "NGR lake sediment grab sample")</f>
        <v>NGR lake sediment grab sample</v>
      </c>
      <c r="K242" s="1" t="str">
        <f>HYPERLINK("http://geochem.nrcan.gc.ca/cdogs/content/kwd/kwd080006_e.htm", "&lt;177 micron (NGR)")</f>
        <v>&lt;177 micron (NGR)</v>
      </c>
      <c r="L242">
        <v>12</v>
      </c>
      <c r="M242" t="s">
        <v>51</v>
      </c>
      <c r="N242">
        <v>218</v>
      </c>
      <c r="O242">
        <v>-2</v>
      </c>
      <c r="P242">
        <v>2</v>
      </c>
      <c r="Q242">
        <v>2</v>
      </c>
    </row>
    <row r="243" spans="1:17" x14ac:dyDescent="0.3">
      <c r="A243" t="s">
        <v>879</v>
      </c>
      <c r="B243" t="s">
        <v>880</v>
      </c>
      <c r="C243" s="1" t="str">
        <f>HYPERLINK("http://geochem.nrcan.gc.ca/cdogs/content/bdl/bdl210741_e.htm", "21:0741")</f>
        <v>21:0741</v>
      </c>
      <c r="D243" s="1" t="str">
        <f>HYPERLINK("http://geochem.nrcan.gc.ca/cdogs/content/svy/svy210216_e.htm", "21:0216")</f>
        <v>21:0216</v>
      </c>
      <c r="E243" t="s">
        <v>881</v>
      </c>
      <c r="F243" t="s">
        <v>882</v>
      </c>
      <c r="H243">
        <v>49.631521399999997</v>
      </c>
      <c r="I243">
        <v>-87.585323299999999</v>
      </c>
      <c r="J243" s="1" t="str">
        <f>HYPERLINK("http://geochem.nrcan.gc.ca/cdogs/content/kwd/kwd020027_e.htm", "NGR lake sediment grab sample")</f>
        <v>NGR lake sediment grab sample</v>
      </c>
      <c r="K243" s="1" t="str">
        <f>HYPERLINK("http://geochem.nrcan.gc.ca/cdogs/content/kwd/kwd080006_e.htm", "&lt;177 micron (NGR)")</f>
        <v>&lt;177 micron (NGR)</v>
      </c>
      <c r="L243">
        <v>12</v>
      </c>
      <c r="M243" t="s">
        <v>56</v>
      </c>
      <c r="N243">
        <v>219</v>
      </c>
      <c r="O243">
        <v>-2</v>
      </c>
      <c r="P243">
        <v>-2</v>
      </c>
      <c r="Q243">
        <v>2</v>
      </c>
    </row>
    <row r="244" spans="1:17" x14ac:dyDescent="0.3">
      <c r="A244" t="s">
        <v>883</v>
      </c>
      <c r="B244" t="s">
        <v>884</v>
      </c>
      <c r="C244" s="1" t="str">
        <f>HYPERLINK("http://geochem.nrcan.gc.ca/cdogs/content/bdl/bdl210741_e.htm", "21:0741")</f>
        <v>21:0741</v>
      </c>
      <c r="D244" s="1" t="str">
        <f>HYPERLINK("http://geochem.nrcan.gc.ca/cdogs/content/svy/svy210216_e.htm", "21:0216")</f>
        <v>21:0216</v>
      </c>
      <c r="E244" t="s">
        <v>885</v>
      </c>
      <c r="F244" t="s">
        <v>886</v>
      </c>
      <c r="H244">
        <v>49.619728700000003</v>
      </c>
      <c r="I244">
        <v>-87.574799600000006</v>
      </c>
      <c r="J244" s="1" t="str">
        <f>HYPERLINK("http://geochem.nrcan.gc.ca/cdogs/content/kwd/kwd020027_e.htm", "NGR lake sediment grab sample")</f>
        <v>NGR lake sediment grab sample</v>
      </c>
      <c r="K244" s="1" t="str">
        <f>HYPERLINK("http://geochem.nrcan.gc.ca/cdogs/content/kwd/kwd080006_e.htm", "&lt;177 micron (NGR)")</f>
        <v>&lt;177 micron (NGR)</v>
      </c>
      <c r="L244">
        <v>12</v>
      </c>
      <c r="M244" t="s">
        <v>61</v>
      </c>
      <c r="N244">
        <v>220</v>
      </c>
      <c r="O244">
        <v>-2</v>
      </c>
      <c r="P244">
        <v>2</v>
      </c>
      <c r="Q244">
        <v>1</v>
      </c>
    </row>
    <row r="245" spans="1:17" x14ac:dyDescent="0.3">
      <c r="A245" t="s">
        <v>887</v>
      </c>
      <c r="B245" t="s">
        <v>888</v>
      </c>
      <c r="C245" s="1" t="str">
        <f>HYPERLINK("http://geochem.nrcan.gc.ca/cdogs/content/bdl/bdl210741_e.htm", "21:0741")</f>
        <v>21:0741</v>
      </c>
      <c r="D245" s="1" t="str">
        <f>HYPERLINK("http://geochem.nrcan.gc.ca/cdogs/content/svy/svy210216_e.htm", "21:0216")</f>
        <v>21:0216</v>
      </c>
      <c r="E245" t="s">
        <v>889</v>
      </c>
      <c r="F245" t="s">
        <v>890</v>
      </c>
      <c r="H245">
        <v>49.628820500000003</v>
      </c>
      <c r="I245">
        <v>-87.5437242</v>
      </c>
      <c r="J245" s="1" t="str">
        <f>HYPERLINK("http://geochem.nrcan.gc.ca/cdogs/content/kwd/kwd020027_e.htm", "NGR lake sediment grab sample")</f>
        <v>NGR lake sediment grab sample</v>
      </c>
      <c r="K245" s="1" t="str">
        <f>HYPERLINK("http://geochem.nrcan.gc.ca/cdogs/content/kwd/kwd080006_e.htm", "&lt;177 micron (NGR)")</f>
        <v>&lt;177 micron (NGR)</v>
      </c>
      <c r="L245">
        <v>12</v>
      </c>
      <c r="M245" t="s">
        <v>66</v>
      </c>
      <c r="N245">
        <v>221</v>
      </c>
      <c r="O245">
        <v>-2</v>
      </c>
      <c r="P245">
        <v>2</v>
      </c>
      <c r="Q245">
        <v>3</v>
      </c>
    </row>
    <row r="246" spans="1:17" x14ac:dyDescent="0.3">
      <c r="A246" t="s">
        <v>891</v>
      </c>
      <c r="B246" t="s">
        <v>892</v>
      </c>
      <c r="C246" s="1" t="str">
        <f>HYPERLINK("http://geochem.nrcan.gc.ca/cdogs/content/bdl/bdl210741_e.htm", "21:0741")</f>
        <v>21:0741</v>
      </c>
      <c r="D246" s="1" t="str">
        <f>HYPERLINK("http://geochem.nrcan.gc.ca/cdogs/content/svy/svy210216_e.htm", "21:0216")</f>
        <v>21:0216</v>
      </c>
      <c r="E246" t="s">
        <v>893</v>
      </c>
      <c r="F246" t="s">
        <v>894</v>
      </c>
      <c r="H246">
        <v>49.651465799999997</v>
      </c>
      <c r="I246">
        <v>-87.559324399999994</v>
      </c>
      <c r="J246" s="1" t="str">
        <f>HYPERLINK("http://geochem.nrcan.gc.ca/cdogs/content/kwd/kwd020027_e.htm", "NGR lake sediment grab sample")</f>
        <v>NGR lake sediment grab sample</v>
      </c>
      <c r="K246" s="1" t="str">
        <f>HYPERLINK("http://geochem.nrcan.gc.ca/cdogs/content/kwd/kwd080006_e.htm", "&lt;177 micron (NGR)")</f>
        <v>&lt;177 micron (NGR)</v>
      </c>
      <c r="L246">
        <v>12</v>
      </c>
      <c r="M246" t="s">
        <v>71</v>
      </c>
      <c r="N246">
        <v>222</v>
      </c>
      <c r="O246">
        <v>-2</v>
      </c>
      <c r="P246">
        <v>-2</v>
      </c>
      <c r="Q246">
        <v>3</v>
      </c>
    </row>
    <row r="247" spans="1:17" x14ac:dyDescent="0.3">
      <c r="A247" t="s">
        <v>895</v>
      </c>
      <c r="B247" t="s">
        <v>896</v>
      </c>
      <c r="C247" s="1" t="str">
        <f>HYPERLINK("http://geochem.nrcan.gc.ca/cdogs/content/bdl/bdl210741_e.htm", "21:0741")</f>
        <v>21:0741</v>
      </c>
      <c r="D247" s="1" t="str">
        <f>HYPERLINK("http://geochem.nrcan.gc.ca/cdogs/content/svy/svy210216_e.htm", "21:0216")</f>
        <v>21:0216</v>
      </c>
      <c r="E247" t="s">
        <v>897</v>
      </c>
      <c r="F247" t="s">
        <v>898</v>
      </c>
      <c r="H247">
        <v>49.658155600000001</v>
      </c>
      <c r="I247">
        <v>-87.572535000000002</v>
      </c>
      <c r="J247" s="1" t="str">
        <f>HYPERLINK("http://geochem.nrcan.gc.ca/cdogs/content/kwd/kwd020027_e.htm", "NGR lake sediment grab sample")</f>
        <v>NGR lake sediment grab sample</v>
      </c>
      <c r="K247" s="1" t="str">
        <f>HYPERLINK("http://geochem.nrcan.gc.ca/cdogs/content/kwd/kwd080006_e.htm", "&lt;177 micron (NGR)")</f>
        <v>&lt;177 micron (NGR)</v>
      </c>
      <c r="L247">
        <v>12</v>
      </c>
      <c r="M247" t="s">
        <v>84</v>
      </c>
      <c r="N247">
        <v>223</v>
      </c>
      <c r="O247">
        <v>-2</v>
      </c>
      <c r="P247">
        <v>2</v>
      </c>
      <c r="Q247">
        <v>1</v>
      </c>
    </row>
    <row r="248" spans="1:17" x14ac:dyDescent="0.3">
      <c r="A248" t="s">
        <v>899</v>
      </c>
      <c r="B248" t="s">
        <v>900</v>
      </c>
      <c r="C248" s="1" t="str">
        <f>HYPERLINK("http://geochem.nrcan.gc.ca/cdogs/content/bdl/bdl210741_e.htm", "21:0741")</f>
        <v>21:0741</v>
      </c>
      <c r="D248" s="1" t="str">
        <f>HYPERLINK("http://geochem.nrcan.gc.ca/cdogs/content/svy/svy210216_e.htm", "21:0216")</f>
        <v>21:0216</v>
      </c>
      <c r="E248" t="s">
        <v>901</v>
      </c>
      <c r="F248" t="s">
        <v>902</v>
      </c>
      <c r="H248">
        <v>49.659784500000001</v>
      </c>
      <c r="I248">
        <v>-87.550261199999994</v>
      </c>
      <c r="J248" s="1" t="str">
        <f>HYPERLINK("http://geochem.nrcan.gc.ca/cdogs/content/kwd/kwd020027_e.htm", "NGR lake sediment grab sample")</f>
        <v>NGR lake sediment grab sample</v>
      </c>
      <c r="K248" s="1" t="str">
        <f>HYPERLINK("http://geochem.nrcan.gc.ca/cdogs/content/kwd/kwd080006_e.htm", "&lt;177 micron (NGR)")</f>
        <v>&lt;177 micron (NGR)</v>
      </c>
      <c r="L248">
        <v>12</v>
      </c>
      <c r="M248" t="s">
        <v>89</v>
      </c>
      <c r="N248">
        <v>224</v>
      </c>
      <c r="O248">
        <v>-2</v>
      </c>
      <c r="P248">
        <v>-2</v>
      </c>
      <c r="Q248">
        <v>-1</v>
      </c>
    </row>
    <row r="249" spans="1:17" x14ac:dyDescent="0.3">
      <c r="A249" t="s">
        <v>903</v>
      </c>
      <c r="B249" t="s">
        <v>904</v>
      </c>
      <c r="C249" s="1" t="str">
        <f>HYPERLINK("http://geochem.nrcan.gc.ca/cdogs/content/bdl/bdl210741_e.htm", "21:0741")</f>
        <v>21:0741</v>
      </c>
      <c r="D249" s="1" t="str">
        <f>HYPERLINK("http://geochem.nrcan.gc.ca/cdogs/content/svy/svy210216_e.htm", "21:0216")</f>
        <v>21:0216</v>
      </c>
      <c r="E249" t="s">
        <v>905</v>
      </c>
      <c r="F249" t="s">
        <v>906</v>
      </c>
      <c r="H249">
        <v>49.668259900000002</v>
      </c>
      <c r="I249">
        <v>-87.559031300000001</v>
      </c>
      <c r="J249" s="1" t="str">
        <f>HYPERLINK("http://geochem.nrcan.gc.ca/cdogs/content/kwd/kwd020027_e.htm", "NGR lake sediment grab sample")</f>
        <v>NGR lake sediment grab sample</v>
      </c>
      <c r="K249" s="1" t="str">
        <f>HYPERLINK("http://geochem.nrcan.gc.ca/cdogs/content/kwd/kwd080006_e.htm", "&lt;177 micron (NGR)")</f>
        <v>&lt;177 micron (NGR)</v>
      </c>
      <c r="L249">
        <v>12</v>
      </c>
      <c r="M249" t="s">
        <v>94</v>
      </c>
      <c r="N249">
        <v>225</v>
      </c>
      <c r="O249">
        <v>-2</v>
      </c>
      <c r="P249">
        <v>4</v>
      </c>
      <c r="Q249">
        <v>2</v>
      </c>
    </row>
    <row r="250" spans="1:17" x14ac:dyDescent="0.3">
      <c r="A250" t="s">
        <v>907</v>
      </c>
      <c r="B250" t="s">
        <v>908</v>
      </c>
      <c r="C250" s="1" t="str">
        <f>HYPERLINK("http://geochem.nrcan.gc.ca/cdogs/content/bdl/bdl210741_e.htm", "21:0741")</f>
        <v>21:0741</v>
      </c>
      <c r="D250" s="1" t="str">
        <f>HYPERLINK("http://geochem.nrcan.gc.ca/cdogs/content/svy/svy210216_e.htm", "21:0216")</f>
        <v>21:0216</v>
      </c>
      <c r="E250" t="s">
        <v>909</v>
      </c>
      <c r="F250" t="s">
        <v>910</v>
      </c>
      <c r="H250">
        <v>49.671894999999999</v>
      </c>
      <c r="I250">
        <v>-87.558768000000001</v>
      </c>
      <c r="J250" s="1" t="str">
        <f>HYPERLINK("http://geochem.nrcan.gc.ca/cdogs/content/kwd/kwd020027_e.htm", "NGR lake sediment grab sample")</f>
        <v>NGR lake sediment grab sample</v>
      </c>
      <c r="K250" s="1" t="str">
        <f>HYPERLINK("http://geochem.nrcan.gc.ca/cdogs/content/kwd/kwd080006_e.htm", "&lt;177 micron (NGR)")</f>
        <v>&lt;177 micron (NGR)</v>
      </c>
      <c r="L250">
        <v>12</v>
      </c>
      <c r="M250" t="s">
        <v>109</v>
      </c>
      <c r="N250">
        <v>226</v>
      </c>
      <c r="O250">
        <v>-2</v>
      </c>
      <c r="P250">
        <v>2</v>
      </c>
      <c r="Q250">
        <v>-1</v>
      </c>
    </row>
    <row r="251" spans="1:17" x14ac:dyDescent="0.3">
      <c r="A251" t="s">
        <v>911</v>
      </c>
      <c r="B251" t="s">
        <v>912</v>
      </c>
      <c r="C251" s="1" t="str">
        <f>HYPERLINK("http://geochem.nrcan.gc.ca/cdogs/content/bdl/bdl210741_e.htm", "21:0741")</f>
        <v>21:0741</v>
      </c>
      <c r="D251" s="1" t="str">
        <f>HYPERLINK("http://geochem.nrcan.gc.ca/cdogs/content/svy/svy210216_e.htm", "21:0216")</f>
        <v>21:0216</v>
      </c>
      <c r="E251" t="s">
        <v>909</v>
      </c>
      <c r="F251" t="s">
        <v>913</v>
      </c>
      <c r="H251">
        <v>49.671894999999999</v>
      </c>
      <c r="I251">
        <v>-87.558768000000001</v>
      </c>
      <c r="J251" s="1" t="str">
        <f>HYPERLINK("http://geochem.nrcan.gc.ca/cdogs/content/kwd/kwd020027_e.htm", "NGR lake sediment grab sample")</f>
        <v>NGR lake sediment grab sample</v>
      </c>
      <c r="K251" s="1" t="str">
        <f>HYPERLINK("http://geochem.nrcan.gc.ca/cdogs/content/kwd/kwd080006_e.htm", "&lt;177 micron (NGR)")</f>
        <v>&lt;177 micron (NGR)</v>
      </c>
      <c r="L251">
        <v>12</v>
      </c>
      <c r="M251" t="s">
        <v>113</v>
      </c>
      <c r="N251">
        <v>227</v>
      </c>
      <c r="O251">
        <v>-2</v>
      </c>
      <c r="P251">
        <v>-2</v>
      </c>
      <c r="Q251">
        <v>-1</v>
      </c>
    </row>
    <row r="252" spans="1:17" x14ac:dyDescent="0.3">
      <c r="A252" t="s">
        <v>914</v>
      </c>
      <c r="B252" t="s">
        <v>915</v>
      </c>
      <c r="C252" s="1" t="str">
        <f>HYPERLINK("http://geochem.nrcan.gc.ca/cdogs/content/bdl/bdl210741_e.htm", "21:0741")</f>
        <v>21:0741</v>
      </c>
      <c r="D252" s="1" t="str">
        <f>HYPERLINK("http://geochem.nrcan.gc.ca/cdogs/content/svy/svy210216_e.htm", "21:0216")</f>
        <v>21:0216</v>
      </c>
      <c r="E252" t="s">
        <v>916</v>
      </c>
      <c r="F252" t="s">
        <v>917</v>
      </c>
      <c r="H252">
        <v>49.670513</v>
      </c>
      <c r="I252">
        <v>-87.572749000000002</v>
      </c>
      <c r="J252" s="1" t="str">
        <f>HYPERLINK("http://geochem.nrcan.gc.ca/cdogs/content/kwd/kwd020027_e.htm", "NGR lake sediment grab sample")</f>
        <v>NGR lake sediment grab sample</v>
      </c>
      <c r="K252" s="1" t="str">
        <f>HYPERLINK("http://geochem.nrcan.gc.ca/cdogs/content/kwd/kwd080006_e.htm", "&lt;177 micron (NGR)")</f>
        <v>&lt;177 micron (NGR)</v>
      </c>
      <c r="L252">
        <v>12</v>
      </c>
      <c r="M252" t="s">
        <v>99</v>
      </c>
      <c r="N252">
        <v>228</v>
      </c>
      <c r="O252">
        <v>-2</v>
      </c>
      <c r="P252">
        <v>-2</v>
      </c>
      <c r="Q252">
        <v>2</v>
      </c>
    </row>
    <row r="253" spans="1:17" x14ac:dyDescent="0.3">
      <c r="A253" t="s">
        <v>918</v>
      </c>
      <c r="B253" t="s">
        <v>919</v>
      </c>
      <c r="C253" s="1" t="str">
        <f>HYPERLINK("http://geochem.nrcan.gc.ca/cdogs/content/bdl/bdl210741_e.htm", "21:0741")</f>
        <v>21:0741</v>
      </c>
      <c r="D253" s="1" t="str">
        <f>HYPERLINK("http://geochem.nrcan.gc.ca/cdogs/content/svy/svy_e.htm", "")</f>
        <v/>
      </c>
      <c r="G253" s="1" t="str">
        <f>HYPERLINK("http://geochem.nrcan.gc.ca/cdogs/content/cr_/cr_00090_e.htm", "90")</f>
        <v>90</v>
      </c>
      <c r="J253" t="s">
        <v>34</v>
      </c>
      <c r="K253" t="s">
        <v>35</v>
      </c>
      <c r="L253">
        <v>12</v>
      </c>
      <c r="M253" t="s">
        <v>368</v>
      </c>
      <c r="N253">
        <v>229</v>
      </c>
      <c r="O253">
        <v>-2</v>
      </c>
      <c r="P253">
        <v>-2</v>
      </c>
      <c r="Q253">
        <v>6</v>
      </c>
    </row>
    <row r="254" spans="1:17" x14ac:dyDescent="0.3">
      <c r="A254" t="s">
        <v>920</v>
      </c>
      <c r="B254" t="s">
        <v>921</v>
      </c>
      <c r="C254" s="1" t="str">
        <f>HYPERLINK("http://geochem.nrcan.gc.ca/cdogs/content/bdl/bdl210741_e.htm", "21:0741")</f>
        <v>21:0741</v>
      </c>
      <c r="D254" s="1" t="str">
        <f>HYPERLINK("http://geochem.nrcan.gc.ca/cdogs/content/svy/svy_e.htm", "")</f>
        <v/>
      </c>
      <c r="G254" s="1" t="str">
        <f>HYPERLINK("http://geochem.nrcan.gc.ca/cdogs/content/cr_/cr_00112_e.htm", "112")</f>
        <v>112</v>
      </c>
      <c r="J254" t="s">
        <v>34</v>
      </c>
      <c r="K254" t="s">
        <v>35</v>
      </c>
      <c r="L254">
        <v>13</v>
      </c>
      <c r="M254" t="s">
        <v>36</v>
      </c>
      <c r="N254">
        <v>230</v>
      </c>
      <c r="O254">
        <v>-2</v>
      </c>
      <c r="P254">
        <v>4</v>
      </c>
      <c r="Q254">
        <v>2</v>
      </c>
    </row>
    <row r="255" spans="1:17" x14ac:dyDescent="0.3">
      <c r="A255" t="s">
        <v>409</v>
      </c>
      <c r="B255" t="s">
        <v>922</v>
      </c>
      <c r="C255" s="1" t="str">
        <f>HYPERLINK("http://geochem.nrcan.gc.ca/cdogs/content/bdl/bdl210742_e.htm", "21:0742")</f>
        <v>21:0742</v>
      </c>
      <c r="D255" s="1" t="str">
        <f>HYPERLINK("http://geochem.nrcan.gc.ca/cdogs/content/svy/svy210216_e.htm", "21:0216")</f>
        <v>21:0216</v>
      </c>
      <c r="E255" t="s">
        <v>411</v>
      </c>
      <c r="F255" t="s">
        <v>412</v>
      </c>
      <c r="H255">
        <v>49.717364600000003</v>
      </c>
      <c r="I255">
        <v>-87.611502200000004</v>
      </c>
      <c r="J255" s="1" t="str">
        <f>HYPERLINK("http://geochem.nrcan.gc.ca/cdogs/content/kwd/kwd020027_e.htm", "NGR lake sediment grab sample")</f>
        <v>NGR lake sediment grab sample</v>
      </c>
      <c r="K255" s="1" t="str">
        <f>HYPERLINK("http://geochem.nrcan.gc.ca/cdogs/content/kwd/kwd080006_e.htm", "&lt;177 micron (NGR)")</f>
        <v>&lt;177 micron (NGR)</v>
      </c>
      <c r="L255">
        <v>6</v>
      </c>
      <c r="M255" t="s">
        <v>26</v>
      </c>
      <c r="N255">
        <v>1</v>
      </c>
      <c r="O255">
        <v>-2</v>
      </c>
      <c r="P255">
        <v>-2</v>
      </c>
      <c r="Q255">
        <v>-1</v>
      </c>
    </row>
    <row r="256" spans="1:17" x14ac:dyDescent="0.3">
      <c r="A256" t="s">
        <v>427</v>
      </c>
      <c r="B256" t="s">
        <v>923</v>
      </c>
      <c r="C256" s="1" t="str">
        <f>HYPERLINK("http://geochem.nrcan.gc.ca/cdogs/content/bdl/bdl210742_e.htm", "21:0742")</f>
        <v>21:0742</v>
      </c>
      <c r="D256" s="1" t="str">
        <f>HYPERLINK("http://geochem.nrcan.gc.ca/cdogs/content/svy/svy210216_e.htm", "21:0216")</f>
        <v>21:0216</v>
      </c>
      <c r="E256" t="s">
        <v>429</v>
      </c>
      <c r="F256" t="s">
        <v>430</v>
      </c>
      <c r="H256">
        <v>49.811814400000003</v>
      </c>
      <c r="I256">
        <v>-87.612292299999993</v>
      </c>
      <c r="J256" s="1" t="str">
        <f>HYPERLINK("http://geochem.nrcan.gc.ca/cdogs/content/kwd/kwd020027_e.htm", "NGR lake sediment grab sample")</f>
        <v>NGR lake sediment grab sample</v>
      </c>
      <c r="K256" s="1" t="str">
        <f>HYPERLINK("http://geochem.nrcan.gc.ca/cdogs/content/kwd/kwd080006_e.htm", "&lt;177 micron (NGR)")</f>
        <v>&lt;177 micron (NGR)</v>
      </c>
      <c r="L256">
        <v>6</v>
      </c>
      <c r="M256" t="s">
        <v>31</v>
      </c>
      <c r="N256">
        <v>2</v>
      </c>
      <c r="O256">
        <v>-2</v>
      </c>
      <c r="P256">
        <v>-2</v>
      </c>
      <c r="Q256">
        <v>3</v>
      </c>
    </row>
    <row r="257" spans="1:17" x14ac:dyDescent="0.3">
      <c r="A257" t="s">
        <v>437</v>
      </c>
      <c r="B257" t="s">
        <v>924</v>
      </c>
      <c r="C257" s="1" t="str">
        <f>HYPERLINK("http://geochem.nrcan.gc.ca/cdogs/content/bdl/bdl210742_e.htm", "21:0742")</f>
        <v>21:0742</v>
      </c>
      <c r="D257" s="1" t="str">
        <f>HYPERLINK("http://geochem.nrcan.gc.ca/cdogs/content/svy/svy210216_e.htm", "21:0216")</f>
        <v>21:0216</v>
      </c>
      <c r="E257" t="s">
        <v>439</v>
      </c>
      <c r="F257" t="s">
        <v>440</v>
      </c>
      <c r="H257">
        <v>49.8126076</v>
      </c>
      <c r="I257">
        <v>-87.641810300000003</v>
      </c>
      <c r="J257" s="1" t="str">
        <f>HYPERLINK("http://geochem.nrcan.gc.ca/cdogs/content/kwd/kwd020027_e.htm", "NGR lake sediment grab sample")</f>
        <v>NGR lake sediment grab sample</v>
      </c>
      <c r="K257" s="1" t="str">
        <f>HYPERLINK("http://geochem.nrcan.gc.ca/cdogs/content/kwd/kwd080006_e.htm", "&lt;177 micron (NGR)")</f>
        <v>&lt;177 micron (NGR)</v>
      </c>
      <c r="L257">
        <v>6</v>
      </c>
      <c r="M257" t="s">
        <v>41</v>
      </c>
      <c r="N257">
        <v>3</v>
      </c>
      <c r="O257">
        <v>-2</v>
      </c>
      <c r="P257">
        <v>3</v>
      </c>
      <c r="Q257">
        <v>2</v>
      </c>
    </row>
    <row r="258" spans="1:17" x14ac:dyDescent="0.3">
      <c r="A258" t="s">
        <v>478</v>
      </c>
      <c r="B258" t="s">
        <v>925</v>
      </c>
      <c r="C258" s="1" t="str">
        <f>HYPERLINK("http://geochem.nrcan.gc.ca/cdogs/content/bdl/bdl210742_e.htm", "21:0742")</f>
        <v>21:0742</v>
      </c>
      <c r="D258" s="1" t="str">
        <f>HYPERLINK("http://geochem.nrcan.gc.ca/cdogs/content/svy/svy210216_e.htm", "21:0216")</f>
        <v>21:0216</v>
      </c>
      <c r="E258" t="s">
        <v>480</v>
      </c>
      <c r="F258" t="s">
        <v>481</v>
      </c>
      <c r="H258">
        <v>49.8155091</v>
      </c>
      <c r="I258">
        <v>-87.788037900000006</v>
      </c>
      <c r="J258" s="1" t="str">
        <f>HYPERLINK("http://geochem.nrcan.gc.ca/cdogs/content/kwd/kwd020027_e.htm", "NGR lake sediment grab sample")</f>
        <v>NGR lake sediment grab sample</v>
      </c>
      <c r="K258" s="1" t="str">
        <f>HYPERLINK("http://geochem.nrcan.gc.ca/cdogs/content/kwd/kwd080006_e.htm", "&lt;177 micron (NGR)")</f>
        <v>&lt;177 micron (NGR)</v>
      </c>
      <c r="L258">
        <v>7</v>
      </c>
      <c r="M258" t="s">
        <v>26</v>
      </c>
      <c r="N258">
        <v>4</v>
      </c>
      <c r="O258">
        <v>-2</v>
      </c>
      <c r="P258">
        <v>-2</v>
      </c>
      <c r="Q258">
        <v>1</v>
      </c>
    </row>
    <row r="259" spans="1:17" x14ac:dyDescent="0.3">
      <c r="A259" t="s">
        <v>494</v>
      </c>
      <c r="B259" t="s">
        <v>926</v>
      </c>
      <c r="C259" s="1" t="str">
        <f>HYPERLINK("http://geochem.nrcan.gc.ca/cdogs/content/bdl/bdl210742_e.htm", "21:0742")</f>
        <v>21:0742</v>
      </c>
      <c r="D259" s="1" t="str">
        <f>HYPERLINK("http://geochem.nrcan.gc.ca/cdogs/content/svy/svy210216_e.htm", "21:0216")</f>
        <v>21:0216</v>
      </c>
      <c r="E259" t="s">
        <v>474</v>
      </c>
      <c r="F259" t="s">
        <v>496</v>
      </c>
      <c r="H259">
        <v>49.780354099999997</v>
      </c>
      <c r="I259">
        <v>-87.777825399999998</v>
      </c>
      <c r="J259" s="1" t="str">
        <f>HYPERLINK("http://geochem.nrcan.gc.ca/cdogs/content/kwd/kwd020027_e.htm", "NGR lake sediment grab sample")</f>
        <v>NGR lake sediment grab sample</v>
      </c>
      <c r="K259" s="1" t="str">
        <f>HYPERLINK("http://geochem.nrcan.gc.ca/cdogs/content/kwd/kwd080006_e.htm", "&lt;177 micron (NGR)")</f>
        <v>&lt;177 micron (NGR)</v>
      </c>
      <c r="L259">
        <v>7</v>
      </c>
      <c r="M259" t="s">
        <v>379</v>
      </c>
      <c r="N259">
        <v>5</v>
      </c>
      <c r="O259">
        <v>-2</v>
      </c>
      <c r="P259">
        <v>-2</v>
      </c>
      <c r="Q259">
        <v>1</v>
      </c>
    </row>
    <row r="260" spans="1:17" x14ac:dyDescent="0.3">
      <c r="A260" t="s">
        <v>497</v>
      </c>
      <c r="B260" t="s">
        <v>927</v>
      </c>
      <c r="C260" s="1" t="str">
        <f>HYPERLINK("http://geochem.nrcan.gc.ca/cdogs/content/bdl/bdl210742_e.htm", "21:0742")</f>
        <v>21:0742</v>
      </c>
      <c r="D260" s="1" t="str">
        <f>HYPERLINK("http://geochem.nrcan.gc.ca/cdogs/content/svy/svy210216_e.htm", "21:0216")</f>
        <v>21:0216</v>
      </c>
      <c r="E260" t="s">
        <v>474</v>
      </c>
      <c r="F260" t="s">
        <v>499</v>
      </c>
      <c r="H260">
        <v>49.780354099999997</v>
      </c>
      <c r="I260">
        <v>-87.777825399999998</v>
      </c>
      <c r="J260" s="1" t="str">
        <f>HYPERLINK("http://geochem.nrcan.gc.ca/cdogs/content/kwd/kwd020027_e.htm", "NGR lake sediment grab sample")</f>
        <v>NGR lake sediment grab sample</v>
      </c>
      <c r="K260" s="1" t="str">
        <f>HYPERLINK("http://geochem.nrcan.gc.ca/cdogs/content/kwd/kwd080006_e.htm", "&lt;177 micron (NGR)")</f>
        <v>&lt;177 micron (NGR)</v>
      </c>
      <c r="L260">
        <v>7</v>
      </c>
      <c r="M260" t="s">
        <v>381</v>
      </c>
      <c r="N260">
        <v>6</v>
      </c>
      <c r="O260">
        <v>-2</v>
      </c>
      <c r="P260">
        <v>-2</v>
      </c>
      <c r="Q260">
        <v>1</v>
      </c>
    </row>
    <row r="261" spans="1:17" x14ac:dyDescent="0.3">
      <c r="A261" t="s">
        <v>500</v>
      </c>
      <c r="B261" t="s">
        <v>928</v>
      </c>
      <c r="C261" s="1" t="str">
        <f>HYPERLINK("http://geochem.nrcan.gc.ca/cdogs/content/bdl/bdl210742_e.htm", "21:0742")</f>
        <v>21:0742</v>
      </c>
      <c r="D261" s="1" t="str">
        <f>HYPERLINK("http://geochem.nrcan.gc.ca/cdogs/content/svy/svy210216_e.htm", "21:0216")</f>
        <v>21:0216</v>
      </c>
      <c r="E261" t="s">
        <v>502</v>
      </c>
      <c r="F261" t="s">
        <v>503</v>
      </c>
      <c r="H261">
        <v>49.777030099999998</v>
      </c>
      <c r="I261">
        <v>-87.769146800000001</v>
      </c>
      <c r="J261" s="1" t="str">
        <f>HYPERLINK("http://geochem.nrcan.gc.ca/cdogs/content/kwd/kwd020027_e.htm", "NGR lake sediment grab sample")</f>
        <v>NGR lake sediment grab sample</v>
      </c>
      <c r="K261" s="1" t="str">
        <f>HYPERLINK("http://geochem.nrcan.gc.ca/cdogs/content/kwd/kwd080006_e.htm", "&lt;177 micron (NGR)")</f>
        <v>&lt;177 micron (NGR)</v>
      </c>
      <c r="L261">
        <v>7</v>
      </c>
      <c r="M261" t="s">
        <v>31</v>
      </c>
      <c r="N261">
        <v>7</v>
      </c>
      <c r="O261">
        <v>-2</v>
      </c>
      <c r="P261">
        <v>-2</v>
      </c>
      <c r="Q261">
        <v>6</v>
      </c>
    </row>
    <row r="262" spans="1:17" x14ac:dyDescent="0.3">
      <c r="A262" t="s">
        <v>512</v>
      </c>
      <c r="B262" t="s">
        <v>929</v>
      </c>
      <c r="C262" s="1" t="str">
        <f>HYPERLINK("http://geochem.nrcan.gc.ca/cdogs/content/bdl/bdl210742_e.htm", "21:0742")</f>
        <v>21:0742</v>
      </c>
      <c r="D262" s="1" t="str">
        <f>HYPERLINK("http://geochem.nrcan.gc.ca/cdogs/content/svy/svy210216_e.htm", "21:0216")</f>
        <v>21:0216</v>
      </c>
      <c r="E262" t="s">
        <v>514</v>
      </c>
      <c r="F262" t="s">
        <v>515</v>
      </c>
      <c r="H262">
        <v>49.803663800000002</v>
      </c>
      <c r="I262">
        <v>-87.670818800000006</v>
      </c>
      <c r="J262" s="1" t="str">
        <f>HYPERLINK("http://geochem.nrcan.gc.ca/cdogs/content/kwd/kwd020027_e.htm", "NGR lake sediment grab sample")</f>
        <v>NGR lake sediment grab sample</v>
      </c>
      <c r="K262" s="1" t="str">
        <f>HYPERLINK("http://geochem.nrcan.gc.ca/cdogs/content/kwd/kwd080006_e.htm", "&lt;177 micron (NGR)")</f>
        <v>&lt;177 micron (NGR)</v>
      </c>
      <c r="L262">
        <v>7</v>
      </c>
      <c r="M262" t="s">
        <v>41</v>
      </c>
      <c r="N262">
        <v>8</v>
      </c>
      <c r="O262">
        <v>-2</v>
      </c>
      <c r="P262">
        <v>-2</v>
      </c>
      <c r="Q262">
        <v>-1</v>
      </c>
    </row>
    <row r="263" spans="1:17" x14ac:dyDescent="0.3">
      <c r="A263" t="s">
        <v>573</v>
      </c>
      <c r="B263" t="s">
        <v>930</v>
      </c>
      <c r="C263" s="1" t="str">
        <f>HYPERLINK("http://geochem.nrcan.gc.ca/cdogs/content/bdl/bdl210742_e.htm", "21:0742")</f>
        <v>21:0742</v>
      </c>
      <c r="D263" s="1" t="str">
        <f>HYPERLINK("http://geochem.nrcan.gc.ca/cdogs/content/svy/svy210216_e.htm", "21:0216")</f>
        <v>21:0216</v>
      </c>
      <c r="E263" t="s">
        <v>575</v>
      </c>
      <c r="F263" t="s">
        <v>576</v>
      </c>
      <c r="H263">
        <v>49.662034300000002</v>
      </c>
      <c r="I263">
        <v>-87.662769600000004</v>
      </c>
      <c r="J263" s="1" t="str">
        <f>HYPERLINK("http://geochem.nrcan.gc.ca/cdogs/content/kwd/kwd020027_e.htm", "NGR lake sediment grab sample")</f>
        <v>NGR lake sediment grab sample</v>
      </c>
      <c r="K263" s="1" t="str">
        <f>HYPERLINK("http://geochem.nrcan.gc.ca/cdogs/content/kwd/kwd080006_e.htm", "&lt;177 micron (NGR)")</f>
        <v>&lt;177 micron (NGR)</v>
      </c>
      <c r="L263">
        <v>8</v>
      </c>
      <c r="M263" t="s">
        <v>26</v>
      </c>
      <c r="N263">
        <v>9</v>
      </c>
      <c r="O263">
        <v>-2</v>
      </c>
      <c r="P263">
        <v>-2</v>
      </c>
      <c r="Q263">
        <v>-1</v>
      </c>
    </row>
    <row r="264" spans="1:17" x14ac:dyDescent="0.3">
      <c r="A264" t="s">
        <v>634</v>
      </c>
      <c r="B264" t="s">
        <v>931</v>
      </c>
      <c r="C264" s="1" t="str">
        <f>HYPERLINK("http://geochem.nrcan.gc.ca/cdogs/content/bdl/bdl210742_e.htm", "21:0742")</f>
        <v>21:0742</v>
      </c>
      <c r="D264" s="1" t="str">
        <f>HYPERLINK("http://geochem.nrcan.gc.ca/cdogs/content/svy/svy210216_e.htm", "21:0216")</f>
        <v>21:0216</v>
      </c>
      <c r="E264" t="s">
        <v>624</v>
      </c>
      <c r="F264" t="s">
        <v>636</v>
      </c>
      <c r="H264">
        <v>49.728909600000001</v>
      </c>
      <c r="I264">
        <v>-87.702350199999998</v>
      </c>
      <c r="J264" s="1" t="str">
        <f>HYPERLINK("http://geochem.nrcan.gc.ca/cdogs/content/kwd/kwd020027_e.htm", "NGR lake sediment grab sample")</f>
        <v>NGR lake sediment grab sample</v>
      </c>
      <c r="K264" s="1" t="str">
        <f>HYPERLINK("http://geochem.nrcan.gc.ca/cdogs/content/kwd/kwd080006_e.htm", "&lt;177 micron (NGR)")</f>
        <v>&lt;177 micron (NGR)</v>
      </c>
      <c r="L264">
        <v>9</v>
      </c>
      <c r="M264" t="s">
        <v>379</v>
      </c>
      <c r="N264">
        <v>10</v>
      </c>
      <c r="O264">
        <v>-2</v>
      </c>
      <c r="P264">
        <v>-2</v>
      </c>
      <c r="Q264">
        <v>-1</v>
      </c>
    </row>
    <row r="265" spans="1:17" x14ac:dyDescent="0.3">
      <c r="A265" t="s">
        <v>637</v>
      </c>
      <c r="B265" t="s">
        <v>932</v>
      </c>
      <c r="C265" s="1" t="str">
        <f>HYPERLINK("http://geochem.nrcan.gc.ca/cdogs/content/bdl/bdl210742_e.htm", "21:0742")</f>
        <v>21:0742</v>
      </c>
      <c r="D265" s="1" t="str">
        <f>HYPERLINK("http://geochem.nrcan.gc.ca/cdogs/content/svy/svy210216_e.htm", "21:0216")</f>
        <v>21:0216</v>
      </c>
      <c r="E265" t="s">
        <v>624</v>
      </c>
      <c r="F265" t="s">
        <v>639</v>
      </c>
      <c r="H265">
        <v>49.728909600000001</v>
      </c>
      <c r="I265">
        <v>-87.702350199999998</v>
      </c>
      <c r="J265" s="1" t="str">
        <f>HYPERLINK("http://geochem.nrcan.gc.ca/cdogs/content/kwd/kwd020027_e.htm", "NGR lake sediment grab sample")</f>
        <v>NGR lake sediment grab sample</v>
      </c>
      <c r="K265" s="1" t="str">
        <f>HYPERLINK("http://geochem.nrcan.gc.ca/cdogs/content/kwd/kwd080006_e.htm", "&lt;177 micron (NGR)")</f>
        <v>&lt;177 micron (NGR)</v>
      </c>
      <c r="L265">
        <v>9</v>
      </c>
      <c r="M265" t="s">
        <v>381</v>
      </c>
      <c r="N265">
        <v>11</v>
      </c>
      <c r="O265">
        <v>-2</v>
      </c>
      <c r="P265">
        <v>-2</v>
      </c>
      <c r="Q265">
        <v>1</v>
      </c>
    </row>
    <row r="266" spans="1:17" x14ac:dyDescent="0.3">
      <c r="A266" t="s">
        <v>640</v>
      </c>
      <c r="B266" t="s">
        <v>933</v>
      </c>
      <c r="C266" s="1" t="str">
        <f>HYPERLINK("http://geochem.nrcan.gc.ca/cdogs/content/bdl/bdl210742_e.htm", "21:0742")</f>
        <v>21:0742</v>
      </c>
      <c r="D266" s="1" t="str">
        <f>HYPERLINK("http://geochem.nrcan.gc.ca/cdogs/content/svy/svy210216_e.htm", "21:0216")</f>
        <v>21:0216</v>
      </c>
      <c r="E266" t="s">
        <v>642</v>
      </c>
      <c r="F266" t="s">
        <v>643</v>
      </c>
      <c r="H266">
        <v>49.733640399999999</v>
      </c>
      <c r="I266">
        <v>-87.693453899999994</v>
      </c>
      <c r="J266" s="1" t="str">
        <f>HYPERLINK("http://geochem.nrcan.gc.ca/cdogs/content/kwd/kwd020027_e.htm", "NGR lake sediment grab sample")</f>
        <v>NGR lake sediment grab sample</v>
      </c>
      <c r="K266" s="1" t="str">
        <f>HYPERLINK("http://geochem.nrcan.gc.ca/cdogs/content/kwd/kwd080006_e.htm", "&lt;177 micron (NGR)")</f>
        <v>&lt;177 micron (NGR)</v>
      </c>
      <c r="L266">
        <v>9</v>
      </c>
      <c r="M266" t="s">
        <v>26</v>
      </c>
      <c r="N266">
        <v>12</v>
      </c>
      <c r="O266">
        <v>-2</v>
      </c>
      <c r="P266">
        <v>-2</v>
      </c>
      <c r="Q266">
        <v>3</v>
      </c>
    </row>
    <row r="267" spans="1:17" x14ac:dyDescent="0.3">
      <c r="A267" t="s">
        <v>652</v>
      </c>
      <c r="B267" t="s">
        <v>934</v>
      </c>
      <c r="C267" s="1" t="str">
        <f>HYPERLINK("http://geochem.nrcan.gc.ca/cdogs/content/bdl/bdl210742_e.htm", "21:0742")</f>
        <v>21:0742</v>
      </c>
      <c r="D267" s="1" t="str">
        <f>HYPERLINK("http://geochem.nrcan.gc.ca/cdogs/content/svy/svy210216_e.htm", "21:0216")</f>
        <v>21:0216</v>
      </c>
      <c r="E267" t="s">
        <v>654</v>
      </c>
      <c r="F267" t="s">
        <v>655</v>
      </c>
      <c r="H267">
        <v>49.723158499999997</v>
      </c>
      <c r="I267">
        <v>-87.740434500000006</v>
      </c>
      <c r="J267" s="1" t="str">
        <f>HYPERLINK("http://geochem.nrcan.gc.ca/cdogs/content/kwd/kwd020027_e.htm", "NGR lake sediment grab sample")</f>
        <v>NGR lake sediment grab sample</v>
      </c>
      <c r="K267" s="1" t="str">
        <f>HYPERLINK("http://geochem.nrcan.gc.ca/cdogs/content/kwd/kwd080006_e.htm", "&lt;177 micron (NGR)")</f>
        <v>&lt;177 micron (NGR)</v>
      </c>
      <c r="L267">
        <v>9</v>
      </c>
      <c r="M267" t="s">
        <v>31</v>
      </c>
      <c r="N267">
        <v>13</v>
      </c>
      <c r="O267">
        <v>3</v>
      </c>
      <c r="P267">
        <v>4</v>
      </c>
      <c r="Q267">
        <v>2</v>
      </c>
    </row>
    <row r="268" spans="1:17" x14ac:dyDescent="0.3">
      <c r="A268" t="s">
        <v>744</v>
      </c>
      <c r="B268" t="s">
        <v>935</v>
      </c>
      <c r="C268" s="1" t="str">
        <f>HYPERLINK("http://geochem.nrcan.gc.ca/cdogs/content/bdl/bdl210742_e.htm", "21:0742")</f>
        <v>21:0742</v>
      </c>
      <c r="D268" s="1" t="str">
        <f>HYPERLINK("http://geochem.nrcan.gc.ca/cdogs/content/svy/svy210216_e.htm", "21:0216")</f>
        <v>21:0216</v>
      </c>
      <c r="E268" t="s">
        <v>746</v>
      </c>
      <c r="F268" t="s">
        <v>747</v>
      </c>
      <c r="H268">
        <v>49.653804999999998</v>
      </c>
      <c r="I268">
        <v>-87.601978599999995</v>
      </c>
      <c r="J268" s="1" t="str">
        <f>HYPERLINK("http://geochem.nrcan.gc.ca/cdogs/content/kwd/kwd020027_e.htm", "NGR lake sediment grab sample")</f>
        <v>NGR lake sediment grab sample</v>
      </c>
      <c r="K268" s="1" t="str">
        <f>HYPERLINK("http://geochem.nrcan.gc.ca/cdogs/content/kwd/kwd080006_e.htm", "&lt;177 micron (NGR)")</f>
        <v>&lt;177 micron (NGR)</v>
      </c>
      <c r="L268">
        <v>10</v>
      </c>
      <c r="M268" t="s">
        <v>26</v>
      </c>
      <c r="N268">
        <v>14</v>
      </c>
      <c r="O268">
        <v>-2</v>
      </c>
      <c r="P268">
        <v>3</v>
      </c>
      <c r="Q268">
        <v>2</v>
      </c>
    </row>
    <row r="269" spans="1:17" x14ac:dyDescent="0.3">
      <c r="A269" t="s">
        <v>752</v>
      </c>
      <c r="B269" t="s">
        <v>936</v>
      </c>
      <c r="C269" s="1" t="str">
        <f>HYPERLINK("http://geochem.nrcan.gc.ca/cdogs/content/bdl/bdl210742_e.htm", "21:0742")</f>
        <v>21:0742</v>
      </c>
      <c r="D269" s="1" t="str">
        <f>HYPERLINK("http://geochem.nrcan.gc.ca/cdogs/content/svy/svy210216_e.htm", "21:0216")</f>
        <v>21:0216</v>
      </c>
      <c r="E269" t="s">
        <v>754</v>
      </c>
      <c r="F269" t="s">
        <v>755</v>
      </c>
      <c r="H269">
        <v>49.644145000000002</v>
      </c>
      <c r="I269">
        <v>-87.615586399999998</v>
      </c>
      <c r="J269" s="1" t="str">
        <f>HYPERLINK("http://geochem.nrcan.gc.ca/cdogs/content/kwd/kwd020027_e.htm", "NGR lake sediment grab sample")</f>
        <v>NGR lake sediment grab sample</v>
      </c>
      <c r="K269" s="1" t="str">
        <f>HYPERLINK("http://geochem.nrcan.gc.ca/cdogs/content/kwd/kwd080006_e.htm", "&lt;177 micron (NGR)")</f>
        <v>&lt;177 micron (NGR)</v>
      </c>
      <c r="L269">
        <v>10</v>
      </c>
      <c r="M269" t="s">
        <v>31</v>
      </c>
      <c r="N269">
        <v>15</v>
      </c>
      <c r="O269">
        <v>-2</v>
      </c>
      <c r="P269">
        <v>-2</v>
      </c>
      <c r="Q269">
        <v>-1</v>
      </c>
    </row>
    <row r="270" spans="1:17" x14ac:dyDescent="0.3">
      <c r="A270" t="s">
        <v>760</v>
      </c>
      <c r="B270" t="s">
        <v>937</v>
      </c>
      <c r="C270" s="1" t="str">
        <f>HYPERLINK("http://geochem.nrcan.gc.ca/cdogs/content/bdl/bdl210742_e.htm", "21:0742")</f>
        <v>21:0742</v>
      </c>
      <c r="D270" s="1" t="str">
        <f>HYPERLINK("http://geochem.nrcan.gc.ca/cdogs/content/svy/svy210216_e.htm", "21:0216")</f>
        <v>21:0216</v>
      </c>
      <c r="E270" t="s">
        <v>699</v>
      </c>
      <c r="F270" t="s">
        <v>762</v>
      </c>
      <c r="H270">
        <v>49.6518291</v>
      </c>
      <c r="I270">
        <v>-87.641477600000002</v>
      </c>
      <c r="J270" s="1" t="str">
        <f>HYPERLINK("http://geochem.nrcan.gc.ca/cdogs/content/kwd/kwd020027_e.htm", "NGR lake sediment grab sample")</f>
        <v>NGR lake sediment grab sample</v>
      </c>
      <c r="K270" s="1" t="str">
        <f>HYPERLINK("http://geochem.nrcan.gc.ca/cdogs/content/kwd/kwd080006_e.htm", "&lt;177 micron (NGR)")</f>
        <v>&lt;177 micron (NGR)</v>
      </c>
      <c r="L270">
        <v>10</v>
      </c>
      <c r="M270" t="s">
        <v>379</v>
      </c>
      <c r="N270">
        <v>16</v>
      </c>
      <c r="O270">
        <v>-2</v>
      </c>
      <c r="P270">
        <v>-2</v>
      </c>
      <c r="Q270">
        <v>-1</v>
      </c>
    </row>
    <row r="271" spans="1:17" x14ac:dyDescent="0.3">
      <c r="A271" t="s">
        <v>763</v>
      </c>
      <c r="B271" t="s">
        <v>938</v>
      </c>
      <c r="C271" s="1" t="str">
        <f>HYPERLINK("http://geochem.nrcan.gc.ca/cdogs/content/bdl/bdl210742_e.htm", "21:0742")</f>
        <v>21:0742</v>
      </c>
      <c r="D271" s="1" t="str">
        <f>HYPERLINK("http://geochem.nrcan.gc.ca/cdogs/content/svy/svy210216_e.htm", "21:0216")</f>
        <v>21:0216</v>
      </c>
      <c r="E271" t="s">
        <v>699</v>
      </c>
      <c r="F271" t="s">
        <v>765</v>
      </c>
      <c r="H271">
        <v>49.6518291</v>
      </c>
      <c r="I271">
        <v>-87.641477600000002</v>
      </c>
      <c r="J271" s="1" t="str">
        <f>HYPERLINK("http://geochem.nrcan.gc.ca/cdogs/content/kwd/kwd020027_e.htm", "NGR lake sediment grab sample")</f>
        <v>NGR lake sediment grab sample</v>
      </c>
      <c r="K271" s="1" t="str">
        <f>HYPERLINK("http://geochem.nrcan.gc.ca/cdogs/content/kwd/kwd080006_e.htm", "&lt;177 micron (NGR)")</f>
        <v>&lt;177 micron (NGR)</v>
      </c>
      <c r="L271">
        <v>10</v>
      </c>
      <c r="M271" t="s">
        <v>381</v>
      </c>
      <c r="N271">
        <v>17</v>
      </c>
    </row>
    <row r="272" spans="1:17" x14ac:dyDescent="0.3">
      <c r="A272" t="s">
        <v>786</v>
      </c>
      <c r="B272" t="s">
        <v>939</v>
      </c>
      <c r="C272" s="1" t="str">
        <f>HYPERLINK("http://geochem.nrcan.gc.ca/cdogs/content/bdl/bdl210742_e.htm", "21:0742")</f>
        <v>21:0742</v>
      </c>
      <c r="D272" s="1" t="str">
        <f>HYPERLINK("http://geochem.nrcan.gc.ca/cdogs/content/svy/svy210216_e.htm", "21:0216")</f>
        <v>21:0216</v>
      </c>
      <c r="E272" t="s">
        <v>788</v>
      </c>
      <c r="F272" t="s">
        <v>789</v>
      </c>
      <c r="H272">
        <v>49.650496799999999</v>
      </c>
      <c r="I272">
        <v>-87.716571099999996</v>
      </c>
      <c r="J272" s="1" t="str">
        <f>HYPERLINK("http://geochem.nrcan.gc.ca/cdogs/content/kwd/kwd020027_e.htm", "NGR lake sediment grab sample")</f>
        <v>NGR lake sediment grab sample</v>
      </c>
      <c r="K272" s="1" t="str">
        <f>HYPERLINK("http://geochem.nrcan.gc.ca/cdogs/content/kwd/kwd080006_e.htm", "&lt;177 micron (NGR)")</f>
        <v>&lt;177 micron (NGR)</v>
      </c>
      <c r="L272">
        <v>11</v>
      </c>
      <c r="M272" t="s">
        <v>26</v>
      </c>
      <c r="N272">
        <v>18</v>
      </c>
      <c r="O272">
        <v>3</v>
      </c>
      <c r="P272">
        <v>6</v>
      </c>
      <c r="Q272">
        <v>1</v>
      </c>
    </row>
    <row r="273" spans="1:17" x14ac:dyDescent="0.3">
      <c r="A273" t="s">
        <v>790</v>
      </c>
      <c r="B273" t="s">
        <v>940</v>
      </c>
      <c r="C273" s="1" t="str">
        <f>HYPERLINK("http://geochem.nrcan.gc.ca/cdogs/content/bdl/bdl210742_e.htm", "21:0742")</f>
        <v>21:0742</v>
      </c>
      <c r="D273" s="1" t="str">
        <f>HYPERLINK("http://geochem.nrcan.gc.ca/cdogs/content/svy/svy210216_e.htm", "21:0216")</f>
        <v>21:0216</v>
      </c>
      <c r="E273" t="s">
        <v>792</v>
      </c>
      <c r="F273" t="s">
        <v>793</v>
      </c>
      <c r="H273">
        <v>49.655639299999997</v>
      </c>
      <c r="I273">
        <v>-87.7383703</v>
      </c>
      <c r="J273" s="1" t="str">
        <f>HYPERLINK("http://geochem.nrcan.gc.ca/cdogs/content/kwd/kwd020027_e.htm", "NGR lake sediment grab sample")</f>
        <v>NGR lake sediment grab sample</v>
      </c>
      <c r="K273" s="1" t="str">
        <f>HYPERLINK("http://geochem.nrcan.gc.ca/cdogs/content/kwd/kwd080006_e.htm", "&lt;177 micron (NGR)")</f>
        <v>&lt;177 micron (NGR)</v>
      </c>
      <c r="L273">
        <v>11</v>
      </c>
      <c r="M273" t="s">
        <v>31</v>
      </c>
      <c r="N273">
        <v>19</v>
      </c>
      <c r="O273">
        <v>-2</v>
      </c>
      <c r="P273">
        <v>-2</v>
      </c>
      <c r="Q273">
        <v>3</v>
      </c>
    </row>
    <row r="274" spans="1:17" x14ac:dyDescent="0.3">
      <c r="A274" t="s">
        <v>794</v>
      </c>
      <c r="B274" t="s">
        <v>941</v>
      </c>
      <c r="C274" s="1" t="str">
        <f>HYPERLINK("http://geochem.nrcan.gc.ca/cdogs/content/bdl/bdl210742_e.htm", "21:0742")</f>
        <v>21:0742</v>
      </c>
      <c r="D274" s="1" t="str">
        <f>HYPERLINK("http://geochem.nrcan.gc.ca/cdogs/content/svy/svy210216_e.htm", "21:0216")</f>
        <v>21:0216</v>
      </c>
      <c r="E274" t="s">
        <v>796</v>
      </c>
      <c r="F274" t="s">
        <v>797</v>
      </c>
      <c r="H274">
        <v>49.6535498</v>
      </c>
      <c r="I274">
        <v>-87.755489999999995</v>
      </c>
      <c r="J274" s="1" t="str">
        <f>HYPERLINK("http://geochem.nrcan.gc.ca/cdogs/content/kwd/kwd020027_e.htm", "NGR lake sediment grab sample")</f>
        <v>NGR lake sediment grab sample</v>
      </c>
      <c r="K274" s="1" t="str">
        <f>HYPERLINK("http://geochem.nrcan.gc.ca/cdogs/content/kwd/kwd080006_e.htm", "&lt;177 micron (NGR)")</f>
        <v>&lt;177 micron (NGR)</v>
      </c>
      <c r="L274">
        <v>11</v>
      </c>
      <c r="M274" t="s">
        <v>41</v>
      </c>
      <c r="N274">
        <v>20</v>
      </c>
      <c r="O274">
        <v>-2</v>
      </c>
      <c r="P274">
        <v>-2</v>
      </c>
      <c r="Q274">
        <v>-1</v>
      </c>
    </row>
    <row r="275" spans="1:17" x14ac:dyDescent="0.3">
      <c r="A275" t="s">
        <v>825</v>
      </c>
      <c r="B275" t="s">
        <v>942</v>
      </c>
      <c r="C275" s="1" t="str">
        <f>HYPERLINK("http://geochem.nrcan.gc.ca/cdogs/content/bdl/bdl210742_e.htm", "21:0742")</f>
        <v>21:0742</v>
      </c>
      <c r="D275" s="1" t="str">
        <f>HYPERLINK("http://geochem.nrcan.gc.ca/cdogs/content/svy/svy210216_e.htm", "21:0216")</f>
        <v>21:0216</v>
      </c>
      <c r="E275" t="s">
        <v>827</v>
      </c>
      <c r="F275" t="s">
        <v>828</v>
      </c>
      <c r="H275">
        <v>49.618605299999999</v>
      </c>
      <c r="I275">
        <v>-87.825209299999997</v>
      </c>
      <c r="J275" s="1" t="str">
        <f>HYPERLINK("http://geochem.nrcan.gc.ca/cdogs/content/kwd/kwd020027_e.htm", "NGR lake sediment grab sample")</f>
        <v>NGR lake sediment grab sample</v>
      </c>
      <c r="K275" s="1" t="str">
        <f>HYPERLINK("http://geochem.nrcan.gc.ca/cdogs/content/kwd/kwd080006_e.htm", "&lt;177 micron (NGR)")</f>
        <v>&lt;177 micron (NGR)</v>
      </c>
      <c r="L275">
        <v>11</v>
      </c>
      <c r="M275" t="s">
        <v>46</v>
      </c>
      <c r="N275">
        <v>21</v>
      </c>
      <c r="O275">
        <v>-2</v>
      </c>
      <c r="P275">
        <v>-2</v>
      </c>
      <c r="Q275">
        <v>-1</v>
      </c>
    </row>
    <row r="276" spans="1:17" x14ac:dyDescent="0.3">
      <c r="A276" t="s">
        <v>837</v>
      </c>
      <c r="B276" t="s">
        <v>943</v>
      </c>
      <c r="C276" s="1" t="str">
        <f>HYPERLINK("http://geochem.nrcan.gc.ca/cdogs/content/bdl/bdl210742_e.htm", "21:0742")</f>
        <v>21:0742</v>
      </c>
      <c r="D276" s="1" t="str">
        <f>HYPERLINK("http://geochem.nrcan.gc.ca/cdogs/content/svy/svy210216_e.htm", "21:0216")</f>
        <v>21:0216</v>
      </c>
      <c r="E276" t="s">
        <v>774</v>
      </c>
      <c r="F276" t="s">
        <v>839</v>
      </c>
      <c r="H276">
        <v>49.635823299999998</v>
      </c>
      <c r="I276">
        <v>-87.749662700000002</v>
      </c>
      <c r="J276" s="1" t="str">
        <f>HYPERLINK("http://geochem.nrcan.gc.ca/cdogs/content/kwd/kwd020027_e.htm", "NGR lake sediment grab sample")</f>
        <v>NGR lake sediment grab sample</v>
      </c>
      <c r="K276" s="1" t="str">
        <f>HYPERLINK("http://geochem.nrcan.gc.ca/cdogs/content/kwd/kwd080006_e.htm", "&lt;177 micron (NGR)")</f>
        <v>&lt;177 micron (NGR)</v>
      </c>
      <c r="L276">
        <v>11</v>
      </c>
      <c r="M276" t="s">
        <v>379</v>
      </c>
      <c r="N276">
        <v>22</v>
      </c>
      <c r="O276">
        <v>-2</v>
      </c>
      <c r="P276">
        <v>-2</v>
      </c>
      <c r="Q276">
        <v>2</v>
      </c>
    </row>
    <row r="277" spans="1:17" x14ac:dyDescent="0.3">
      <c r="A277" t="s">
        <v>840</v>
      </c>
      <c r="B277" t="s">
        <v>944</v>
      </c>
      <c r="C277" s="1" t="str">
        <f>HYPERLINK("http://geochem.nrcan.gc.ca/cdogs/content/bdl/bdl210742_e.htm", "21:0742")</f>
        <v>21:0742</v>
      </c>
      <c r="D277" s="1" t="str">
        <f>HYPERLINK("http://geochem.nrcan.gc.ca/cdogs/content/svy/svy210216_e.htm", "21:0216")</f>
        <v>21:0216</v>
      </c>
      <c r="E277" t="s">
        <v>774</v>
      </c>
      <c r="F277" t="s">
        <v>842</v>
      </c>
      <c r="H277">
        <v>49.635823299999998</v>
      </c>
      <c r="I277">
        <v>-87.749662700000002</v>
      </c>
      <c r="J277" s="1" t="str">
        <f>HYPERLINK("http://geochem.nrcan.gc.ca/cdogs/content/kwd/kwd020027_e.htm", "NGR lake sediment grab sample")</f>
        <v>NGR lake sediment grab sample</v>
      </c>
      <c r="K277" s="1" t="str">
        <f>HYPERLINK("http://geochem.nrcan.gc.ca/cdogs/content/kwd/kwd080006_e.htm", "&lt;177 micron (NGR)")</f>
        <v>&lt;177 micron (NGR)</v>
      </c>
      <c r="L277">
        <v>11</v>
      </c>
      <c r="M277" t="s">
        <v>381</v>
      </c>
      <c r="N277">
        <v>23</v>
      </c>
    </row>
    <row r="278" spans="1:17" x14ac:dyDescent="0.3">
      <c r="A278" t="s">
        <v>857</v>
      </c>
      <c r="B278" t="s">
        <v>945</v>
      </c>
      <c r="C278" s="1" t="str">
        <f>HYPERLINK("http://geochem.nrcan.gc.ca/cdogs/content/bdl/bdl210742_e.htm", "21:0742")</f>
        <v>21:0742</v>
      </c>
      <c r="D278" s="1" t="str">
        <f>HYPERLINK("http://geochem.nrcan.gc.ca/cdogs/content/svy/svy210216_e.htm", "21:0216")</f>
        <v>21:0216</v>
      </c>
      <c r="E278" t="s">
        <v>859</v>
      </c>
      <c r="F278" t="s">
        <v>860</v>
      </c>
      <c r="H278">
        <v>49.632800500000002</v>
      </c>
      <c r="I278">
        <v>-87.683132499999999</v>
      </c>
      <c r="J278" s="1" t="str">
        <f>HYPERLINK("http://geochem.nrcan.gc.ca/cdogs/content/kwd/kwd020027_e.htm", "NGR lake sediment grab sample")</f>
        <v>NGR lake sediment grab sample</v>
      </c>
      <c r="K278" s="1" t="str">
        <f>HYPERLINK("http://geochem.nrcan.gc.ca/cdogs/content/kwd/kwd080006_e.htm", "&lt;177 micron (NGR)")</f>
        <v>&lt;177 micron (NGR)</v>
      </c>
      <c r="L278">
        <v>12</v>
      </c>
      <c r="M278" t="s">
        <v>26</v>
      </c>
      <c r="N278">
        <v>24</v>
      </c>
      <c r="O278">
        <v>-2</v>
      </c>
      <c r="P278">
        <v>-2</v>
      </c>
      <c r="Q278">
        <v>-1</v>
      </c>
    </row>
    <row r="279" spans="1:17" x14ac:dyDescent="0.3">
      <c r="A279" t="s">
        <v>867</v>
      </c>
      <c r="B279" t="s">
        <v>946</v>
      </c>
      <c r="C279" s="1" t="str">
        <f>HYPERLINK("http://geochem.nrcan.gc.ca/cdogs/content/bdl/bdl210742_e.htm", "21:0742")</f>
        <v>21:0742</v>
      </c>
      <c r="D279" s="1" t="str">
        <f>HYPERLINK("http://geochem.nrcan.gc.ca/cdogs/content/svy/svy210216_e.htm", "21:0216")</f>
        <v>21:0216</v>
      </c>
      <c r="E279" t="s">
        <v>869</v>
      </c>
      <c r="F279" t="s">
        <v>870</v>
      </c>
      <c r="H279">
        <v>49.614468299999999</v>
      </c>
      <c r="I279">
        <v>-87.669574499999996</v>
      </c>
      <c r="J279" s="1" t="str">
        <f>HYPERLINK("http://geochem.nrcan.gc.ca/cdogs/content/kwd/kwd020027_e.htm", "NGR lake sediment grab sample")</f>
        <v>NGR lake sediment grab sample</v>
      </c>
      <c r="K279" s="1" t="str">
        <f>HYPERLINK("http://geochem.nrcan.gc.ca/cdogs/content/kwd/kwd080006_e.htm", "&lt;177 micron (NGR)")</f>
        <v>&lt;177 micron (NGR)</v>
      </c>
      <c r="L279">
        <v>12</v>
      </c>
      <c r="M279" t="s">
        <v>31</v>
      </c>
      <c r="N279">
        <v>25</v>
      </c>
      <c r="O279">
        <v>-2</v>
      </c>
      <c r="P279">
        <v>-2</v>
      </c>
      <c r="Q279">
        <v>-1</v>
      </c>
    </row>
    <row r="280" spans="1:17" x14ac:dyDescent="0.3">
      <c r="A280" t="s">
        <v>871</v>
      </c>
      <c r="B280" t="s">
        <v>947</v>
      </c>
      <c r="C280" s="1" t="str">
        <f>HYPERLINK("http://geochem.nrcan.gc.ca/cdogs/content/bdl/bdl210742_e.htm", "21:0742")</f>
        <v>21:0742</v>
      </c>
      <c r="D280" s="1" t="str">
        <f>HYPERLINK("http://geochem.nrcan.gc.ca/cdogs/content/svy/svy210216_e.htm", "21:0216")</f>
        <v>21:0216</v>
      </c>
      <c r="E280" t="s">
        <v>873</v>
      </c>
      <c r="F280" t="s">
        <v>874</v>
      </c>
      <c r="H280">
        <v>49.6250353</v>
      </c>
      <c r="I280">
        <v>-87.646180900000004</v>
      </c>
      <c r="J280" s="1" t="str">
        <f>HYPERLINK("http://geochem.nrcan.gc.ca/cdogs/content/kwd/kwd020027_e.htm", "NGR lake sediment grab sample")</f>
        <v>NGR lake sediment grab sample</v>
      </c>
      <c r="K280" s="1" t="str">
        <f>HYPERLINK("http://geochem.nrcan.gc.ca/cdogs/content/kwd/kwd080006_e.htm", "&lt;177 micron (NGR)")</f>
        <v>&lt;177 micron (NGR)</v>
      </c>
      <c r="L280">
        <v>12</v>
      </c>
      <c r="M280" t="s">
        <v>41</v>
      </c>
      <c r="N280">
        <v>26</v>
      </c>
      <c r="O280">
        <v>-2</v>
      </c>
      <c r="P280">
        <v>-2</v>
      </c>
      <c r="Q280">
        <v>-1</v>
      </c>
    </row>
    <row r="281" spans="1:17" x14ac:dyDescent="0.3">
      <c r="A281" t="s">
        <v>879</v>
      </c>
      <c r="B281" t="s">
        <v>948</v>
      </c>
      <c r="C281" s="1" t="str">
        <f>HYPERLINK("http://geochem.nrcan.gc.ca/cdogs/content/bdl/bdl210742_e.htm", "21:0742")</f>
        <v>21:0742</v>
      </c>
      <c r="D281" s="1" t="str">
        <f>HYPERLINK("http://geochem.nrcan.gc.ca/cdogs/content/svy/svy210216_e.htm", "21:0216")</f>
        <v>21:0216</v>
      </c>
      <c r="E281" t="s">
        <v>881</v>
      </c>
      <c r="F281" t="s">
        <v>882</v>
      </c>
      <c r="H281">
        <v>49.631521399999997</v>
      </c>
      <c r="I281">
        <v>-87.585323299999999</v>
      </c>
      <c r="J281" s="1" t="str">
        <f>HYPERLINK("http://geochem.nrcan.gc.ca/cdogs/content/kwd/kwd020027_e.htm", "NGR lake sediment grab sample")</f>
        <v>NGR lake sediment grab sample</v>
      </c>
      <c r="K281" s="1" t="str">
        <f>HYPERLINK("http://geochem.nrcan.gc.ca/cdogs/content/kwd/kwd080006_e.htm", "&lt;177 micron (NGR)")</f>
        <v>&lt;177 micron (NGR)</v>
      </c>
      <c r="L281">
        <v>12</v>
      </c>
      <c r="M281" t="s">
        <v>46</v>
      </c>
      <c r="N281">
        <v>27</v>
      </c>
      <c r="O281">
        <v>-2</v>
      </c>
      <c r="P281">
        <v>-2</v>
      </c>
      <c r="Q281">
        <v>-1</v>
      </c>
    </row>
    <row r="282" spans="1:17" x14ac:dyDescent="0.3">
      <c r="A282" t="s">
        <v>887</v>
      </c>
      <c r="B282" t="s">
        <v>949</v>
      </c>
      <c r="C282" s="1" t="str">
        <f>HYPERLINK("http://geochem.nrcan.gc.ca/cdogs/content/bdl/bdl210742_e.htm", "21:0742")</f>
        <v>21:0742</v>
      </c>
      <c r="D282" s="1" t="str">
        <f>HYPERLINK("http://geochem.nrcan.gc.ca/cdogs/content/svy/svy210216_e.htm", "21:0216")</f>
        <v>21:0216</v>
      </c>
      <c r="E282" t="s">
        <v>889</v>
      </c>
      <c r="F282" t="s">
        <v>890</v>
      </c>
      <c r="H282">
        <v>49.628820500000003</v>
      </c>
      <c r="I282">
        <v>-87.5437242</v>
      </c>
      <c r="J282" s="1" t="str">
        <f>HYPERLINK("http://geochem.nrcan.gc.ca/cdogs/content/kwd/kwd020027_e.htm", "NGR lake sediment grab sample")</f>
        <v>NGR lake sediment grab sample</v>
      </c>
      <c r="K282" s="1" t="str">
        <f>HYPERLINK("http://geochem.nrcan.gc.ca/cdogs/content/kwd/kwd080006_e.htm", "&lt;177 micron (NGR)")</f>
        <v>&lt;177 micron (NGR)</v>
      </c>
      <c r="L282">
        <v>12</v>
      </c>
      <c r="M282" t="s">
        <v>51</v>
      </c>
      <c r="N282">
        <v>28</v>
      </c>
      <c r="O282">
        <v>-2</v>
      </c>
      <c r="P282">
        <v>-2</v>
      </c>
      <c r="Q282">
        <v>-1</v>
      </c>
    </row>
    <row r="283" spans="1:17" x14ac:dyDescent="0.3">
      <c r="A283" t="s">
        <v>891</v>
      </c>
      <c r="B283" t="s">
        <v>950</v>
      </c>
      <c r="C283" s="1" t="str">
        <f>HYPERLINK("http://geochem.nrcan.gc.ca/cdogs/content/bdl/bdl210742_e.htm", "21:0742")</f>
        <v>21:0742</v>
      </c>
      <c r="D283" s="1" t="str">
        <f>HYPERLINK("http://geochem.nrcan.gc.ca/cdogs/content/svy/svy210216_e.htm", "21:0216")</f>
        <v>21:0216</v>
      </c>
      <c r="E283" t="s">
        <v>893</v>
      </c>
      <c r="F283" t="s">
        <v>894</v>
      </c>
      <c r="H283">
        <v>49.651465799999997</v>
      </c>
      <c r="I283">
        <v>-87.559324399999994</v>
      </c>
      <c r="J283" s="1" t="str">
        <f>HYPERLINK("http://geochem.nrcan.gc.ca/cdogs/content/kwd/kwd020027_e.htm", "NGR lake sediment grab sample")</f>
        <v>NGR lake sediment grab sample</v>
      </c>
      <c r="K283" s="1" t="str">
        <f>HYPERLINK("http://geochem.nrcan.gc.ca/cdogs/content/kwd/kwd080006_e.htm", "&lt;177 micron (NGR)")</f>
        <v>&lt;177 micron (NGR)</v>
      </c>
      <c r="L283">
        <v>12</v>
      </c>
      <c r="M283" t="s">
        <v>56</v>
      </c>
      <c r="N283">
        <v>29</v>
      </c>
      <c r="O283">
        <v>-2</v>
      </c>
      <c r="P283">
        <v>-2</v>
      </c>
      <c r="Q283">
        <v>-1</v>
      </c>
    </row>
    <row r="284" spans="1:17" x14ac:dyDescent="0.3">
      <c r="A284" t="s">
        <v>895</v>
      </c>
      <c r="B284" t="s">
        <v>951</v>
      </c>
      <c r="C284" s="1" t="str">
        <f>HYPERLINK("http://geochem.nrcan.gc.ca/cdogs/content/bdl/bdl210742_e.htm", "21:0742")</f>
        <v>21:0742</v>
      </c>
      <c r="D284" s="1" t="str">
        <f>HYPERLINK("http://geochem.nrcan.gc.ca/cdogs/content/svy/svy210216_e.htm", "21:0216")</f>
        <v>21:0216</v>
      </c>
      <c r="E284" t="s">
        <v>897</v>
      </c>
      <c r="F284" t="s">
        <v>898</v>
      </c>
      <c r="H284">
        <v>49.658155600000001</v>
      </c>
      <c r="I284">
        <v>-87.572535000000002</v>
      </c>
      <c r="J284" s="1" t="str">
        <f>HYPERLINK("http://geochem.nrcan.gc.ca/cdogs/content/kwd/kwd020027_e.htm", "NGR lake sediment grab sample")</f>
        <v>NGR lake sediment grab sample</v>
      </c>
      <c r="K284" s="1" t="str">
        <f>HYPERLINK("http://geochem.nrcan.gc.ca/cdogs/content/kwd/kwd080006_e.htm", "&lt;177 micron (NGR)")</f>
        <v>&lt;177 micron (NGR)</v>
      </c>
      <c r="L284">
        <v>12</v>
      </c>
      <c r="M284" t="s">
        <v>61</v>
      </c>
      <c r="N284">
        <v>30</v>
      </c>
      <c r="O284">
        <v>-2</v>
      </c>
      <c r="P284">
        <v>-2</v>
      </c>
      <c r="Q284">
        <v>-1</v>
      </c>
    </row>
    <row r="285" spans="1:17" x14ac:dyDescent="0.3">
      <c r="A285" t="s">
        <v>952</v>
      </c>
      <c r="B285" t="s">
        <v>953</v>
      </c>
      <c r="C285" s="1" t="str">
        <f>HYPERLINK("http://geochem.nrcan.gc.ca/cdogs/content/bdl/bdl210747_e.htm", "21:0747")</f>
        <v>21:0747</v>
      </c>
      <c r="D285" s="1" t="str">
        <f>HYPERLINK("http://geochem.nrcan.gc.ca/cdogs/content/svy/svy210217_e.htm", "21:0217")</f>
        <v>21:0217</v>
      </c>
      <c r="E285" t="s">
        <v>954</v>
      </c>
      <c r="F285" t="s">
        <v>955</v>
      </c>
      <c r="H285">
        <v>48.992762900000002</v>
      </c>
      <c r="I285">
        <v>-89.794535100000004</v>
      </c>
      <c r="J285" s="1" t="str">
        <f>HYPERLINK("http://geochem.nrcan.gc.ca/cdogs/content/kwd/kwd020027_e.htm", "NGR lake sediment grab sample")</f>
        <v>NGR lake sediment grab sample</v>
      </c>
      <c r="K285" s="1" t="str">
        <f>HYPERLINK("http://geochem.nrcan.gc.ca/cdogs/content/kwd/kwd080006_e.htm", "&lt;177 micron (NGR)")</f>
        <v>&lt;177 micron (NGR)</v>
      </c>
      <c r="L285">
        <v>14</v>
      </c>
      <c r="M285" t="s">
        <v>21</v>
      </c>
      <c r="N285">
        <v>231</v>
      </c>
      <c r="O285">
        <v>-2</v>
      </c>
      <c r="P285">
        <v>4</v>
      </c>
      <c r="Q285">
        <v>-1</v>
      </c>
    </row>
    <row r="286" spans="1:17" x14ac:dyDescent="0.3">
      <c r="A286" t="s">
        <v>956</v>
      </c>
      <c r="B286" t="s">
        <v>957</v>
      </c>
      <c r="C286" s="1" t="str">
        <f>HYPERLINK("http://geochem.nrcan.gc.ca/cdogs/content/bdl/bdl210747_e.htm", "21:0747")</f>
        <v>21:0747</v>
      </c>
      <c r="D286" s="1" t="str">
        <f>HYPERLINK("http://geochem.nrcan.gc.ca/cdogs/content/svy/svy210217_e.htm", "21:0217")</f>
        <v>21:0217</v>
      </c>
      <c r="E286" t="s">
        <v>958</v>
      </c>
      <c r="F286" t="s">
        <v>959</v>
      </c>
      <c r="H286">
        <v>48.972701299999997</v>
      </c>
      <c r="I286">
        <v>-89.800752000000003</v>
      </c>
      <c r="J286" s="1" t="str">
        <f>HYPERLINK("http://geochem.nrcan.gc.ca/cdogs/content/kwd/kwd020027_e.htm", "NGR lake sediment grab sample")</f>
        <v>NGR lake sediment grab sample</v>
      </c>
      <c r="K286" s="1" t="str">
        <f>HYPERLINK("http://geochem.nrcan.gc.ca/cdogs/content/kwd/kwd080006_e.htm", "&lt;177 micron (NGR)")</f>
        <v>&lt;177 micron (NGR)</v>
      </c>
      <c r="L286">
        <v>14</v>
      </c>
      <c r="M286" t="s">
        <v>26</v>
      </c>
      <c r="N286">
        <v>232</v>
      </c>
      <c r="O286">
        <v>3</v>
      </c>
      <c r="P286">
        <v>3</v>
      </c>
      <c r="Q286">
        <v>2</v>
      </c>
    </row>
    <row r="287" spans="1:17" x14ac:dyDescent="0.3">
      <c r="A287" t="s">
        <v>960</v>
      </c>
      <c r="B287" t="s">
        <v>961</v>
      </c>
      <c r="C287" s="1" t="str">
        <f>HYPERLINK("http://geochem.nrcan.gc.ca/cdogs/content/bdl/bdl210747_e.htm", "21:0747")</f>
        <v>21:0747</v>
      </c>
      <c r="D287" s="1" t="str">
        <f>HYPERLINK("http://geochem.nrcan.gc.ca/cdogs/content/svy/svy210217_e.htm", "21:0217")</f>
        <v>21:0217</v>
      </c>
      <c r="E287" t="s">
        <v>962</v>
      </c>
      <c r="F287" t="s">
        <v>963</v>
      </c>
      <c r="H287">
        <v>48.990257999999997</v>
      </c>
      <c r="I287">
        <v>-89.827534600000007</v>
      </c>
      <c r="J287" s="1" t="str">
        <f>HYPERLINK("http://geochem.nrcan.gc.ca/cdogs/content/kwd/kwd020027_e.htm", "NGR lake sediment grab sample")</f>
        <v>NGR lake sediment grab sample</v>
      </c>
      <c r="K287" s="1" t="str">
        <f>HYPERLINK("http://geochem.nrcan.gc.ca/cdogs/content/kwd/kwd080006_e.htm", "&lt;177 micron (NGR)")</f>
        <v>&lt;177 micron (NGR)</v>
      </c>
      <c r="L287">
        <v>14</v>
      </c>
      <c r="M287" t="s">
        <v>31</v>
      </c>
      <c r="N287">
        <v>233</v>
      </c>
      <c r="O287">
        <v>-2</v>
      </c>
      <c r="P287">
        <v>-2</v>
      </c>
      <c r="Q287">
        <v>-1</v>
      </c>
    </row>
    <row r="288" spans="1:17" x14ac:dyDescent="0.3">
      <c r="A288" t="s">
        <v>964</v>
      </c>
      <c r="B288" t="s">
        <v>965</v>
      </c>
      <c r="C288" s="1" t="str">
        <f>HYPERLINK("http://geochem.nrcan.gc.ca/cdogs/content/bdl/bdl210747_e.htm", "21:0747")</f>
        <v>21:0747</v>
      </c>
      <c r="D288" s="1" t="str">
        <f>HYPERLINK("http://geochem.nrcan.gc.ca/cdogs/content/svy/svy210217_e.htm", "21:0217")</f>
        <v>21:0217</v>
      </c>
      <c r="E288" t="s">
        <v>966</v>
      </c>
      <c r="F288" t="s">
        <v>967</v>
      </c>
      <c r="H288">
        <v>48.995639099999998</v>
      </c>
      <c r="I288">
        <v>-89.807616999999993</v>
      </c>
      <c r="J288" s="1" t="str">
        <f>HYPERLINK("http://geochem.nrcan.gc.ca/cdogs/content/kwd/kwd020027_e.htm", "NGR lake sediment grab sample")</f>
        <v>NGR lake sediment grab sample</v>
      </c>
      <c r="K288" s="1" t="str">
        <f>HYPERLINK("http://geochem.nrcan.gc.ca/cdogs/content/kwd/kwd080006_e.htm", "&lt;177 micron (NGR)")</f>
        <v>&lt;177 micron (NGR)</v>
      </c>
      <c r="L288">
        <v>14</v>
      </c>
      <c r="M288" t="s">
        <v>41</v>
      </c>
      <c r="N288">
        <v>234</v>
      </c>
      <c r="O288">
        <v>-2</v>
      </c>
      <c r="P288">
        <v>3</v>
      </c>
      <c r="Q288">
        <v>2</v>
      </c>
    </row>
    <row r="289" spans="1:17" x14ac:dyDescent="0.3">
      <c r="A289" t="s">
        <v>968</v>
      </c>
      <c r="B289" t="s">
        <v>969</v>
      </c>
      <c r="C289" s="1" t="str">
        <f>HYPERLINK("http://geochem.nrcan.gc.ca/cdogs/content/bdl/bdl210747_e.htm", "21:0747")</f>
        <v>21:0747</v>
      </c>
      <c r="D289" s="1" t="str">
        <f>HYPERLINK("http://geochem.nrcan.gc.ca/cdogs/content/svy/svy210217_e.htm", "21:0217")</f>
        <v>21:0217</v>
      </c>
      <c r="E289" t="s">
        <v>954</v>
      </c>
      <c r="F289" t="s">
        <v>970</v>
      </c>
      <c r="H289">
        <v>48.992762900000002</v>
      </c>
      <c r="I289">
        <v>-89.794535100000004</v>
      </c>
      <c r="J289" s="1" t="str">
        <f>HYPERLINK("http://geochem.nrcan.gc.ca/cdogs/content/kwd/kwd020027_e.htm", "NGR lake sediment grab sample")</f>
        <v>NGR lake sediment grab sample</v>
      </c>
      <c r="K289" s="1" t="str">
        <f>HYPERLINK("http://geochem.nrcan.gc.ca/cdogs/content/kwd/kwd080006_e.htm", "&lt;177 micron (NGR)")</f>
        <v>&lt;177 micron (NGR)</v>
      </c>
      <c r="L289">
        <v>14</v>
      </c>
      <c r="M289" t="s">
        <v>75</v>
      </c>
      <c r="N289">
        <v>235</v>
      </c>
      <c r="O289">
        <v>-2</v>
      </c>
      <c r="P289">
        <v>6</v>
      </c>
      <c r="Q289">
        <v>2</v>
      </c>
    </row>
    <row r="290" spans="1:17" x14ac:dyDescent="0.3">
      <c r="A290" t="s">
        <v>971</v>
      </c>
      <c r="B290" t="s">
        <v>972</v>
      </c>
      <c r="C290" s="1" t="str">
        <f>HYPERLINK("http://geochem.nrcan.gc.ca/cdogs/content/bdl/bdl210747_e.htm", "21:0747")</f>
        <v>21:0747</v>
      </c>
      <c r="D290" s="1" t="str">
        <f>HYPERLINK("http://geochem.nrcan.gc.ca/cdogs/content/svy/svy210217_e.htm", "21:0217")</f>
        <v>21:0217</v>
      </c>
      <c r="E290" t="s">
        <v>954</v>
      </c>
      <c r="F290" t="s">
        <v>973</v>
      </c>
      <c r="H290">
        <v>48.992762900000002</v>
      </c>
      <c r="I290">
        <v>-89.794535100000004</v>
      </c>
      <c r="J290" s="1" t="str">
        <f>HYPERLINK("http://geochem.nrcan.gc.ca/cdogs/content/kwd/kwd020027_e.htm", "NGR lake sediment grab sample")</f>
        <v>NGR lake sediment grab sample</v>
      </c>
      <c r="K290" s="1" t="str">
        <f>HYPERLINK("http://geochem.nrcan.gc.ca/cdogs/content/kwd/kwd080006_e.htm", "&lt;177 micron (NGR)")</f>
        <v>&lt;177 micron (NGR)</v>
      </c>
      <c r="L290">
        <v>14</v>
      </c>
      <c r="M290" t="s">
        <v>79</v>
      </c>
      <c r="N290">
        <v>236</v>
      </c>
      <c r="O290">
        <v>-2</v>
      </c>
      <c r="P290">
        <v>4</v>
      </c>
      <c r="Q290">
        <v>2</v>
      </c>
    </row>
    <row r="291" spans="1:17" x14ac:dyDescent="0.3">
      <c r="A291" t="s">
        <v>974</v>
      </c>
      <c r="B291" t="s">
        <v>975</v>
      </c>
      <c r="C291" s="1" t="str">
        <f>HYPERLINK("http://geochem.nrcan.gc.ca/cdogs/content/bdl/bdl210747_e.htm", "21:0747")</f>
        <v>21:0747</v>
      </c>
      <c r="D291" s="1" t="str">
        <f>HYPERLINK("http://geochem.nrcan.gc.ca/cdogs/content/svy/svy_e.htm", "")</f>
        <v/>
      </c>
      <c r="G291" s="1" t="str">
        <f>HYPERLINK("http://geochem.nrcan.gc.ca/cdogs/content/cr_/cr_00090_e.htm", "90")</f>
        <v>90</v>
      </c>
      <c r="J291" t="s">
        <v>34</v>
      </c>
      <c r="K291" t="s">
        <v>35</v>
      </c>
      <c r="L291">
        <v>14</v>
      </c>
      <c r="M291" t="s">
        <v>36</v>
      </c>
      <c r="N291">
        <v>237</v>
      </c>
      <c r="O291">
        <v>-2</v>
      </c>
      <c r="P291">
        <v>-2</v>
      </c>
      <c r="Q291">
        <v>7</v>
      </c>
    </row>
    <row r="292" spans="1:17" x14ac:dyDescent="0.3">
      <c r="A292" t="s">
        <v>976</v>
      </c>
      <c r="B292" t="s">
        <v>977</v>
      </c>
      <c r="C292" s="1" t="str">
        <f>HYPERLINK("http://geochem.nrcan.gc.ca/cdogs/content/bdl/bdl210747_e.htm", "21:0747")</f>
        <v>21:0747</v>
      </c>
      <c r="D292" s="1" t="str">
        <f>HYPERLINK("http://geochem.nrcan.gc.ca/cdogs/content/svy/svy_e.htm", "")</f>
        <v/>
      </c>
      <c r="G292" s="1" t="str">
        <f>HYPERLINK("http://geochem.nrcan.gc.ca/cdogs/content/cr_/cr_00100_e.htm", "100")</f>
        <v>100</v>
      </c>
      <c r="J292" t="s">
        <v>34</v>
      </c>
      <c r="K292" t="s">
        <v>35</v>
      </c>
      <c r="L292">
        <v>14</v>
      </c>
      <c r="M292" t="s">
        <v>368</v>
      </c>
      <c r="N292">
        <v>238</v>
      </c>
      <c r="O292">
        <v>3</v>
      </c>
      <c r="P292">
        <v>25</v>
      </c>
      <c r="Q292">
        <v>17</v>
      </c>
    </row>
    <row r="293" spans="1:17" x14ac:dyDescent="0.3">
      <c r="A293" t="s">
        <v>978</v>
      </c>
      <c r="B293" t="s">
        <v>979</v>
      </c>
      <c r="C293" s="1" t="str">
        <f>HYPERLINK("http://geochem.nrcan.gc.ca/cdogs/content/bdl/bdl210747_e.htm", "21:0747")</f>
        <v>21:0747</v>
      </c>
      <c r="D293" s="1" t="str">
        <f>HYPERLINK("http://geochem.nrcan.gc.ca/cdogs/content/svy/svy_e.htm", "")</f>
        <v/>
      </c>
      <c r="G293" s="1" t="str">
        <f>HYPERLINK("http://geochem.nrcan.gc.ca/cdogs/content/cr_/cr_00100_e.htm", "100")</f>
        <v>100</v>
      </c>
      <c r="J293" t="s">
        <v>34</v>
      </c>
      <c r="K293" t="s">
        <v>35</v>
      </c>
      <c r="L293">
        <v>14</v>
      </c>
      <c r="M293" t="s">
        <v>371</v>
      </c>
      <c r="N293">
        <v>239</v>
      </c>
      <c r="O293">
        <v>-2</v>
      </c>
      <c r="P293">
        <v>19</v>
      </c>
      <c r="Q293">
        <v>15</v>
      </c>
    </row>
    <row r="294" spans="1:17" x14ac:dyDescent="0.3">
      <c r="A294" t="s">
        <v>980</v>
      </c>
      <c r="B294" t="s">
        <v>981</v>
      </c>
      <c r="C294" s="1" t="str">
        <f>HYPERLINK("http://geochem.nrcan.gc.ca/cdogs/content/bdl/bdl210747_e.htm", "21:0747")</f>
        <v>21:0747</v>
      </c>
      <c r="D294" s="1" t="str">
        <f>HYPERLINK("http://geochem.nrcan.gc.ca/cdogs/content/svy/svy210217_e.htm", "21:0217")</f>
        <v>21:0217</v>
      </c>
      <c r="E294" t="s">
        <v>982</v>
      </c>
      <c r="F294" t="s">
        <v>983</v>
      </c>
      <c r="H294">
        <v>49.0100549</v>
      </c>
      <c r="I294">
        <v>-89.774057999999997</v>
      </c>
      <c r="J294" s="1" t="str">
        <f>HYPERLINK("http://geochem.nrcan.gc.ca/cdogs/content/kwd/kwd020027_e.htm", "NGR lake sediment grab sample")</f>
        <v>NGR lake sediment grab sample</v>
      </c>
      <c r="K294" s="1" t="str">
        <f>HYPERLINK("http://geochem.nrcan.gc.ca/cdogs/content/kwd/kwd080006_e.htm", "&lt;177 micron (NGR)")</f>
        <v>&lt;177 micron (NGR)</v>
      </c>
      <c r="L294">
        <v>15</v>
      </c>
      <c r="M294" t="s">
        <v>21</v>
      </c>
      <c r="N294">
        <v>357</v>
      </c>
      <c r="O294">
        <v>-2</v>
      </c>
      <c r="P294">
        <v>3</v>
      </c>
      <c r="Q294">
        <v>4</v>
      </c>
    </row>
    <row r="295" spans="1:17" x14ac:dyDescent="0.3">
      <c r="A295" t="s">
        <v>984</v>
      </c>
      <c r="B295" t="s">
        <v>985</v>
      </c>
      <c r="C295" s="1" t="str">
        <f>HYPERLINK("http://geochem.nrcan.gc.ca/cdogs/content/bdl/bdl210747_e.htm", "21:0747")</f>
        <v>21:0747</v>
      </c>
      <c r="D295" s="1" t="str">
        <f>HYPERLINK("http://geochem.nrcan.gc.ca/cdogs/content/svy/svy210217_e.htm", "21:0217")</f>
        <v>21:0217</v>
      </c>
      <c r="E295" t="s">
        <v>986</v>
      </c>
      <c r="F295" t="s">
        <v>987</v>
      </c>
      <c r="H295">
        <v>49.000849600000002</v>
      </c>
      <c r="I295">
        <v>-89.776732499999994</v>
      </c>
      <c r="J295" s="1" t="str">
        <f>HYPERLINK("http://geochem.nrcan.gc.ca/cdogs/content/kwd/kwd020027_e.htm", "NGR lake sediment grab sample")</f>
        <v>NGR lake sediment grab sample</v>
      </c>
      <c r="K295" s="1" t="str">
        <f>HYPERLINK("http://geochem.nrcan.gc.ca/cdogs/content/kwd/kwd080006_e.htm", "&lt;177 micron (NGR)")</f>
        <v>&lt;177 micron (NGR)</v>
      </c>
      <c r="L295">
        <v>15</v>
      </c>
      <c r="M295" t="s">
        <v>26</v>
      </c>
      <c r="N295">
        <v>358</v>
      </c>
      <c r="O295">
        <v>-2</v>
      </c>
      <c r="P295">
        <v>4</v>
      </c>
      <c r="Q295">
        <v>1</v>
      </c>
    </row>
    <row r="296" spans="1:17" x14ac:dyDescent="0.3">
      <c r="A296" t="s">
        <v>988</v>
      </c>
      <c r="B296" t="s">
        <v>989</v>
      </c>
      <c r="C296" s="1" t="str">
        <f>HYPERLINK("http://geochem.nrcan.gc.ca/cdogs/content/bdl/bdl210747_e.htm", "21:0747")</f>
        <v>21:0747</v>
      </c>
      <c r="D296" s="1" t="str">
        <f>HYPERLINK("http://geochem.nrcan.gc.ca/cdogs/content/svy/svy210217_e.htm", "21:0217")</f>
        <v>21:0217</v>
      </c>
      <c r="E296" t="s">
        <v>990</v>
      </c>
      <c r="F296" t="s">
        <v>991</v>
      </c>
      <c r="H296">
        <v>49.001300200000003</v>
      </c>
      <c r="I296">
        <v>-89.789748299999999</v>
      </c>
      <c r="J296" s="1" t="str">
        <f>HYPERLINK("http://geochem.nrcan.gc.ca/cdogs/content/kwd/kwd020027_e.htm", "NGR lake sediment grab sample")</f>
        <v>NGR lake sediment grab sample</v>
      </c>
      <c r="K296" s="1" t="str">
        <f>HYPERLINK("http://geochem.nrcan.gc.ca/cdogs/content/kwd/kwd080006_e.htm", "&lt;177 micron (NGR)")</f>
        <v>&lt;177 micron (NGR)</v>
      </c>
      <c r="L296">
        <v>15</v>
      </c>
      <c r="M296" t="s">
        <v>31</v>
      </c>
      <c r="N296">
        <v>359</v>
      </c>
      <c r="O296">
        <v>3</v>
      </c>
      <c r="P296">
        <v>6</v>
      </c>
      <c r="Q296">
        <v>1</v>
      </c>
    </row>
    <row r="297" spans="1:17" x14ac:dyDescent="0.3">
      <c r="A297" t="s">
        <v>992</v>
      </c>
      <c r="B297" t="s">
        <v>993</v>
      </c>
      <c r="C297" s="1" t="str">
        <f>HYPERLINK("http://geochem.nrcan.gc.ca/cdogs/content/bdl/bdl210747_e.htm", "21:0747")</f>
        <v>21:0747</v>
      </c>
      <c r="D297" s="1" t="str">
        <f>HYPERLINK("http://geochem.nrcan.gc.ca/cdogs/content/svy/svy210217_e.htm", "21:0217")</f>
        <v>21:0217</v>
      </c>
      <c r="E297" t="s">
        <v>994</v>
      </c>
      <c r="F297" t="s">
        <v>995</v>
      </c>
      <c r="H297">
        <v>49.002060200000003</v>
      </c>
      <c r="I297">
        <v>-89.799226300000001</v>
      </c>
      <c r="J297" s="1" t="str">
        <f>HYPERLINK("http://geochem.nrcan.gc.ca/cdogs/content/kwd/kwd020027_e.htm", "NGR lake sediment grab sample")</f>
        <v>NGR lake sediment grab sample</v>
      </c>
      <c r="K297" s="1" t="str">
        <f>HYPERLINK("http://geochem.nrcan.gc.ca/cdogs/content/kwd/kwd080006_e.htm", "&lt;177 micron (NGR)")</f>
        <v>&lt;177 micron (NGR)</v>
      </c>
      <c r="L297">
        <v>15</v>
      </c>
      <c r="M297" t="s">
        <v>41</v>
      </c>
      <c r="N297">
        <v>360</v>
      </c>
      <c r="O297">
        <v>4</v>
      </c>
      <c r="P297">
        <v>8</v>
      </c>
      <c r="Q297">
        <v>4</v>
      </c>
    </row>
    <row r="298" spans="1:17" x14ac:dyDescent="0.3">
      <c r="A298" t="s">
        <v>996</v>
      </c>
      <c r="B298" t="s">
        <v>997</v>
      </c>
      <c r="C298" s="1" t="str">
        <f>HYPERLINK("http://geochem.nrcan.gc.ca/cdogs/content/bdl/bdl210747_e.htm", "21:0747")</f>
        <v>21:0747</v>
      </c>
      <c r="D298" s="1" t="str">
        <f>HYPERLINK("http://geochem.nrcan.gc.ca/cdogs/content/svy/svy210217_e.htm", "21:0217")</f>
        <v>21:0217</v>
      </c>
      <c r="E298" t="s">
        <v>998</v>
      </c>
      <c r="F298" t="s">
        <v>999</v>
      </c>
      <c r="H298">
        <v>49.006073200000003</v>
      </c>
      <c r="I298">
        <v>-89.812525500000007</v>
      </c>
      <c r="J298" s="1" t="str">
        <f>HYPERLINK("http://geochem.nrcan.gc.ca/cdogs/content/kwd/kwd020027_e.htm", "NGR lake sediment grab sample")</f>
        <v>NGR lake sediment grab sample</v>
      </c>
      <c r="K298" s="1" t="str">
        <f>HYPERLINK("http://geochem.nrcan.gc.ca/cdogs/content/kwd/kwd080006_e.htm", "&lt;177 micron (NGR)")</f>
        <v>&lt;177 micron (NGR)</v>
      </c>
      <c r="L298">
        <v>15</v>
      </c>
      <c r="M298" t="s">
        <v>46</v>
      </c>
      <c r="N298">
        <v>361</v>
      </c>
      <c r="O298">
        <v>-2</v>
      </c>
      <c r="P298">
        <v>-2</v>
      </c>
      <c r="Q298">
        <v>-1</v>
      </c>
    </row>
    <row r="299" spans="1:17" x14ac:dyDescent="0.3">
      <c r="A299" t="s">
        <v>1000</v>
      </c>
      <c r="B299" t="s">
        <v>1001</v>
      </c>
      <c r="C299" s="1" t="str">
        <f>HYPERLINK("http://geochem.nrcan.gc.ca/cdogs/content/bdl/bdl210747_e.htm", "21:0747")</f>
        <v>21:0747</v>
      </c>
      <c r="D299" s="1" t="str">
        <f>HYPERLINK("http://geochem.nrcan.gc.ca/cdogs/content/svy/svy210217_e.htm", "21:0217")</f>
        <v>21:0217</v>
      </c>
      <c r="E299" t="s">
        <v>982</v>
      </c>
      <c r="F299" t="s">
        <v>1002</v>
      </c>
      <c r="H299">
        <v>49.0100549</v>
      </c>
      <c r="I299">
        <v>-89.774057999999997</v>
      </c>
      <c r="J299" s="1" t="str">
        <f>HYPERLINK("http://geochem.nrcan.gc.ca/cdogs/content/kwd/kwd020027_e.htm", "NGR lake sediment grab sample")</f>
        <v>NGR lake sediment grab sample</v>
      </c>
      <c r="K299" s="1" t="str">
        <f>HYPERLINK("http://geochem.nrcan.gc.ca/cdogs/content/kwd/kwd080006_e.htm", "&lt;177 micron (NGR)")</f>
        <v>&lt;177 micron (NGR)</v>
      </c>
      <c r="L299">
        <v>15</v>
      </c>
      <c r="M299" t="s">
        <v>75</v>
      </c>
      <c r="N299">
        <v>362</v>
      </c>
      <c r="O299">
        <v>-2</v>
      </c>
      <c r="P299">
        <v>-2</v>
      </c>
      <c r="Q299">
        <v>3</v>
      </c>
    </row>
    <row r="300" spans="1:17" x14ac:dyDescent="0.3">
      <c r="A300" t="s">
        <v>1003</v>
      </c>
      <c r="B300" t="s">
        <v>1004</v>
      </c>
      <c r="C300" s="1" t="str">
        <f>HYPERLINK("http://geochem.nrcan.gc.ca/cdogs/content/bdl/bdl210747_e.htm", "21:0747")</f>
        <v>21:0747</v>
      </c>
      <c r="D300" s="1" t="str">
        <f>HYPERLINK("http://geochem.nrcan.gc.ca/cdogs/content/svy/svy210217_e.htm", "21:0217")</f>
        <v>21:0217</v>
      </c>
      <c r="E300" t="s">
        <v>982</v>
      </c>
      <c r="F300" t="s">
        <v>1005</v>
      </c>
      <c r="H300">
        <v>49.0100549</v>
      </c>
      <c r="I300">
        <v>-89.774057999999997</v>
      </c>
      <c r="J300" s="1" t="str">
        <f>HYPERLINK("http://geochem.nrcan.gc.ca/cdogs/content/kwd/kwd020027_e.htm", "NGR lake sediment grab sample")</f>
        <v>NGR lake sediment grab sample</v>
      </c>
      <c r="K300" s="1" t="str">
        <f>HYPERLINK("http://geochem.nrcan.gc.ca/cdogs/content/kwd/kwd080006_e.htm", "&lt;177 micron (NGR)")</f>
        <v>&lt;177 micron (NGR)</v>
      </c>
      <c r="L300">
        <v>15</v>
      </c>
      <c r="M300" t="s">
        <v>79</v>
      </c>
      <c r="N300">
        <v>363</v>
      </c>
      <c r="O300">
        <v>-2</v>
      </c>
      <c r="P300">
        <v>4</v>
      </c>
      <c r="Q300">
        <v>2</v>
      </c>
    </row>
    <row r="301" spans="1:17" x14ac:dyDescent="0.3">
      <c r="A301" t="s">
        <v>1006</v>
      </c>
      <c r="B301" t="s">
        <v>1007</v>
      </c>
      <c r="C301" s="1" t="str">
        <f>HYPERLINK("http://geochem.nrcan.gc.ca/cdogs/content/bdl/bdl210747_e.htm", "21:0747")</f>
        <v>21:0747</v>
      </c>
      <c r="D301" s="1" t="str">
        <f>HYPERLINK("http://geochem.nrcan.gc.ca/cdogs/content/svy/svy210217_e.htm", "21:0217")</f>
        <v>21:0217</v>
      </c>
      <c r="E301" t="s">
        <v>1008</v>
      </c>
      <c r="F301" t="s">
        <v>1009</v>
      </c>
      <c r="H301">
        <v>49.017660999999997</v>
      </c>
      <c r="I301">
        <v>-89.753634300000002</v>
      </c>
      <c r="J301" s="1" t="str">
        <f>HYPERLINK("http://geochem.nrcan.gc.ca/cdogs/content/kwd/kwd020027_e.htm", "NGR lake sediment grab sample")</f>
        <v>NGR lake sediment grab sample</v>
      </c>
      <c r="K301" s="1" t="str">
        <f>HYPERLINK("http://geochem.nrcan.gc.ca/cdogs/content/kwd/kwd080006_e.htm", "&lt;177 micron (NGR)")</f>
        <v>&lt;177 micron (NGR)</v>
      </c>
      <c r="L301">
        <v>15</v>
      </c>
      <c r="M301" t="s">
        <v>51</v>
      </c>
      <c r="N301">
        <v>364</v>
      </c>
      <c r="O301">
        <v>-2</v>
      </c>
      <c r="P301">
        <v>3</v>
      </c>
      <c r="Q301">
        <v>3</v>
      </c>
    </row>
    <row r="302" spans="1:17" x14ac:dyDescent="0.3">
      <c r="A302" t="s">
        <v>1010</v>
      </c>
      <c r="B302" t="s">
        <v>1011</v>
      </c>
      <c r="C302" s="1" t="str">
        <f>HYPERLINK("http://geochem.nrcan.gc.ca/cdogs/content/bdl/bdl210747_e.htm", "21:0747")</f>
        <v>21:0747</v>
      </c>
      <c r="D302" s="1" t="str">
        <f>HYPERLINK("http://geochem.nrcan.gc.ca/cdogs/content/svy/svy210217_e.htm", "21:0217")</f>
        <v>21:0217</v>
      </c>
      <c r="E302" t="s">
        <v>1012</v>
      </c>
      <c r="F302" t="s">
        <v>1013</v>
      </c>
      <c r="H302">
        <v>49.018185600000002</v>
      </c>
      <c r="I302">
        <v>-89.737645099999995</v>
      </c>
      <c r="J302" s="1" t="str">
        <f>HYPERLINK("http://geochem.nrcan.gc.ca/cdogs/content/kwd/kwd020027_e.htm", "NGR lake sediment grab sample")</f>
        <v>NGR lake sediment grab sample</v>
      </c>
      <c r="K302" s="1" t="str">
        <f>HYPERLINK("http://geochem.nrcan.gc.ca/cdogs/content/kwd/kwd080006_e.htm", "&lt;177 micron (NGR)")</f>
        <v>&lt;177 micron (NGR)</v>
      </c>
      <c r="L302">
        <v>15</v>
      </c>
      <c r="M302" t="s">
        <v>56</v>
      </c>
      <c r="N302">
        <v>365</v>
      </c>
      <c r="O302">
        <v>-2</v>
      </c>
      <c r="P302">
        <v>3</v>
      </c>
      <c r="Q302">
        <v>2</v>
      </c>
    </row>
    <row r="303" spans="1:17" x14ac:dyDescent="0.3">
      <c r="A303" t="s">
        <v>1014</v>
      </c>
      <c r="B303" t="s">
        <v>1015</v>
      </c>
      <c r="C303" s="1" t="str">
        <f>HYPERLINK("http://geochem.nrcan.gc.ca/cdogs/content/bdl/bdl210747_e.htm", "21:0747")</f>
        <v>21:0747</v>
      </c>
      <c r="D303" s="1" t="str">
        <f>HYPERLINK("http://geochem.nrcan.gc.ca/cdogs/content/svy/svy210217_e.htm", "21:0217")</f>
        <v>21:0217</v>
      </c>
      <c r="E303" t="s">
        <v>1016</v>
      </c>
      <c r="F303" t="s">
        <v>1017</v>
      </c>
      <c r="H303">
        <v>49.026782699999998</v>
      </c>
      <c r="I303">
        <v>-89.753686400000007</v>
      </c>
      <c r="J303" s="1" t="str">
        <f>HYPERLINK("http://geochem.nrcan.gc.ca/cdogs/content/kwd/kwd020027_e.htm", "NGR lake sediment grab sample")</f>
        <v>NGR lake sediment grab sample</v>
      </c>
      <c r="K303" s="1" t="str">
        <f>HYPERLINK("http://geochem.nrcan.gc.ca/cdogs/content/kwd/kwd080006_e.htm", "&lt;177 micron (NGR)")</f>
        <v>&lt;177 micron (NGR)</v>
      </c>
      <c r="L303">
        <v>15</v>
      </c>
      <c r="M303" t="s">
        <v>61</v>
      </c>
      <c r="N303">
        <v>366</v>
      </c>
      <c r="O303">
        <v>-2</v>
      </c>
      <c r="P303">
        <v>4</v>
      </c>
      <c r="Q303">
        <v>2</v>
      </c>
    </row>
    <row r="304" spans="1:17" x14ac:dyDescent="0.3">
      <c r="A304" t="s">
        <v>1018</v>
      </c>
      <c r="B304" t="s">
        <v>1019</v>
      </c>
      <c r="C304" s="1" t="str">
        <f>HYPERLINK("http://geochem.nrcan.gc.ca/cdogs/content/bdl/bdl210747_e.htm", "21:0747")</f>
        <v>21:0747</v>
      </c>
      <c r="D304" s="1" t="str">
        <f>HYPERLINK("http://geochem.nrcan.gc.ca/cdogs/content/svy/svy210217_e.htm", "21:0217")</f>
        <v>21:0217</v>
      </c>
      <c r="E304" t="s">
        <v>1020</v>
      </c>
      <c r="F304" t="s">
        <v>1021</v>
      </c>
      <c r="H304">
        <v>49.028255000000001</v>
      </c>
      <c r="I304">
        <v>-89.768475699999996</v>
      </c>
      <c r="J304" s="1" t="str">
        <f>HYPERLINK("http://geochem.nrcan.gc.ca/cdogs/content/kwd/kwd020027_e.htm", "NGR lake sediment grab sample")</f>
        <v>NGR lake sediment grab sample</v>
      </c>
      <c r="K304" s="1" t="str">
        <f>HYPERLINK("http://geochem.nrcan.gc.ca/cdogs/content/kwd/kwd080006_e.htm", "&lt;177 micron (NGR)")</f>
        <v>&lt;177 micron (NGR)</v>
      </c>
      <c r="L304">
        <v>15</v>
      </c>
      <c r="M304" t="s">
        <v>66</v>
      </c>
      <c r="N304">
        <v>367</v>
      </c>
      <c r="O304">
        <v>3</v>
      </c>
      <c r="P304">
        <v>-2</v>
      </c>
      <c r="Q304">
        <v>-1</v>
      </c>
    </row>
    <row r="305" spans="1:17" x14ac:dyDescent="0.3">
      <c r="A305" t="s">
        <v>1022</v>
      </c>
      <c r="B305" t="s">
        <v>1023</v>
      </c>
      <c r="C305" s="1" t="str">
        <f>HYPERLINK("http://geochem.nrcan.gc.ca/cdogs/content/bdl/bdl210747_e.htm", "21:0747")</f>
        <v>21:0747</v>
      </c>
      <c r="D305" s="1" t="str">
        <f>HYPERLINK("http://geochem.nrcan.gc.ca/cdogs/content/svy/svy210217_e.htm", "21:0217")</f>
        <v>21:0217</v>
      </c>
      <c r="E305" t="s">
        <v>1024</v>
      </c>
      <c r="F305" t="s">
        <v>1025</v>
      </c>
      <c r="H305">
        <v>49.036579199999998</v>
      </c>
      <c r="I305">
        <v>-89.753734899999998</v>
      </c>
      <c r="J305" s="1" t="str">
        <f>HYPERLINK("http://geochem.nrcan.gc.ca/cdogs/content/kwd/kwd020027_e.htm", "NGR lake sediment grab sample")</f>
        <v>NGR lake sediment grab sample</v>
      </c>
      <c r="K305" s="1" t="str">
        <f>HYPERLINK("http://geochem.nrcan.gc.ca/cdogs/content/kwd/kwd080006_e.htm", "&lt;177 micron (NGR)")</f>
        <v>&lt;177 micron (NGR)</v>
      </c>
      <c r="L305">
        <v>15</v>
      </c>
      <c r="M305" t="s">
        <v>71</v>
      </c>
      <c r="N305">
        <v>368</v>
      </c>
      <c r="O305">
        <v>-2</v>
      </c>
      <c r="P305">
        <v>2</v>
      </c>
      <c r="Q305">
        <v>3</v>
      </c>
    </row>
    <row r="306" spans="1:17" x14ac:dyDescent="0.3">
      <c r="A306" t="s">
        <v>1026</v>
      </c>
      <c r="B306" t="s">
        <v>1027</v>
      </c>
      <c r="C306" s="1" t="str">
        <f>HYPERLINK("http://geochem.nrcan.gc.ca/cdogs/content/bdl/bdl210747_e.htm", "21:0747")</f>
        <v>21:0747</v>
      </c>
      <c r="D306" s="1" t="str">
        <f>HYPERLINK("http://geochem.nrcan.gc.ca/cdogs/content/svy/svy_e.htm", "")</f>
        <v/>
      </c>
      <c r="G306" s="1" t="str">
        <f>HYPERLINK("http://geochem.nrcan.gc.ca/cdogs/content/cr_/cr_00110_e.htm", "110")</f>
        <v>110</v>
      </c>
      <c r="J306" t="s">
        <v>34</v>
      </c>
      <c r="K306" t="s">
        <v>35</v>
      </c>
      <c r="L306">
        <v>15</v>
      </c>
      <c r="M306" t="s">
        <v>36</v>
      </c>
      <c r="N306">
        <v>369</v>
      </c>
      <c r="O306">
        <v>-2</v>
      </c>
      <c r="P306">
        <v>-2</v>
      </c>
      <c r="Q306">
        <v>2</v>
      </c>
    </row>
    <row r="307" spans="1:17" x14ac:dyDescent="0.3">
      <c r="A307" t="s">
        <v>1028</v>
      </c>
      <c r="B307" t="s">
        <v>1029</v>
      </c>
      <c r="C307" s="1" t="str">
        <f>HYPERLINK("http://geochem.nrcan.gc.ca/cdogs/content/bdl/bdl210747_e.htm", "21:0747")</f>
        <v>21:0747</v>
      </c>
      <c r="D307" s="1" t="str">
        <f>HYPERLINK("http://geochem.nrcan.gc.ca/cdogs/content/svy/svy210217_e.htm", "21:0217")</f>
        <v>21:0217</v>
      </c>
      <c r="E307" t="s">
        <v>1030</v>
      </c>
      <c r="F307" t="s">
        <v>1031</v>
      </c>
      <c r="H307">
        <v>49.050277700000002</v>
      </c>
      <c r="I307">
        <v>-89.7247208</v>
      </c>
      <c r="J307" s="1" t="str">
        <f>HYPERLINK("http://geochem.nrcan.gc.ca/cdogs/content/kwd/kwd020027_e.htm", "NGR lake sediment grab sample")</f>
        <v>NGR lake sediment grab sample</v>
      </c>
      <c r="K307" s="1" t="str">
        <f>HYPERLINK("http://geochem.nrcan.gc.ca/cdogs/content/kwd/kwd080006_e.htm", "&lt;177 micron (NGR)")</f>
        <v>&lt;177 micron (NGR)</v>
      </c>
      <c r="L307">
        <v>15</v>
      </c>
      <c r="M307" t="s">
        <v>84</v>
      </c>
      <c r="N307">
        <v>370</v>
      </c>
      <c r="O307">
        <v>-2</v>
      </c>
      <c r="P307">
        <v>-2</v>
      </c>
      <c r="Q307">
        <v>-1</v>
      </c>
    </row>
    <row r="308" spans="1:17" x14ac:dyDescent="0.3">
      <c r="A308" t="s">
        <v>1032</v>
      </c>
      <c r="B308" t="s">
        <v>1033</v>
      </c>
      <c r="C308" s="1" t="str">
        <f>HYPERLINK("http://geochem.nrcan.gc.ca/cdogs/content/bdl/bdl210747_e.htm", "21:0747")</f>
        <v>21:0747</v>
      </c>
      <c r="D308" s="1" t="str">
        <f>HYPERLINK("http://geochem.nrcan.gc.ca/cdogs/content/svy/svy210217_e.htm", "21:0217")</f>
        <v>21:0217</v>
      </c>
      <c r="E308" t="s">
        <v>1034</v>
      </c>
      <c r="F308" t="s">
        <v>1035</v>
      </c>
      <c r="H308">
        <v>49.039304399999999</v>
      </c>
      <c r="I308">
        <v>-89.730306499999998</v>
      </c>
      <c r="J308" s="1" t="str">
        <f>HYPERLINK("http://geochem.nrcan.gc.ca/cdogs/content/kwd/kwd020027_e.htm", "NGR lake sediment grab sample")</f>
        <v>NGR lake sediment grab sample</v>
      </c>
      <c r="K308" s="1" t="str">
        <f>HYPERLINK("http://geochem.nrcan.gc.ca/cdogs/content/kwd/kwd080006_e.htm", "&lt;177 micron (NGR)")</f>
        <v>&lt;177 micron (NGR)</v>
      </c>
      <c r="L308">
        <v>15</v>
      </c>
      <c r="M308" t="s">
        <v>89</v>
      </c>
      <c r="N308">
        <v>371</v>
      </c>
      <c r="O308">
        <v>-2</v>
      </c>
      <c r="P308">
        <v>-2</v>
      </c>
      <c r="Q308">
        <v>-1</v>
      </c>
    </row>
    <row r="309" spans="1:17" x14ac:dyDescent="0.3">
      <c r="A309" t="s">
        <v>1036</v>
      </c>
      <c r="B309" t="s">
        <v>1037</v>
      </c>
      <c r="C309" s="1" t="str">
        <f>HYPERLINK("http://geochem.nrcan.gc.ca/cdogs/content/bdl/bdl210747_e.htm", "21:0747")</f>
        <v>21:0747</v>
      </c>
      <c r="D309" s="1" t="str">
        <f>HYPERLINK("http://geochem.nrcan.gc.ca/cdogs/content/svy/svy210217_e.htm", "21:0217")</f>
        <v>21:0217</v>
      </c>
      <c r="E309" t="s">
        <v>1038</v>
      </c>
      <c r="F309" t="s">
        <v>1039</v>
      </c>
      <c r="H309">
        <v>49.022832600000001</v>
      </c>
      <c r="I309">
        <v>-89.718050000000005</v>
      </c>
      <c r="J309" s="1" t="str">
        <f>HYPERLINK("http://geochem.nrcan.gc.ca/cdogs/content/kwd/kwd020027_e.htm", "NGR lake sediment grab sample")</f>
        <v>NGR lake sediment grab sample</v>
      </c>
      <c r="K309" s="1" t="str">
        <f>HYPERLINK("http://geochem.nrcan.gc.ca/cdogs/content/kwd/kwd080006_e.htm", "&lt;177 micron (NGR)")</f>
        <v>&lt;177 micron (NGR)</v>
      </c>
      <c r="L309">
        <v>15</v>
      </c>
      <c r="M309" t="s">
        <v>94</v>
      </c>
      <c r="N309">
        <v>372</v>
      </c>
      <c r="O309">
        <v>-2</v>
      </c>
      <c r="P309">
        <v>-2</v>
      </c>
      <c r="Q309">
        <v>2</v>
      </c>
    </row>
    <row r="310" spans="1:17" x14ac:dyDescent="0.3">
      <c r="A310" t="s">
        <v>1040</v>
      </c>
      <c r="B310" t="s">
        <v>1041</v>
      </c>
      <c r="C310" s="1" t="str">
        <f>HYPERLINK("http://geochem.nrcan.gc.ca/cdogs/content/bdl/bdl210747_e.htm", "21:0747")</f>
        <v>21:0747</v>
      </c>
      <c r="D310" s="1" t="str">
        <f>HYPERLINK("http://geochem.nrcan.gc.ca/cdogs/content/svy/svy210217_e.htm", "21:0217")</f>
        <v>21:0217</v>
      </c>
      <c r="E310" t="s">
        <v>1042</v>
      </c>
      <c r="F310" t="s">
        <v>1043</v>
      </c>
      <c r="H310">
        <v>49.017960199999997</v>
      </c>
      <c r="I310">
        <v>-89.705254600000004</v>
      </c>
      <c r="J310" s="1" t="str">
        <f>HYPERLINK("http://geochem.nrcan.gc.ca/cdogs/content/kwd/kwd020027_e.htm", "NGR lake sediment grab sample")</f>
        <v>NGR lake sediment grab sample</v>
      </c>
      <c r="K310" s="1" t="str">
        <f>HYPERLINK("http://geochem.nrcan.gc.ca/cdogs/content/kwd/kwd080006_e.htm", "&lt;177 micron (NGR)")</f>
        <v>&lt;177 micron (NGR)</v>
      </c>
      <c r="L310">
        <v>15</v>
      </c>
      <c r="M310" t="s">
        <v>99</v>
      </c>
      <c r="N310">
        <v>373</v>
      </c>
      <c r="O310">
        <v>-2</v>
      </c>
      <c r="P310">
        <v>3</v>
      </c>
      <c r="Q310">
        <v>-1</v>
      </c>
    </row>
    <row r="311" spans="1:17" x14ac:dyDescent="0.3">
      <c r="A311" t="s">
        <v>1044</v>
      </c>
      <c r="B311" t="s">
        <v>1045</v>
      </c>
      <c r="C311" s="1" t="str">
        <f>HYPERLINK("http://geochem.nrcan.gc.ca/cdogs/content/bdl/bdl210747_e.htm", "21:0747")</f>
        <v>21:0747</v>
      </c>
      <c r="D311" s="1" t="str">
        <f>HYPERLINK("http://geochem.nrcan.gc.ca/cdogs/content/svy/svy210217_e.htm", "21:0217")</f>
        <v>21:0217</v>
      </c>
      <c r="E311" t="s">
        <v>1046</v>
      </c>
      <c r="F311" t="s">
        <v>1047</v>
      </c>
      <c r="H311">
        <v>49.022811799999999</v>
      </c>
      <c r="I311">
        <v>-89.700934899999993</v>
      </c>
      <c r="J311" s="1" t="str">
        <f>HYPERLINK("http://geochem.nrcan.gc.ca/cdogs/content/kwd/kwd020027_e.htm", "NGR lake sediment grab sample")</f>
        <v>NGR lake sediment grab sample</v>
      </c>
      <c r="K311" s="1" t="str">
        <f>HYPERLINK("http://geochem.nrcan.gc.ca/cdogs/content/kwd/kwd080006_e.htm", "&lt;177 micron (NGR)")</f>
        <v>&lt;177 micron (NGR)</v>
      </c>
      <c r="L311">
        <v>15</v>
      </c>
      <c r="M311" t="s">
        <v>104</v>
      </c>
      <c r="N311">
        <v>374</v>
      </c>
      <c r="O311">
        <v>3</v>
      </c>
      <c r="P311">
        <v>7</v>
      </c>
      <c r="Q311">
        <v>-1</v>
      </c>
    </row>
    <row r="312" spans="1:17" x14ac:dyDescent="0.3">
      <c r="A312" t="s">
        <v>1048</v>
      </c>
      <c r="B312" t="s">
        <v>1049</v>
      </c>
      <c r="C312" s="1" t="str">
        <f>HYPERLINK("http://geochem.nrcan.gc.ca/cdogs/content/bdl/bdl210747_e.htm", "21:0747")</f>
        <v>21:0747</v>
      </c>
      <c r="D312" s="1" t="str">
        <f>HYPERLINK("http://geochem.nrcan.gc.ca/cdogs/content/svy/svy210217_e.htm", "21:0217")</f>
        <v>21:0217</v>
      </c>
      <c r="E312" t="s">
        <v>1050</v>
      </c>
      <c r="F312" t="s">
        <v>1051</v>
      </c>
      <c r="H312">
        <v>49.027751700000003</v>
      </c>
      <c r="I312">
        <v>-89.678532000000004</v>
      </c>
      <c r="J312" s="1" t="str">
        <f>HYPERLINK("http://geochem.nrcan.gc.ca/cdogs/content/kwd/kwd020027_e.htm", "NGR lake sediment grab sample")</f>
        <v>NGR lake sediment grab sample</v>
      </c>
      <c r="K312" s="1" t="str">
        <f>HYPERLINK("http://geochem.nrcan.gc.ca/cdogs/content/kwd/kwd080006_e.htm", "&lt;177 micron (NGR)")</f>
        <v>&lt;177 micron (NGR)</v>
      </c>
      <c r="L312">
        <v>15</v>
      </c>
      <c r="M312" t="s">
        <v>1052</v>
      </c>
      <c r="N312">
        <v>375</v>
      </c>
      <c r="O312">
        <v>2</v>
      </c>
      <c r="P312">
        <v>4</v>
      </c>
      <c r="Q312">
        <v>2</v>
      </c>
    </row>
    <row r="313" spans="1:17" x14ac:dyDescent="0.3">
      <c r="A313" t="s">
        <v>1053</v>
      </c>
      <c r="B313" t="s">
        <v>1054</v>
      </c>
      <c r="C313" s="1" t="str">
        <f>HYPERLINK("http://geochem.nrcan.gc.ca/cdogs/content/bdl/bdl210747_e.htm", "21:0747")</f>
        <v>21:0747</v>
      </c>
      <c r="D313" s="1" t="str">
        <f>HYPERLINK("http://geochem.nrcan.gc.ca/cdogs/content/svy/svy210217_e.htm", "21:0217")</f>
        <v>21:0217</v>
      </c>
      <c r="E313" t="s">
        <v>1055</v>
      </c>
      <c r="F313" t="s">
        <v>1056</v>
      </c>
      <c r="H313">
        <v>49.0513598</v>
      </c>
      <c r="I313">
        <v>-89.648510000000002</v>
      </c>
      <c r="J313" s="1" t="str">
        <f>HYPERLINK("http://geochem.nrcan.gc.ca/cdogs/content/kwd/kwd020027_e.htm", "NGR lake sediment grab sample")</f>
        <v>NGR lake sediment grab sample</v>
      </c>
      <c r="K313" s="1" t="str">
        <f>HYPERLINK("http://geochem.nrcan.gc.ca/cdogs/content/kwd/kwd080006_e.htm", "&lt;177 micron (NGR)")</f>
        <v>&lt;177 micron (NGR)</v>
      </c>
      <c r="L313">
        <v>15</v>
      </c>
      <c r="M313" t="s">
        <v>1057</v>
      </c>
      <c r="N313">
        <v>376</v>
      </c>
      <c r="O313">
        <v>-2</v>
      </c>
      <c r="P313">
        <v>4</v>
      </c>
      <c r="Q313">
        <v>2</v>
      </c>
    </row>
    <row r="314" spans="1:17" x14ac:dyDescent="0.3">
      <c r="A314" t="s">
        <v>1058</v>
      </c>
      <c r="B314" t="s">
        <v>1059</v>
      </c>
      <c r="C314" s="1" t="str">
        <f>HYPERLINK("http://geochem.nrcan.gc.ca/cdogs/content/bdl/bdl210747_e.htm", "21:0747")</f>
        <v>21:0747</v>
      </c>
      <c r="D314" s="1" t="str">
        <f>HYPERLINK("http://geochem.nrcan.gc.ca/cdogs/content/svy/svy210217_e.htm", "21:0217")</f>
        <v>21:0217</v>
      </c>
      <c r="E314" t="s">
        <v>1060</v>
      </c>
      <c r="F314" t="s">
        <v>1061</v>
      </c>
      <c r="H314">
        <v>49.174783499999997</v>
      </c>
      <c r="I314">
        <v>-89.600382699999997</v>
      </c>
      <c r="J314" s="1" t="str">
        <f>HYPERLINK("http://geochem.nrcan.gc.ca/cdogs/content/kwd/kwd020027_e.htm", "NGR lake sediment grab sample")</f>
        <v>NGR lake sediment grab sample</v>
      </c>
      <c r="K314" s="1" t="str">
        <f>HYPERLINK("http://geochem.nrcan.gc.ca/cdogs/content/kwd/kwd080006_e.htm", "&lt;177 micron (NGR)")</f>
        <v>&lt;177 micron (NGR)</v>
      </c>
      <c r="L314">
        <v>16</v>
      </c>
      <c r="M314" t="s">
        <v>21</v>
      </c>
      <c r="N314">
        <v>377</v>
      </c>
      <c r="O314">
        <v>-2</v>
      </c>
      <c r="P314">
        <v>9</v>
      </c>
      <c r="Q314">
        <v>3</v>
      </c>
    </row>
    <row r="315" spans="1:17" x14ac:dyDescent="0.3">
      <c r="A315" t="s">
        <v>1062</v>
      </c>
      <c r="B315" t="s">
        <v>1063</v>
      </c>
      <c r="C315" s="1" t="str">
        <f>HYPERLINK("http://geochem.nrcan.gc.ca/cdogs/content/bdl/bdl210747_e.htm", "21:0747")</f>
        <v>21:0747</v>
      </c>
      <c r="D315" s="1" t="str">
        <f>HYPERLINK("http://geochem.nrcan.gc.ca/cdogs/content/svy/svy_e.htm", "")</f>
        <v/>
      </c>
      <c r="G315" s="1" t="str">
        <f>HYPERLINK("http://geochem.nrcan.gc.ca/cdogs/content/cr_/cr_00112_e.htm", "112")</f>
        <v>112</v>
      </c>
      <c r="J315" t="s">
        <v>34</v>
      </c>
      <c r="K315" t="s">
        <v>35</v>
      </c>
      <c r="L315">
        <v>16</v>
      </c>
      <c r="M315" t="s">
        <v>36</v>
      </c>
      <c r="N315">
        <v>378</v>
      </c>
      <c r="O315">
        <v>2</v>
      </c>
      <c r="P315">
        <v>4</v>
      </c>
      <c r="Q315">
        <v>2</v>
      </c>
    </row>
    <row r="316" spans="1:17" x14ac:dyDescent="0.3">
      <c r="A316" t="s">
        <v>1064</v>
      </c>
      <c r="B316" t="s">
        <v>1065</v>
      </c>
      <c r="C316" s="1" t="str">
        <f>HYPERLINK("http://geochem.nrcan.gc.ca/cdogs/content/bdl/bdl210747_e.htm", "21:0747")</f>
        <v>21:0747</v>
      </c>
      <c r="D316" s="1" t="str">
        <f>HYPERLINK("http://geochem.nrcan.gc.ca/cdogs/content/svy/svy210217_e.htm", "21:0217")</f>
        <v>21:0217</v>
      </c>
      <c r="E316" t="s">
        <v>1066</v>
      </c>
      <c r="F316" t="s">
        <v>1067</v>
      </c>
      <c r="H316">
        <v>49.0541962</v>
      </c>
      <c r="I316">
        <v>-89.618052700000007</v>
      </c>
      <c r="J316" s="1" t="str">
        <f>HYPERLINK("http://geochem.nrcan.gc.ca/cdogs/content/kwd/kwd020027_e.htm", "NGR lake sediment grab sample")</f>
        <v>NGR lake sediment grab sample</v>
      </c>
      <c r="K316" s="1" t="str">
        <f>HYPERLINK("http://geochem.nrcan.gc.ca/cdogs/content/kwd/kwd080006_e.htm", "&lt;177 micron (NGR)")</f>
        <v>&lt;177 micron (NGR)</v>
      </c>
      <c r="L316">
        <v>16</v>
      </c>
      <c r="M316" t="s">
        <v>26</v>
      </c>
      <c r="N316">
        <v>379</v>
      </c>
      <c r="O316">
        <v>-2</v>
      </c>
      <c r="P316">
        <v>-2</v>
      </c>
      <c r="Q316">
        <v>-1</v>
      </c>
    </row>
    <row r="317" spans="1:17" x14ac:dyDescent="0.3">
      <c r="A317" t="s">
        <v>1068</v>
      </c>
      <c r="B317" t="s">
        <v>1069</v>
      </c>
      <c r="C317" s="1" t="str">
        <f>HYPERLINK("http://geochem.nrcan.gc.ca/cdogs/content/bdl/bdl210747_e.htm", "21:0747")</f>
        <v>21:0747</v>
      </c>
      <c r="D317" s="1" t="str">
        <f>HYPERLINK("http://geochem.nrcan.gc.ca/cdogs/content/svy/svy210217_e.htm", "21:0217")</f>
        <v>21:0217</v>
      </c>
      <c r="E317" t="s">
        <v>1070</v>
      </c>
      <c r="F317" t="s">
        <v>1071</v>
      </c>
      <c r="H317">
        <v>49.074486499999999</v>
      </c>
      <c r="I317">
        <v>-89.619530299999994</v>
      </c>
      <c r="J317" s="1" t="str">
        <f>HYPERLINK("http://geochem.nrcan.gc.ca/cdogs/content/kwd/kwd020027_e.htm", "NGR lake sediment grab sample")</f>
        <v>NGR lake sediment grab sample</v>
      </c>
      <c r="K317" s="1" t="str">
        <f>HYPERLINK("http://geochem.nrcan.gc.ca/cdogs/content/kwd/kwd080006_e.htm", "&lt;177 micron (NGR)")</f>
        <v>&lt;177 micron (NGR)</v>
      </c>
      <c r="L317">
        <v>16</v>
      </c>
      <c r="M317" t="s">
        <v>31</v>
      </c>
      <c r="N317">
        <v>380</v>
      </c>
      <c r="O317">
        <v>-2</v>
      </c>
      <c r="P317">
        <v>-2</v>
      </c>
      <c r="Q317">
        <v>-1</v>
      </c>
    </row>
    <row r="318" spans="1:17" x14ac:dyDescent="0.3">
      <c r="A318" t="s">
        <v>1072</v>
      </c>
      <c r="B318" t="s">
        <v>1073</v>
      </c>
      <c r="C318" s="1" t="str">
        <f>HYPERLINK("http://geochem.nrcan.gc.ca/cdogs/content/bdl/bdl210747_e.htm", "21:0747")</f>
        <v>21:0747</v>
      </c>
      <c r="D318" s="1" t="str">
        <f>HYPERLINK("http://geochem.nrcan.gc.ca/cdogs/content/svy/svy210217_e.htm", "21:0217")</f>
        <v>21:0217</v>
      </c>
      <c r="E318" t="s">
        <v>1074</v>
      </c>
      <c r="F318" t="s">
        <v>1075</v>
      </c>
      <c r="H318">
        <v>49.089355599999998</v>
      </c>
      <c r="I318">
        <v>-89.594559799999999</v>
      </c>
      <c r="J318" s="1" t="str">
        <f>HYPERLINK("http://geochem.nrcan.gc.ca/cdogs/content/kwd/kwd020027_e.htm", "NGR lake sediment grab sample")</f>
        <v>NGR lake sediment grab sample</v>
      </c>
      <c r="K318" s="1" t="str">
        <f>HYPERLINK("http://geochem.nrcan.gc.ca/cdogs/content/kwd/kwd080006_e.htm", "&lt;177 micron (NGR)")</f>
        <v>&lt;177 micron (NGR)</v>
      </c>
      <c r="L318">
        <v>16</v>
      </c>
      <c r="M318" t="s">
        <v>41</v>
      </c>
      <c r="N318">
        <v>381</v>
      </c>
      <c r="O318">
        <v>-2</v>
      </c>
      <c r="P318">
        <v>3</v>
      </c>
      <c r="Q318">
        <v>2</v>
      </c>
    </row>
    <row r="319" spans="1:17" x14ac:dyDescent="0.3">
      <c r="A319" t="s">
        <v>1076</v>
      </c>
      <c r="B319" t="s">
        <v>1077</v>
      </c>
      <c r="C319" s="1" t="str">
        <f>HYPERLINK("http://geochem.nrcan.gc.ca/cdogs/content/bdl/bdl210747_e.htm", "21:0747")</f>
        <v>21:0747</v>
      </c>
      <c r="D319" s="1" t="str">
        <f>HYPERLINK("http://geochem.nrcan.gc.ca/cdogs/content/svy/svy210217_e.htm", "21:0217")</f>
        <v>21:0217</v>
      </c>
      <c r="E319" t="s">
        <v>1078</v>
      </c>
      <c r="F319" t="s">
        <v>1079</v>
      </c>
      <c r="H319">
        <v>49.093369299999999</v>
      </c>
      <c r="I319">
        <v>-89.601303799999997</v>
      </c>
      <c r="J319" s="1" t="str">
        <f>HYPERLINK("http://geochem.nrcan.gc.ca/cdogs/content/kwd/kwd020027_e.htm", "NGR lake sediment grab sample")</f>
        <v>NGR lake sediment grab sample</v>
      </c>
      <c r="K319" s="1" t="str">
        <f>HYPERLINK("http://geochem.nrcan.gc.ca/cdogs/content/kwd/kwd080006_e.htm", "&lt;177 micron (NGR)")</f>
        <v>&lt;177 micron (NGR)</v>
      </c>
      <c r="L319">
        <v>16</v>
      </c>
      <c r="M319" t="s">
        <v>46</v>
      </c>
      <c r="N319">
        <v>382</v>
      </c>
      <c r="O319">
        <v>-2</v>
      </c>
      <c r="P319">
        <v>3</v>
      </c>
      <c r="Q319">
        <v>-1</v>
      </c>
    </row>
    <row r="320" spans="1:17" x14ac:dyDescent="0.3">
      <c r="A320" t="s">
        <v>1080</v>
      </c>
      <c r="B320" t="s">
        <v>1081</v>
      </c>
      <c r="C320" s="1" t="str">
        <f>HYPERLINK("http://geochem.nrcan.gc.ca/cdogs/content/bdl/bdl210747_e.htm", "21:0747")</f>
        <v>21:0747</v>
      </c>
      <c r="D320" s="1" t="str">
        <f>HYPERLINK("http://geochem.nrcan.gc.ca/cdogs/content/svy/svy210217_e.htm", "21:0217")</f>
        <v>21:0217</v>
      </c>
      <c r="E320" t="s">
        <v>1082</v>
      </c>
      <c r="F320" t="s">
        <v>1083</v>
      </c>
      <c r="H320">
        <v>49.114519700000002</v>
      </c>
      <c r="I320">
        <v>-89.552193799999998</v>
      </c>
      <c r="J320" s="1" t="str">
        <f>HYPERLINK("http://geochem.nrcan.gc.ca/cdogs/content/kwd/kwd020027_e.htm", "NGR lake sediment grab sample")</f>
        <v>NGR lake sediment grab sample</v>
      </c>
      <c r="K320" s="1" t="str">
        <f>HYPERLINK("http://geochem.nrcan.gc.ca/cdogs/content/kwd/kwd080006_e.htm", "&lt;177 micron (NGR)")</f>
        <v>&lt;177 micron (NGR)</v>
      </c>
      <c r="L320">
        <v>16</v>
      </c>
      <c r="M320" t="s">
        <v>51</v>
      </c>
      <c r="N320">
        <v>383</v>
      </c>
      <c r="O320">
        <v>-2</v>
      </c>
      <c r="P320">
        <v>-2</v>
      </c>
      <c r="Q320">
        <v>-1</v>
      </c>
    </row>
    <row r="321" spans="1:17" x14ac:dyDescent="0.3">
      <c r="A321" t="s">
        <v>1084</v>
      </c>
      <c r="B321" t="s">
        <v>1085</v>
      </c>
      <c r="C321" s="1" t="str">
        <f>HYPERLINK("http://geochem.nrcan.gc.ca/cdogs/content/bdl/bdl210747_e.htm", "21:0747")</f>
        <v>21:0747</v>
      </c>
      <c r="D321" s="1" t="str">
        <f>HYPERLINK("http://geochem.nrcan.gc.ca/cdogs/content/svy/svy210217_e.htm", "21:0217")</f>
        <v>21:0217</v>
      </c>
      <c r="E321" t="s">
        <v>1086</v>
      </c>
      <c r="F321" t="s">
        <v>1087</v>
      </c>
      <c r="H321">
        <v>49.133591899999999</v>
      </c>
      <c r="I321">
        <v>-89.533443800000001</v>
      </c>
      <c r="J321" s="1" t="str">
        <f>HYPERLINK("http://geochem.nrcan.gc.ca/cdogs/content/kwd/kwd020027_e.htm", "NGR lake sediment grab sample")</f>
        <v>NGR lake sediment grab sample</v>
      </c>
      <c r="K321" s="1" t="str">
        <f>HYPERLINK("http://geochem.nrcan.gc.ca/cdogs/content/kwd/kwd080006_e.htm", "&lt;177 micron (NGR)")</f>
        <v>&lt;177 micron (NGR)</v>
      </c>
      <c r="L321">
        <v>16</v>
      </c>
      <c r="M321" t="s">
        <v>56</v>
      </c>
      <c r="N321">
        <v>384</v>
      </c>
      <c r="O321">
        <v>3</v>
      </c>
      <c r="P321">
        <v>5</v>
      </c>
      <c r="Q321">
        <v>4</v>
      </c>
    </row>
    <row r="322" spans="1:17" x14ac:dyDescent="0.3">
      <c r="A322" t="s">
        <v>1088</v>
      </c>
      <c r="B322" t="s">
        <v>1089</v>
      </c>
      <c r="C322" s="1" t="str">
        <f>HYPERLINK("http://geochem.nrcan.gc.ca/cdogs/content/bdl/bdl210747_e.htm", "21:0747")</f>
        <v>21:0747</v>
      </c>
      <c r="D322" s="1" t="str">
        <f>HYPERLINK("http://geochem.nrcan.gc.ca/cdogs/content/svy/svy210217_e.htm", "21:0217")</f>
        <v>21:0217</v>
      </c>
      <c r="E322" t="s">
        <v>1090</v>
      </c>
      <c r="F322" t="s">
        <v>1091</v>
      </c>
      <c r="H322">
        <v>49.132029000000003</v>
      </c>
      <c r="I322">
        <v>-89.508617400000006</v>
      </c>
      <c r="J322" s="1" t="str">
        <f>HYPERLINK("http://geochem.nrcan.gc.ca/cdogs/content/kwd/kwd020027_e.htm", "NGR lake sediment grab sample")</f>
        <v>NGR lake sediment grab sample</v>
      </c>
      <c r="K322" s="1" t="str">
        <f>HYPERLINK("http://geochem.nrcan.gc.ca/cdogs/content/kwd/kwd080006_e.htm", "&lt;177 micron (NGR)")</f>
        <v>&lt;177 micron (NGR)</v>
      </c>
      <c r="L322">
        <v>16</v>
      </c>
      <c r="M322" t="s">
        <v>61</v>
      </c>
      <c r="N322">
        <v>385</v>
      </c>
      <c r="O322">
        <v>3</v>
      </c>
      <c r="P322">
        <v>8</v>
      </c>
      <c r="Q322">
        <v>2</v>
      </c>
    </row>
    <row r="323" spans="1:17" x14ac:dyDescent="0.3">
      <c r="A323" t="s">
        <v>1092</v>
      </c>
      <c r="B323" t="s">
        <v>1093</v>
      </c>
      <c r="C323" s="1" t="str">
        <f>HYPERLINK("http://geochem.nrcan.gc.ca/cdogs/content/bdl/bdl210747_e.htm", "21:0747")</f>
        <v>21:0747</v>
      </c>
      <c r="D323" s="1" t="str">
        <f>HYPERLINK("http://geochem.nrcan.gc.ca/cdogs/content/svy/svy210217_e.htm", "21:0217")</f>
        <v>21:0217</v>
      </c>
      <c r="E323" t="s">
        <v>1094</v>
      </c>
      <c r="F323" t="s">
        <v>1095</v>
      </c>
      <c r="H323">
        <v>49.197845299999997</v>
      </c>
      <c r="I323">
        <v>-89.532236600000005</v>
      </c>
      <c r="J323" s="1" t="str">
        <f>HYPERLINK("http://geochem.nrcan.gc.ca/cdogs/content/kwd/kwd020027_e.htm", "NGR lake sediment grab sample")</f>
        <v>NGR lake sediment grab sample</v>
      </c>
      <c r="K323" s="1" t="str">
        <f>HYPERLINK("http://geochem.nrcan.gc.ca/cdogs/content/kwd/kwd080006_e.htm", "&lt;177 micron (NGR)")</f>
        <v>&lt;177 micron (NGR)</v>
      </c>
      <c r="L323">
        <v>16</v>
      </c>
      <c r="M323" t="s">
        <v>109</v>
      </c>
      <c r="N323">
        <v>386</v>
      </c>
      <c r="O323">
        <v>-2</v>
      </c>
      <c r="P323">
        <v>4</v>
      </c>
      <c r="Q323">
        <v>-1</v>
      </c>
    </row>
    <row r="324" spans="1:17" x14ac:dyDescent="0.3">
      <c r="A324" t="s">
        <v>1096</v>
      </c>
      <c r="B324" t="s">
        <v>1097</v>
      </c>
      <c r="C324" s="1" t="str">
        <f>HYPERLINK("http://geochem.nrcan.gc.ca/cdogs/content/bdl/bdl210747_e.htm", "21:0747")</f>
        <v>21:0747</v>
      </c>
      <c r="D324" s="1" t="str">
        <f>HYPERLINK("http://geochem.nrcan.gc.ca/cdogs/content/svy/svy210217_e.htm", "21:0217")</f>
        <v>21:0217</v>
      </c>
      <c r="E324" t="s">
        <v>1094</v>
      </c>
      <c r="F324" t="s">
        <v>1098</v>
      </c>
      <c r="H324">
        <v>49.197845299999997</v>
      </c>
      <c r="I324">
        <v>-89.532236600000005</v>
      </c>
      <c r="J324" s="1" t="str">
        <f>HYPERLINK("http://geochem.nrcan.gc.ca/cdogs/content/kwd/kwd020027_e.htm", "NGR lake sediment grab sample")</f>
        <v>NGR lake sediment grab sample</v>
      </c>
      <c r="K324" s="1" t="str">
        <f>HYPERLINK("http://geochem.nrcan.gc.ca/cdogs/content/kwd/kwd080006_e.htm", "&lt;177 micron (NGR)")</f>
        <v>&lt;177 micron (NGR)</v>
      </c>
      <c r="L324">
        <v>16</v>
      </c>
      <c r="M324" t="s">
        <v>113</v>
      </c>
      <c r="N324">
        <v>387</v>
      </c>
      <c r="O324">
        <v>-2</v>
      </c>
      <c r="P324">
        <v>3</v>
      </c>
      <c r="Q324">
        <v>3</v>
      </c>
    </row>
    <row r="325" spans="1:17" x14ac:dyDescent="0.3">
      <c r="A325" t="s">
        <v>1099</v>
      </c>
      <c r="B325" t="s">
        <v>1100</v>
      </c>
      <c r="C325" s="1" t="str">
        <f>HYPERLINK("http://geochem.nrcan.gc.ca/cdogs/content/bdl/bdl210747_e.htm", "21:0747")</f>
        <v>21:0747</v>
      </c>
      <c r="D325" s="1" t="str">
        <f>HYPERLINK("http://geochem.nrcan.gc.ca/cdogs/content/svy/svy210217_e.htm", "21:0217")</f>
        <v>21:0217</v>
      </c>
      <c r="E325" t="s">
        <v>1101</v>
      </c>
      <c r="F325" t="s">
        <v>1102</v>
      </c>
      <c r="H325">
        <v>49.188114300000002</v>
      </c>
      <c r="I325">
        <v>-89.565902800000003</v>
      </c>
      <c r="J325" s="1" t="str">
        <f>HYPERLINK("http://geochem.nrcan.gc.ca/cdogs/content/kwd/kwd020027_e.htm", "NGR lake sediment grab sample")</f>
        <v>NGR lake sediment grab sample</v>
      </c>
      <c r="K325" s="1" t="str">
        <f>HYPERLINK("http://geochem.nrcan.gc.ca/cdogs/content/kwd/kwd080006_e.htm", "&lt;177 micron (NGR)")</f>
        <v>&lt;177 micron (NGR)</v>
      </c>
      <c r="L325">
        <v>16</v>
      </c>
      <c r="M325" t="s">
        <v>66</v>
      </c>
      <c r="N325">
        <v>388</v>
      </c>
      <c r="O325">
        <v>-2</v>
      </c>
      <c r="P325">
        <v>4</v>
      </c>
      <c r="Q325">
        <v>3</v>
      </c>
    </row>
    <row r="326" spans="1:17" x14ac:dyDescent="0.3">
      <c r="A326" t="s">
        <v>1103</v>
      </c>
      <c r="B326" t="s">
        <v>1104</v>
      </c>
      <c r="C326" s="1" t="str">
        <f>HYPERLINK("http://geochem.nrcan.gc.ca/cdogs/content/bdl/bdl210747_e.htm", "21:0747")</f>
        <v>21:0747</v>
      </c>
      <c r="D326" s="1" t="str">
        <f>HYPERLINK("http://geochem.nrcan.gc.ca/cdogs/content/svy/svy210217_e.htm", "21:0217")</f>
        <v>21:0217</v>
      </c>
      <c r="E326" t="s">
        <v>1105</v>
      </c>
      <c r="F326" t="s">
        <v>1106</v>
      </c>
      <c r="H326">
        <v>49.172734200000001</v>
      </c>
      <c r="I326">
        <v>-89.559234500000002</v>
      </c>
      <c r="J326" s="1" t="str">
        <f>HYPERLINK("http://geochem.nrcan.gc.ca/cdogs/content/kwd/kwd020027_e.htm", "NGR lake sediment grab sample")</f>
        <v>NGR lake sediment grab sample</v>
      </c>
      <c r="K326" s="1" t="str">
        <f>HYPERLINK("http://geochem.nrcan.gc.ca/cdogs/content/kwd/kwd080006_e.htm", "&lt;177 micron (NGR)")</f>
        <v>&lt;177 micron (NGR)</v>
      </c>
      <c r="L326">
        <v>16</v>
      </c>
      <c r="M326" t="s">
        <v>71</v>
      </c>
      <c r="N326">
        <v>389</v>
      </c>
      <c r="O326">
        <v>-2</v>
      </c>
      <c r="P326">
        <v>-2</v>
      </c>
      <c r="Q326">
        <v>-1</v>
      </c>
    </row>
    <row r="327" spans="1:17" x14ac:dyDescent="0.3">
      <c r="A327" t="s">
        <v>1107</v>
      </c>
      <c r="B327" t="s">
        <v>1108</v>
      </c>
      <c r="C327" s="1" t="str">
        <f>HYPERLINK("http://geochem.nrcan.gc.ca/cdogs/content/bdl/bdl210747_e.htm", "21:0747")</f>
        <v>21:0747</v>
      </c>
      <c r="D327" s="1" t="str">
        <f>HYPERLINK("http://geochem.nrcan.gc.ca/cdogs/content/svy/svy210217_e.htm", "21:0217")</f>
        <v>21:0217</v>
      </c>
      <c r="E327" t="s">
        <v>1109</v>
      </c>
      <c r="F327" t="s">
        <v>1110</v>
      </c>
      <c r="H327">
        <v>49.170800499999999</v>
      </c>
      <c r="I327">
        <v>-89.571758000000003</v>
      </c>
      <c r="J327" s="1" t="str">
        <f>HYPERLINK("http://geochem.nrcan.gc.ca/cdogs/content/kwd/kwd020027_e.htm", "NGR lake sediment grab sample")</f>
        <v>NGR lake sediment grab sample</v>
      </c>
      <c r="K327" s="1" t="str">
        <f>HYPERLINK("http://geochem.nrcan.gc.ca/cdogs/content/kwd/kwd080006_e.htm", "&lt;177 micron (NGR)")</f>
        <v>&lt;177 micron (NGR)</v>
      </c>
      <c r="L327">
        <v>16</v>
      </c>
      <c r="M327" t="s">
        <v>84</v>
      </c>
      <c r="N327">
        <v>390</v>
      </c>
      <c r="O327">
        <v>-2</v>
      </c>
      <c r="P327">
        <v>-2</v>
      </c>
      <c r="Q327">
        <v>3</v>
      </c>
    </row>
    <row r="328" spans="1:17" x14ac:dyDescent="0.3">
      <c r="A328" t="s">
        <v>1111</v>
      </c>
      <c r="B328" t="s">
        <v>1112</v>
      </c>
      <c r="C328" s="1" t="str">
        <f>HYPERLINK("http://geochem.nrcan.gc.ca/cdogs/content/bdl/bdl210747_e.htm", "21:0747")</f>
        <v>21:0747</v>
      </c>
      <c r="D328" s="1" t="str">
        <f>HYPERLINK("http://geochem.nrcan.gc.ca/cdogs/content/svy/svy210217_e.htm", "21:0217")</f>
        <v>21:0217</v>
      </c>
      <c r="E328" t="s">
        <v>1113</v>
      </c>
      <c r="F328" t="s">
        <v>1114</v>
      </c>
      <c r="H328">
        <v>49.182984900000001</v>
      </c>
      <c r="I328">
        <v>-89.579690999999997</v>
      </c>
      <c r="J328" s="1" t="str">
        <f>HYPERLINK("http://geochem.nrcan.gc.ca/cdogs/content/kwd/kwd020027_e.htm", "NGR lake sediment grab sample")</f>
        <v>NGR lake sediment grab sample</v>
      </c>
      <c r="K328" s="1" t="str">
        <f>HYPERLINK("http://geochem.nrcan.gc.ca/cdogs/content/kwd/kwd080006_e.htm", "&lt;177 micron (NGR)")</f>
        <v>&lt;177 micron (NGR)</v>
      </c>
      <c r="L328">
        <v>16</v>
      </c>
      <c r="M328" t="s">
        <v>89</v>
      </c>
      <c r="N328">
        <v>391</v>
      </c>
      <c r="O328">
        <v>3</v>
      </c>
      <c r="P328">
        <v>5</v>
      </c>
      <c r="Q328">
        <v>2</v>
      </c>
    </row>
    <row r="329" spans="1:17" x14ac:dyDescent="0.3">
      <c r="A329" t="s">
        <v>1115</v>
      </c>
      <c r="B329" t="s">
        <v>1116</v>
      </c>
      <c r="C329" s="1" t="str">
        <f>HYPERLINK("http://geochem.nrcan.gc.ca/cdogs/content/bdl/bdl210747_e.htm", "21:0747")</f>
        <v>21:0747</v>
      </c>
      <c r="D329" s="1" t="str">
        <f>HYPERLINK("http://geochem.nrcan.gc.ca/cdogs/content/svy/svy210217_e.htm", "21:0217")</f>
        <v>21:0217</v>
      </c>
      <c r="E329" t="s">
        <v>1060</v>
      </c>
      <c r="F329" t="s">
        <v>1117</v>
      </c>
      <c r="H329">
        <v>49.174783499999997</v>
      </c>
      <c r="I329">
        <v>-89.600382699999997</v>
      </c>
      <c r="J329" s="1" t="str">
        <f>HYPERLINK("http://geochem.nrcan.gc.ca/cdogs/content/kwd/kwd020027_e.htm", "NGR lake sediment grab sample")</f>
        <v>NGR lake sediment grab sample</v>
      </c>
      <c r="K329" s="1" t="str">
        <f>HYPERLINK("http://geochem.nrcan.gc.ca/cdogs/content/kwd/kwd080006_e.htm", "&lt;177 micron (NGR)")</f>
        <v>&lt;177 micron (NGR)</v>
      </c>
      <c r="L329">
        <v>16</v>
      </c>
      <c r="M329" t="s">
        <v>75</v>
      </c>
      <c r="N329">
        <v>392</v>
      </c>
      <c r="O329">
        <v>-2</v>
      </c>
      <c r="P329">
        <v>9</v>
      </c>
      <c r="Q329">
        <v>3</v>
      </c>
    </row>
    <row r="330" spans="1:17" x14ac:dyDescent="0.3">
      <c r="A330" t="s">
        <v>1118</v>
      </c>
      <c r="B330" t="s">
        <v>1119</v>
      </c>
      <c r="C330" s="1" t="str">
        <f>HYPERLINK("http://geochem.nrcan.gc.ca/cdogs/content/bdl/bdl210747_e.htm", "21:0747")</f>
        <v>21:0747</v>
      </c>
      <c r="D330" s="1" t="str">
        <f>HYPERLINK("http://geochem.nrcan.gc.ca/cdogs/content/svy/svy210217_e.htm", "21:0217")</f>
        <v>21:0217</v>
      </c>
      <c r="E330" t="s">
        <v>1060</v>
      </c>
      <c r="F330" t="s">
        <v>1120</v>
      </c>
      <c r="H330">
        <v>49.174783499999997</v>
      </c>
      <c r="I330">
        <v>-89.600382699999997</v>
      </c>
      <c r="J330" s="1" t="str">
        <f>HYPERLINK("http://geochem.nrcan.gc.ca/cdogs/content/kwd/kwd020027_e.htm", "NGR lake sediment grab sample")</f>
        <v>NGR lake sediment grab sample</v>
      </c>
      <c r="K330" s="1" t="str">
        <f>HYPERLINK("http://geochem.nrcan.gc.ca/cdogs/content/kwd/kwd080006_e.htm", "&lt;177 micron (NGR)")</f>
        <v>&lt;177 micron (NGR)</v>
      </c>
      <c r="L330">
        <v>16</v>
      </c>
      <c r="M330" t="s">
        <v>79</v>
      </c>
      <c r="N330">
        <v>393</v>
      </c>
      <c r="O330">
        <v>-2</v>
      </c>
      <c r="P330">
        <v>9</v>
      </c>
      <c r="Q330">
        <v>-1</v>
      </c>
    </row>
    <row r="331" spans="1:17" x14ac:dyDescent="0.3">
      <c r="A331" t="s">
        <v>1121</v>
      </c>
      <c r="B331" t="s">
        <v>1122</v>
      </c>
      <c r="C331" s="1" t="str">
        <f>HYPERLINK("http://geochem.nrcan.gc.ca/cdogs/content/bdl/bdl210747_e.htm", "21:0747")</f>
        <v>21:0747</v>
      </c>
      <c r="D331" s="1" t="str">
        <f>HYPERLINK("http://geochem.nrcan.gc.ca/cdogs/content/svy/svy210217_e.htm", "21:0217")</f>
        <v>21:0217</v>
      </c>
      <c r="E331" t="s">
        <v>1123</v>
      </c>
      <c r="F331" t="s">
        <v>1124</v>
      </c>
      <c r="H331">
        <v>49.1729117</v>
      </c>
      <c r="I331">
        <v>-89.609574100000003</v>
      </c>
      <c r="J331" s="1" t="str">
        <f>HYPERLINK("http://geochem.nrcan.gc.ca/cdogs/content/kwd/kwd020027_e.htm", "NGR lake sediment grab sample")</f>
        <v>NGR lake sediment grab sample</v>
      </c>
      <c r="K331" s="1" t="str">
        <f>HYPERLINK("http://geochem.nrcan.gc.ca/cdogs/content/kwd/kwd080006_e.htm", "&lt;177 micron (NGR)")</f>
        <v>&lt;177 micron (NGR)</v>
      </c>
      <c r="L331">
        <v>16</v>
      </c>
      <c r="M331" t="s">
        <v>1125</v>
      </c>
      <c r="N331">
        <v>394</v>
      </c>
      <c r="O331">
        <v>-2</v>
      </c>
      <c r="P331">
        <v>3</v>
      </c>
      <c r="Q331">
        <v>-1</v>
      </c>
    </row>
    <row r="332" spans="1:17" x14ac:dyDescent="0.3">
      <c r="A332" t="s">
        <v>1126</v>
      </c>
      <c r="B332" t="s">
        <v>1127</v>
      </c>
      <c r="C332" s="1" t="str">
        <f>HYPERLINK("http://geochem.nrcan.gc.ca/cdogs/content/bdl/bdl210747_e.htm", "21:0747")</f>
        <v>21:0747</v>
      </c>
      <c r="D332" s="1" t="str">
        <f>HYPERLINK("http://geochem.nrcan.gc.ca/cdogs/content/svy/svy210217_e.htm", "21:0217")</f>
        <v>21:0217</v>
      </c>
      <c r="E332" t="s">
        <v>1123</v>
      </c>
      <c r="F332" t="s">
        <v>1128</v>
      </c>
      <c r="H332">
        <v>49.1729117</v>
      </c>
      <c r="I332">
        <v>-89.609574100000003</v>
      </c>
      <c r="J332" s="1" t="str">
        <f>HYPERLINK("http://geochem.nrcan.gc.ca/cdogs/content/kwd/kwd020027_e.htm", "NGR lake sediment grab sample")</f>
        <v>NGR lake sediment grab sample</v>
      </c>
      <c r="K332" s="1" t="str">
        <f>HYPERLINK("http://geochem.nrcan.gc.ca/cdogs/content/kwd/kwd080006_e.htm", "&lt;177 micron (NGR)")</f>
        <v>&lt;177 micron (NGR)</v>
      </c>
      <c r="L332">
        <v>16</v>
      </c>
      <c r="M332" t="s">
        <v>1129</v>
      </c>
      <c r="N332">
        <v>395</v>
      </c>
      <c r="O332">
        <v>-2</v>
      </c>
      <c r="P332">
        <v>-2</v>
      </c>
      <c r="Q332">
        <v>2</v>
      </c>
    </row>
    <row r="333" spans="1:17" x14ac:dyDescent="0.3">
      <c r="A333" t="s">
        <v>1130</v>
      </c>
      <c r="B333" t="s">
        <v>1131</v>
      </c>
      <c r="C333" s="1" t="str">
        <f>HYPERLINK("http://geochem.nrcan.gc.ca/cdogs/content/bdl/bdl210747_e.htm", "21:0747")</f>
        <v>21:0747</v>
      </c>
      <c r="D333" s="1" t="str">
        <f>HYPERLINK("http://geochem.nrcan.gc.ca/cdogs/content/svy/svy210217_e.htm", "21:0217")</f>
        <v>21:0217</v>
      </c>
      <c r="E333" t="s">
        <v>1132</v>
      </c>
      <c r="F333" t="s">
        <v>1133</v>
      </c>
      <c r="H333">
        <v>49.171121599999999</v>
      </c>
      <c r="I333">
        <v>-89.639240900000004</v>
      </c>
      <c r="J333" s="1" t="str">
        <f>HYPERLINK("http://geochem.nrcan.gc.ca/cdogs/content/kwd/kwd020027_e.htm", "NGR lake sediment grab sample")</f>
        <v>NGR lake sediment grab sample</v>
      </c>
      <c r="K333" s="1" t="str">
        <f>HYPERLINK("http://geochem.nrcan.gc.ca/cdogs/content/kwd/kwd080006_e.htm", "&lt;177 micron (NGR)")</f>
        <v>&lt;177 micron (NGR)</v>
      </c>
      <c r="L333">
        <v>16</v>
      </c>
      <c r="M333" t="s">
        <v>94</v>
      </c>
      <c r="N333">
        <v>396</v>
      </c>
      <c r="O333">
        <v>3</v>
      </c>
      <c r="P333">
        <v>5</v>
      </c>
      <c r="Q333">
        <v>-1</v>
      </c>
    </row>
    <row r="334" spans="1:17" x14ac:dyDescent="0.3">
      <c r="A334" t="s">
        <v>1134</v>
      </c>
      <c r="B334" t="s">
        <v>1135</v>
      </c>
      <c r="C334" s="1" t="str">
        <f>HYPERLINK("http://geochem.nrcan.gc.ca/cdogs/content/bdl/bdl210747_e.htm", "21:0747")</f>
        <v>21:0747</v>
      </c>
      <c r="D334" s="1" t="str">
        <f>HYPERLINK("http://geochem.nrcan.gc.ca/cdogs/content/svy/svy210217_e.htm", "21:0217")</f>
        <v>21:0217</v>
      </c>
      <c r="E334" t="s">
        <v>1136</v>
      </c>
      <c r="F334" t="s">
        <v>1137</v>
      </c>
      <c r="H334">
        <v>49.182101899999999</v>
      </c>
      <c r="I334">
        <v>-89.623658199999994</v>
      </c>
      <c r="J334" s="1" t="str">
        <f>HYPERLINK("http://geochem.nrcan.gc.ca/cdogs/content/kwd/kwd020027_e.htm", "NGR lake sediment grab sample")</f>
        <v>NGR lake sediment grab sample</v>
      </c>
      <c r="K334" s="1" t="str">
        <f>HYPERLINK("http://geochem.nrcan.gc.ca/cdogs/content/kwd/kwd080006_e.htm", "&lt;177 micron (NGR)")</f>
        <v>&lt;177 micron (NGR)</v>
      </c>
      <c r="L334">
        <v>17</v>
      </c>
      <c r="M334" t="s">
        <v>21</v>
      </c>
      <c r="N334">
        <v>397</v>
      </c>
      <c r="O334">
        <v>4</v>
      </c>
      <c r="P334">
        <v>7</v>
      </c>
      <c r="Q334">
        <v>-1</v>
      </c>
    </row>
    <row r="335" spans="1:17" x14ac:dyDescent="0.3">
      <c r="A335" t="s">
        <v>1138</v>
      </c>
      <c r="B335" t="s">
        <v>1139</v>
      </c>
      <c r="C335" s="1" t="str">
        <f>HYPERLINK("http://geochem.nrcan.gc.ca/cdogs/content/bdl/bdl210747_e.htm", "21:0747")</f>
        <v>21:0747</v>
      </c>
      <c r="D335" s="1" t="str">
        <f>HYPERLINK("http://geochem.nrcan.gc.ca/cdogs/content/svy/svy210217_e.htm", "21:0217")</f>
        <v>21:0217</v>
      </c>
      <c r="E335" t="s">
        <v>1140</v>
      </c>
      <c r="F335" t="s">
        <v>1141</v>
      </c>
      <c r="H335">
        <v>49.161355100000002</v>
      </c>
      <c r="I335">
        <v>-89.662961999999993</v>
      </c>
      <c r="J335" s="1" t="str">
        <f>HYPERLINK("http://geochem.nrcan.gc.ca/cdogs/content/kwd/kwd020027_e.htm", "NGR lake sediment grab sample")</f>
        <v>NGR lake sediment grab sample</v>
      </c>
      <c r="K335" s="1" t="str">
        <f>HYPERLINK("http://geochem.nrcan.gc.ca/cdogs/content/kwd/kwd080006_e.htm", "&lt;177 micron (NGR)")</f>
        <v>&lt;177 micron (NGR)</v>
      </c>
      <c r="L335">
        <v>17</v>
      </c>
      <c r="M335" t="s">
        <v>26</v>
      </c>
      <c r="N335">
        <v>398</v>
      </c>
      <c r="O335">
        <v>3</v>
      </c>
      <c r="P335">
        <v>9</v>
      </c>
      <c r="Q335">
        <v>2</v>
      </c>
    </row>
    <row r="336" spans="1:17" x14ac:dyDescent="0.3">
      <c r="A336" t="s">
        <v>1142</v>
      </c>
      <c r="B336" t="s">
        <v>1143</v>
      </c>
      <c r="C336" s="1" t="str">
        <f>HYPERLINK("http://geochem.nrcan.gc.ca/cdogs/content/bdl/bdl210747_e.htm", "21:0747")</f>
        <v>21:0747</v>
      </c>
      <c r="D336" s="1" t="str">
        <f>HYPERLINK("http://geochem.nrcan.gc.ca/cdogs/content/svy/svy210217_e.htm", "21:0217")</f>
        <v>21:0217</v>
      </c>
      <c r="E336" t="s">
        <v>1144</v>
      </c>
      <c r="F336" t="s">
        <v>1145</v>
      </c>
      <c r="H336">
        <v>49.186711899999999</v>
      </c>
      <c r="I336">
        <v>-89.673299900000004</v>
      </c>
      <c r="J336" s="1" t="str">
        <f>HYPERLINK("http://geochem.nrcan.gc.ca/cdogs/content/kwd/kwd020027_e.htm", "NGR lake sediment grab sample")</f>
        <v>NGR lake sediment grab sample</v>
      </c>
      <c r="K336" s="1" t="str">
        <f>HYPERLINK("http://geochem.nrcan.gc.ca/cdogs/content/kwd/kwd080006_e.htm", "&lt;177 micron (NGR)")</f>
        <v>&lt;177 micron (NGR)</v>
      </c>
      <c r="L336">
        <v>17</v>
      </c>
      <c r="M336" t="s">
        <v>31</v>
      </c>
      <c r="N336">
        <v>399</v>
      </c>
      <c r="O336">
        <v>-2</v>
      </c>
      <c r="P336">
        <v>4</v>
      </c>
      <c r="Q336">
        <v>-1</v>
      </c>
    </row>
    <row r="337" spans="1:17" x14ac:dyDescent="0.3">
      <c r="A337" t="s">
        <v>1146</v>
      </c>
      <c r="B337" t="s">
        <v>1147</v>
      </c>
      <c r="C337" s="1" t="str">
        <f>HYPERLINK("http://geochem.nrcan.gc.ca/cdogs/content/bdl/bdl210747_e.htm", "21:0747")</f>
        <v>21:0747</v>
      </c>
      <c r="D337" s="1" t="str">
        <f>HYPERLINK("http://geochem.nrcan.gc.ca/cdogs/content/svy/svy210217_e.htm", "21:0217")</f>
        <v>21:0217</v>
      </c>
      <c r="E337" t="s">
        <v>1148</v>
      </c>
      <c r="F337" t="s">
        <v>1149</v>
      </c>
      <c r="H337">
        <v>49.183208100000002</v>
      </c>
      <c r="I337">
        <v>-89.657890499999993</v>
      </c>
      <c r="J337" s="1" t="str">
        <f>HYPERLINK("http://geochem.nrcan.gc.ca/cdogs/content/kwd/kwd020027_e.htm", "NGR lake sediment grab sample")</f>
        <v>NGR lake sediment grab sample</v>
      </c>
      <c r="K337" s="1" t="str">
        <f>HYPERLINK("http://geochem.nrcan.gc.ca/cdogs/content/kwd/kwd080006_e.htm", "&lt;177 micron (NGR)")</f>
        <v>&lt;177 micron (NGR)</v>
      </c>
      <c r="L337">
        <v>17</v>
      </c>
      <c r="M337" t="s">
        <v>41</v>
      </c>
      <c r="N337">
        <v>400</v>
      </c>
      <c r="O337">
        <v>-2</v>
      </c>
      <c r="P337">
        <v>7</v>
      </c>
      <c r="Q337">
        <v>2</v>
      </c>
    </row>
    <row r="338" spans="1:17" x14ac:dyDescent="0.3">
      <c r="A338" t="s">
        <v>1150</v>
      </c>
      <c r="B338" t="s">
        <v>1151</v>
      </c>
      <c r="C338" s="1" t="str">
        <f>HYPERLINK("http://geochem.nrcan.gc.ca/cdogs/content/bdl/bdl210747_e.htm", "21:0747")</f>
        <v>21:0747</v>
      </c>
      <c r="D338" s="1" t="str">
        <f>HYPERLINK("http://geochem.nrcan.gc.ca/cdogs/content/svy/svy210217_e.htm", "21:0217")</f>
        <v>21:0217</v>
      </c>
      <c r="E338" t="s">
        <v>1136</v>
      </c>
      <c r="F338" t="s">
        <v>1152</v>
      </c>
      <c r="H338">
        <v>49.182101899999999</v>
      </c>
      <c r="I338">
        <v>-89.623658199999994</v>
      </c>
      <c r="J338" s="1" t="str">
        <f>HYPERLINK("http://geochem.nrcan.gc.ca/cdogs/content/kwd/kwd020027_e.htm", "NGR lake sediment grab sample")</f>
        <v>NGR lake sediment grab sample</v>
      </c>
      <c r="K338" s="1" t="str">
        <f>HYPERLINK("http://geochem.nrcan.gc.ca/cdogs/content/kwd/kwd080006_e.htm", "&lt;177 micron (NGR)")</f>
        <v>&lt;177 micron (NGR)</v>
      </c>
      <c r="L338">
        <v>17</v>
      </c>
      <c r="M338" t="s">
        <v>75</v>
      </c>
      <c r="N338">
        <v>401</v>
      </c>
      <c r="O338">
        <v>3</v>
      </c>
      <c r="P338">
        <v>6</v>
      </c>
      <c r="Q338">
        <v>-1</v>
      </c>
    </row>
    <row r="339" spans="1:17" x14ac:dyDescent="0.3">
      <c r="A339" t="s">
        <v>1153</v>
      </c>
      <c r="B339" t="s">
        <v>1154</v>
      </c>
      <c r="C339" s="1" t="str">
        <f>HYPERLINK("http://geochem.nrcan.gc.ca/cdogs/content/bdl/bdl210747_e.htm", "21:0747")</f>
        <v>21:0747</v>
      </c>
      <c r="D339" s="1" t="str">
        <f>HYPERLINK("http://geochem.nrcan.gc.ca/cdogs/content/svy/svy210217_e.htm", "21:0217")</f>
        <v>21:0217</v>
      </c>
      <c r="E339" t="s">
        <v>1136</v>
      </c>
      <c r="F339" t="s">
        <v>1155</v>
      </c>
      <c r="H339">
        <v>49.182101899999999</v>
      </c>
      <c r="I339">
        <v>-89.623658199999994</v>
      </c>
      <c r="J339" s="1" t="str">
        <f>HYPERLINK("http://geochem.nrcan.gc.ca/cdogs/content/kwd/kwd020027_e.htm", "NGR lake sediment grab sample")</f>
        <v>NGR lake sediment grab sample</v>
      </c>
      <c r="K339" s="1" t="str">
        <f>HYPERLINK("http://geochem.nrcan.gc.ca/cdogs/content/kwd/kwd080006_e.htm", "&lt;177 micron (NGR)")</f>
        <v>&lt;177 micron (NGR)</v>
      </c>
      <c r="L339">
        <v>17</v>
      </c>
      <c r="M339" t="s">
        <v>79</v>
      </c>
      <c r="N339">
        <v>402</v>
      </c>
      <c r="O339">
        <v>2</v>
      </c>
      <c r="P339">
        <v>4</v>
      </c>
      <c r="Q339">
        <v>-1</v>
      </c>
    </row>
    <row r="340" spans="1:17" x14ac:dyDescent="0.3">
      <c r="A340" t="s">
        <v>1156</v>
      </c>
      <c r="B340" t="s">
        <v>1157</v>
      </c>
      <c r="C340" s="1" t="str">
        <f>HYPERLINK("http://geochem.nrcan.gc.ca/cdogs/content/bdl/bdl210747_e.htm", "21:0747")</f>
        <v>21:0747</v>
      </c>
      <c r="D340" s="1" t="str">
        <f>HYPERLINK("http://geochem.nrcan.gc.ca/cdogs/content/svy/svy210217_e.htm", "21:0217")</f>
        <v>21:0217</v>
      </c>
      <c r="E340" t="s">
        <v>1158</v>
      </c>
      <c r="F340" t="s">
        <v>1159</v>
      </c>
      <c r="H340">
        <v>49.178734900000002</v>
      </c>
      <c r="I340">
        <v>-89.612652499999996</v>
      </c>
      <c r="J340" s="1" t="str">
        <f>HYPERLINK("http://geochem.nrcan.gc.ca/cdogs/content/kwd/kwd020027_e.htm", "NGR lake sediment grab sample")</f>
        <v>NGR lake sediment grab sample</v>
      </c>
      <c r="K340" s="1" t="str">
        <f>HYPERLINK("http://geochem.nrcan.gc.ca/cdogs/content/kwd/kwd080006_e.htm", "&lt;177 micron (NGR)")</f>
        <v>&lt;177 micron (NGR)</v>
      </c>
      <c r="L340">
        <v>17</v>
      </c>
      <c r="M340" t="s">
        <v>46</v>
      </c>
      <c r="N340">
        <v>403</v>
      </c>
      <c r="O340">
        <v>3</v>
      </c>
      <c r="P340">
        <v>6</v>
      </c>
      <c r="Q340">
        <v>-1</v>
      </c>
    </row>
    <row r="341" spans="1:17" x14ac:dyDescent="0.3">
      <c r="A341" t="s">
        <v>1160</v>
      </c>
      <c r="B341" t="s">
        <v>1161</v>
      </c>
      <c r="C341" s="1" t="str">
        <f>HYPERLINK("http://geochem.nrcan.gc.ca/cdogs/content/bdl/bdl210747_e.htm", "21:0747")</f>
        <v>21:0747</v>
      </c>
      <c r="D341" s="1" t="str">
        <f>HYPERLINK("http://geochem.nrcan.gc.ca/cdogs/content/svy/svy210217_e.htm", "21:0217")</f>
        <v>21:0217</v>
      </c>
      <c r="E341" t="s">
        <v>1162</v>
      </c>
      <c r="F341" t="s">
        <v>1163</v>
      </c>
      <c r="H341">
        <v>49.183059100000001</v>
      </c>
      <c r="I341">
        <v>-89.602038100000001</v>
      </c>
      <c r="J341" s="1" t="str">
        <f>HYPERLINK("http://geochem.nrcan.gc.ca/cdogs/content/kwd/kwd020027_e.htm", "NGR lake sediment grab sample")</f>
        <v>NGR lake sediment grab sample</v>
      </c>
      <c r="K341" s="1" t="str">
        <f>HYPERLINK("http://geochem.nrcan.gc.ca/cdogs/content/kwd/kwd080006_e.htm", "&lt;177 micron (NGR)")</f>
        <v>&lt;177 micron (NGR)</v>
      </c>
      <c r="L341">
        <v>17</v>
      </c>
      <c r="M341" t="s">
        <v>51</v>
      </c>
      <c r="N341">
        <v>404</v>
      </c>
      <c r="O341">
        <v>-2</v>
      </c>
      <c r="P341">
        <v>-2</v>
      </c>
      <c r="Q341">
        <v>-1</v>
      </c>
    </row>
    <row r="342" spans="1:17" x14ac:dyDescent="0.3">
      <c r="A342" t="s">
        <v>1164</v>
      </c>
      <c r="B342" t="s">
        <v>1165</v>
      </c>
      <c r="C342" s="1" t="str">
        <f>HYPERLINK("http://geochem.nrcan.gc.ca/cdogs/content/bdl/bdl210747_e.htm", "21:0747")</f>
        <v>21:0747</v>
      </c>
      <c r="D342" s="1" t="str">
        <f>HYPERLINK("http://geochem.nrcan.gc.ca/cdogs/content/svy/svy210217_e.htm", "21:0217")</f>
        <v>21:0217</v>
      </c>
      <c r="E342" t="s">
        <v>1166</v>
      </c>
      <c r="F342" t="s">
        <v>1167</v>
      </c>
      <c r="H342">
        <v>49.190790100000001</v>
      </c>
      <c r="I342">
        <v>-89.579863700000004</v>
      </c>
      <c r="J342" s="1" t="str">
        <f>HYPERLINK("http://geochem.nrcan.gc.ca/cdogs/content/kwd/kwd020027_e.htm", "NGR lake sediment grab sample")</f>
        <v>NGR lake sediment grab sample</v>
      </c>
      <c r="K342" s="1" t="str">
        <f>HYPERLINK("http://geochem.nrcan.gc.ca/cdogs/content/kwd/kwd080006_e.htm", "&lt;177 micron (NGR)")</f>
        <v>&lt;177 micron (NGR)</v>
      </c>
      <c r="L342">
        <v>17</v>
      </c>
      <c r="M342" t="s">
        <v>56</v>
      </c>
      <c r="N342">
        <v>405</v>
      </c>
      <c r="O342">
        <v>3</v>
      </c>
      <c r="P342">
        <v>3</v>
      </c>
      <c r="Q342">
        <v>-1</v>
      </c>
    </row>
    <row r="343" spans="1:17" x14ac:dyDescent="0.3">
      <c r="A343" t="s">
        <v>1168</v>
      </c>
      <c r="B343" t="s">
        <v>1169</v>
      </c>
      <c r="C343" s="1" t="str">
        <f>HYPERLINK("http://geochem.nrcan.gc.ca/cdogs/content/bdl/bdl210747_e.htm", "21:0747")</f>
        <v>21:0747</v>
      </c>
      <c r="D343" s="1" t="str">
        <f>HYPERLINK("http://geochem.nrcan.gc.ca/cdogs/content/svy/svy210217_e.htm", "21:0217")</f>
        <v>21:0217</v>
      </c>
      <c r="E343" t="s">
        <v>1170</v>
      </c>
      <c r="F343" t="s">
        <v>1171</v>
      </c>
      <c r="H343">
        <v>49.195840699999998</v>
      </c>
      <c r="I343">
        <v>-89.604946499999997</v>
      </c>
      <c r="J343" s="1" t="str">
        <f>HYPERLINK("http://geochem.nrcan.gc.ca/cdogs/content/kwd/kwd020027_e.htm", "NGR lake sediment grab sample")</f>
        <v>NGR lake sediment grab sample</v>
      </c>
      <c r="K343" s="1" t="str">
        <f>HYPERLINK("http://geochem.nrcan.gc.ca/cdogs/content/kwd/kwd080006_e.htm", "&lt;177 micron (NGR)")</f>
        <v>&lt;177 micron (NGR)</v>
      </c>
      <c r="L343">
        <v>17</v>
      </c>
      <c r="M343" t="s">
        <v>61</v>
      </c>
      <c r="N343">
        <v>406</v>
      </c>
      <c r="O343">
        <v>3</v>
      </c>
      <c r="P343">
        <v>10</v>
      </c>
      <c r="Q343">
        <v>-1</v>
      </c>
    </row>
    <row r="344" spans="1:17" x14ac:dyDescent="0.3">
      <c r="A344" t="s">
        <v>1172</v>
      </c>
      <c r="B344" t="s">
        <v>1173</v>
      </c>
      <c r="C344" s="1" t="str">
        <f>HYPERLINK("http://geochem.nrcan.gc.ca/cdogs/content/bdl/bdl210747_e.htm", "21:0747")</f>
        <v>21:0747</v>
      </c>
      <c r="D344" s="1" t="str">
        <f>HYPERLINK("http://geochem.nrcan.gc.ca/cdogs/content/svy/svy210217_e.htm", "21:0217")</f>
        <v>21:0217</v>
      </c>
      <c r="E344" t="s">
        <v>1174</v>
      </c>
      <c r="F344" t="s">
        <v>1175</v>
      </c>
      <c r="H344">
        <v>49.192452400000001</v>
      </c>
      <c r="I344">
        <v>-89.626237399999994</v>
      </c>
      <c r="J344" s="1" t="str">
        <f>HYPERLINK("http://geochem.nrcan.gc.ca/cdogs/content/kwd/kwd020027_e.htm", "NGR lake sediment grab sample")</f>
        <v>NGR lake sediment grab sample</v>
      </c>
      <c r="K344" s="1" t="str">
        <f>HYPERLINK("http://geochem.nrcan.gc.ca/cdogs/content/kwd/kwd080006_e.htm", "&lt;177 micron (NGR)")</f>
        <v>&lt;177 micron (NGR)</v>
      </c>
      <c r="L344">
        <v>17</v>
      </c>
      <c r="M344" t="s">
        <v>66</v>
      </c>
      <c r="N344">
        <v>407</v>
      </c>
      <c r="O344">
        <v>-2</v>
      </c>
      <c r="P344">
        <v>7</v>
      </c>
      <c r="Q344">
        <v>1</v>
      </c>
    </row>
    <row r="345" spans="1:17" x14ac:dyDescent="0.3">
      <c r="A345" t="s">
        <v>1176</v>
      </c>
      <c r="B345" t="s">
        <v>1177</v>
      </c>
      <c r="C345" s="1" t="str">
        <f>HYPERLINK("http://geochem.nrcan.gc.ca/cdogs/content/bdl/bdl210747_e.htm", "21:0747")</f>
        <v>21:0747</v>
      </c>
      <c r="D345" s="1" t="str">
        <f>HYPERLINK("http://geochem.nrcan.gc.ca/cdogs/content/svy/svy210217_e.htm", "21:0217")</f>
        <v>21:0217</v>
      </c>
      <c r="E345" t="s">
        <v>1178</v>
      </c>
      <c r="F345" t="s">
        <v>1179</v>
      </c>
      <c r="H345">
        <v>49.208728000000001</v>
      </c>
      <c r="I345">
        <v>-89.640804000000003</v>
      </c>
      <c r="J345" s="1" t="str">
        <f>HYPERLINK("http://geochem.nrcan.gc.ca/cdogs/content/kwd/kwd020027_e.htm", "NGR lake sediment grab sample")</f>
        <v>NGR lake sediment grab sample</v>
      </c>
      <c r="K345" s="1" t="str">
        <f>HYPERLINK("http://geochem.nrcan.gc.ca/cdogs/content/kwd/kwd080006_e.htm", "&lt;177 micron (NGR)")</f>
        <v>&lt;177 micron (NGR)</v>
      </c>
      <c r="L345">
        <v>17</v>
      </c>
      <c r="M345" t="s">
        <v>71</v>
      </c>
      <c r="N345">
        <v>408</v>
      </c>
      <c r="O345">
        <v>-2</v>
      </c>
      <c r="P345">
        <v>5</v>
      </c>
      <c r="Q345">
        <v>1</v>
      </c>
    </row>
    <row r="346" spans="1:17" x14ac:dyDescent="0.3">
      <c r="A346" t="s">
        <v>1180</v>
      </c>
      <c r="B346" t="s">
        <v>1181</v>
      </c>
      <c r="C346" s="1" t="str">
        <f>HYPERLINK("http://geochem.nrcan.gc.ca/cdogs/content/bdl/bdl210747_e.htm", "21:0747")</f>
        <v>21:0747</v>
      </c>
      <c r="D346" s="1" t="str">
        <f>HYPERLINK("http://geochem.nrcan.gc.ca/cdogs/content/svy/svy_e.htm", "")</f>
        <v/>
      </c>
      <c r="G346" s="1" t="str">
        <f>HYPERLINK("http://geochem.nrcan.gc.ca/cdogs/content/cr_/cr_00111_e.htm", "111")</f>
        <v>111</v>
      </c>
      <c r="J346" t="s">
        <v>34</v>
      </c>
      <c r="K346" t="s">
        <v>35</v>
      </c>
      <c r="L346">
        <v>17</v>
      </c>
      <c r="M346" t="s">
        <v>36</v>
      </c>
      <c r="N346">
        <v>409</v>
      </c>
      <c r="O346">
        <v>-2</v>
      </c>
      <c r="P346">
        <v>3</v>
      </c>
      <c r="Q346">
        <v>-1</v>
      </c>
    </row>
    <row r="347" spans="1:17" x14ac:dyDescent="0.3">
      <c r="A347" t="s">
        <v>1182</v>
      </c>
      <c r="B347" t="s">
        <v>1183</v>
      </c>
      <c r="C347" s="1" t="str">
        <f>HYPERLINK("http://geochem.nrcan.gc.ca/cdogs/content/bdl/bdl210747_e.htm", "21:0747")</f>
        <v>21:0747</v>
      </c>
      <c r="D347" s="1" t="str">
        <f>HYPERLINK("http://geochem.nrcan.gc.ca/cdogs/content/svy/svy210217_e.htm", "21:0217")</f>
        <v>21:0217</v>
      </c>
      <c r="E347" t="s">
        <v>1184</v>
      </c>
      <c r="F347" t="s">
        <v>1185</v>
      </c>
      <c r="H347">
        <v>49.2043009</v>
      </c>
      <c r="I347">
        <v>-89.670170600000006</v>
      </c>
      <c r="J347" s="1" t="str">
        <f>HYPERLINK("http://geochem.nrcan.gc.ca/cdogs/content/kwd/kwd020027_e.htm", "NGR lake sediment grab sample")</f>
        <v>NGR lake sediment grab sample</v>
      </c>
      <c r="K347" s="1" t="str">
        <f>HYPERLINK("http://geochem.nrcan.gc.ca/cdogs/content/kwd/kwd080006_e.htm", "&lt;177 micron (NGR)")</f>
        <v>&lt;177 micron (NGR)</v>
      </c>
      <c r="L347">
        <v>17</v>
      </c>
      <c r="M347" t="s">
        <v>84</v>
      </c>
      <c r="N347">
        <v>410</v>
      </c>
      <c r="O347">
        <v>-2</v>
      </c>
      <c r="P347">
        <v>4</v>
      </c>
      <c r="Q347">
        <v>2</v>
      </c>
    </row>
    <row r="348" spans="1:17" x14ac:dyDescent="0.3">
      <c r="A348" t="s">
        <v>1186</v>
      </c>
      <c r="B348" t="s">
        <v>1187</v>
      </c>
      <c r="C348" s="1" t="str">
        <f>HYPERLINK("http://geochem.nrcan.gc.ca/cdogs/content/bdl/bdl210747_e.htm", "21:0747")</f>
        <v>21:0747</v>
      </c>
      <c r="D348" s="1" t="str">
        <f>HYPERLINK("http://geochem.nrcan.gc.ca/cdogs/content/svy/svy210217_e.htm", "21:0217")</f>
        <v>21:0217</v>
      </c>
      <c r="E348" t="s">
        <v>1188</v>
      </c>
      <c r="F348" t="s">
        <v>1189</v>
      </c>
      <c r="H348">
        <v>49.2248746</v>
      </c>
      <c r="I348">
        <v>-89.646802199999996</v>
      </c>
      <c r="J348" s="1" t="str">
        <f>HYPERLINK("http://geochem.nrcan.gc.ca/cdogs/content/kwd/kwd020027_e.htm", "NGR lake sediment grab sample")</f>
        <v>NGR lake sediment grab sample</v>
      </c>
      <c r="K348" s="1" t="str">
        <f>HYPERLINK("http://geochem.nrcan.gc.ca/cdogs/content/kwd/kwd080006_e.htm", "&lt;177 micron (NGR)")</f>
        <v>&lt;177 micron (NGR)</v>
      </c>
      <c r="L348">
        <v>17</v>
      </c>
      <c r="M348" t="s">
        <v>89</v>
      </c>
      <c r="N348">
        <v>411</v>
      </c>
      <c r="O348">
        <v>-2</v>
      </c>
      <c r="P348">
        <v>7</v>
      </c>
      <c r="Q348">
        <v>3</v>
      </c>
    </row>
    <row r="349" spans="1:17" x14ac:dyDescent="0.3">
      <c r="A349" t="s">
        <v>1190</v>
      </c>
      <c r="B349" t="s">
        <v>1191</v>
      </c>
      <c r="C349" s="1" t="str">
        <f>HYPERLINK("http://geochem.nrcan.gc.ca/cdogs/content/bdl/bdl210747_e.htm", "21:0747")</f>
        <v>21:0747</v>
      </c>
      <c r="D349" s="1" t="str">
        <f>HYPERLINK("http://geochem.nrcan.gc.ca/cdogs/content/svy/svy210217_e.htm", "21:0217")</f>
        <v>21:0217</v>
      </c>
      <c r="E349" t="s">
        <v>1192</v>
      </c>
      <c r="F349" t="s">
        <v>1193</v>
      </c>
      <c r="H349">
        <v>49.224246999999998</v>
      </c>
      <c r="I349">
        <v>-89.662358800000007</v>
      </c>
      <c r="J349" s="1" t="str">
        <f>HYPERLINK("http://geochem.nrcan.gc.ca/cdogs/content/kwd/kwd020027_e.htm", "NGR lake sediment grab sample")</f>
        <v>NGR lake sediment grab sample</v>
      </c>
      <c r="K349" s="1" t="str">
        <f>HYPERLINK("http://geochem.nrcan.gc.ca/cdogs/content/kwd/kwd080006_e.htm", "&lt;177 micron (NGR)")</f>
        <v>&lt;177 micron (NGR)</v>
      </c>
      <c r="L349">
        <v>17</v>
      </c>
      <c r="M349" t="s">
        <v>94</v>
      </c>
      <c r="N349">
        <v>412</v>
      </c>
      <c r="O349">
        <v>-2</v>
      </c>
      <c r="P349">
        <v>5</v>
      </c>
      <c r="Q349">
        <v>1</v>
      </c>
    </row>
    <row r="350" spans="1:17" x14ac:dyDescent="0.3">
      <c r="A350" t="s">
        <v>1194</v>
      </c>
      <c r="B350" t="s">
        <v>1195</v>
      </c>
      <c r="C350" s="1" t="str">
        <f>HYPERLINK("http://geochem.nrcan.gc.ca/cdogs/content/bdl/bdl210747_e.htm", "21:0747")</f>
        <v>21:0747</v>
      </c>
      <c r="D350" s="1" t="str">
        <f>HYPERLINK("http://geochem.nrcan.gc.ca/cdogs/content/svy/svy210217_e.htm", "21:0217")</f>
        <v>21:0217</v>
      </c>
      <c r="E350" t="s">
        <v>1196</v>
      </c>
      <c r="F350" t="s">
        <v>1197</v>
      </c>
      <c r="H350">
        <v>49.235168799999997</v>
      </c>
      <c r="I350">
        <v>-89.659635100000003</v>
      </c>
      <c r="J350" s="1" t="str">
        <f>HYPERLINK("http://geochem.nrcan.gc.ca/cdogs/content/kwd/kwd020027_e.htm", "NGR lake sediment grab sample")</f>
        <v>NGR lake sediment grab sample</v>
      </c>
      <c r="K350" s="1" t="str">
        <f>HYPERLINK("http://geochem.nrcan.gc.ca/cdogs/content/kwd/kwd080006_e.htm", "&lt;177 micron (NGR)")</f>
        <v>&lt;177 micron (NGR)</v>
      </c>
      <c r="L350">
        <v>17</v>
      </c>
      <c r="M350" t="s">
        <v>99</v>
      </c>
      <c r="N350">
        <v>413</v>
      </c>
      <c r="O350">
        <v>-2</v>
      </c>
      <c r="P350">
        <v>11</v>
      </c>
      <c r="Q350">
        <v>-1</v>
      </c>
    </row>
    <row r="351" spans="1:17" x14ac:dyDescent="0.3">
      <c r="A351" t="s">
        <v>1198</v>
      </c>
      <c r="B351" t="s">
        <v>1199</v>
      </c>
      <c r="C351" s="1" t="str">
        <f>HYPERLINK("http://geochem.nrcan.gc.ca/cdogs/content/bdl/bdl210747_e.htm", "21:0747")</f>
        <v>21:0747</v>
      </c>
      <c r="D351" s="1" t="str">
        <f>HYPERLINK("http://geochem.nrcan.gc.ca/cdogs/content/svy/svy210217_e.htm", "21:0217")</f>
        <v>21:0217</v>
      </c>
      <c r="E351" t="s">
        <v>1200</v>
      </c>
      <c r="F351" t="s">
        <v>1201</v>
      </c>
      <c r="H351">
        <v>49.242362800000002</v>
      </c>
      <c r="I351">
        <v>-89.6322926</v>
      </c>
      <c r="J351" s="1" t="str">
        <f>HYPERLINK("http://geochem.nrcan.gc.ca/cdogs/content/kwd/kwd020027_e.htm", "NGR lake sediment grab sample")</f>
        <v>NGR lake sediment grab sample</v>
      </c>
      <c r="K351" s="1" t="str">
        <f>HYPERLINK("http://geochem.nrcan.gc.ca/cdogs/content/kwd/kwd080006_e.htm", "&lt;177 micron (NGR)")</f>
        <v>&lt;177 micron (NGR)</v>
      </c>
      <c r="L351">
        <v>17</v>
      </c>
      <c r="M351" t="s">
        <v>104</v>
      </c>
      <c r="N351">
        <v>414</v>
      </c>
      <c r="O351">
        <v>-2</v>
      </c>
      <c r="P351">
        <v>4</v>
      </c>
      <c r="Q351">
        <v>-1</v>
      </c>
    </row>
    <row r="352" spans="1:17" x14ac:dyDescent="0.3">
      <c r="A352" t="s">
        <v>1202</v>
      </c>
      <c r="B352" t="s">
        <v>1203</v>
      </c>
      <c r="C352" s="1" t="str">
        <f>HYPERLINK("http://geochem.nrcan.gc.ca/cdogs/content/bdl/bdl210747_e.htm", "21:0747")</f>
        <v>21:0747</v>
      </c>
      <c r="D352" s="1" t="str">
        <f>HYPERLINK("http://geochem.nrcan.gc.ca/cdogs/content/svy/svy210217_e.htm", "21:0217")</f>
        <v>21:0217</v>
      </c>
      <c r="E352" t="s">
        <v>1204</v>
      </c>
      <c r="F352" t="s">
        <v>1205</v>
      </c>
      <c r="H352">
        <v>49.230568499999997</v>
      </c>
      <c r="I352">
        <v>-89.632283700000002</v>
      </c>
      <c r="J352" s="1" t="str">
        <f>HYPERLINK("http://geochem.nrcan.gc.ca/cdogs/content/kwd/kwd020027_e.htm", "NGR lake sediment grab sample")</f>
        <v>NGR lake sediment grab sample</v>
      </c>
      <c r="K352" s="1" t="str">
        <f>HYPERLINK("http://geochem.nrcan.gc.ca/cdogs/content/kwd/kwd080006_e.htm", "&lt;177 micron (NGR)")</f>
        <v>&lt;177 micron (NGR)</v>
      </c>
      <c r="L352">
        <v>17</v>
      </c>
      <c r="M352" t="s">
        <v>1052</v>
      </c>
      <c r="N352">
        <v>415</v>
      </c>
      <c r="O352">
        <v>-2</v>
      </c>
      <c r="P352">
        <v>4</v>
      </c>
      <c r="Q352">
        <v>-1</v>
      </c>
    </row>
    <row r="353" spans="1:17" x14ac:dyDescent="0.3">
      <c r="A353" t="s">
        <v>1206</v>
      </c>
      <c r="B353" t="s">
        <v>1207</v>
      </c>
      <c r="C353" s="1" t="str">
        <f>HYPERLINK("http://geochem.nrcan.gc.ca/cdogs/content/bdl/bdl210747_e.htm", "21:0747")</f>
        <v>21:0747</v>
      </c>
      <c r="D353" s="1" t="str">
        <f>HYPERLINK("http://geochem.nrcan.gc.ca/cdogs/content/svy/svy210217_e.htm", "21:0217")</f>
        <v>21:0217</v>
      </c>
      <c r="E353" t="s">
        <v>1208</v>
      </c>
      <c r="F353" t="s">
        <v>1209</v>
      </c>
      <c r="H353">
        <v>49.224362399999997</v>
      </c>
      <c r="I353">
        <v>-89.629055600000001</v>
      </c>
      <c r="J353" s="1" t="str">
        <f>HYPERLINK("http://geochem.nrcan.gc.ca/cdogs/content/kwd/kwd020027_e.htm", "NGR lake sediment grab sample")</f>
        <v>NGR lake sediment grab sample</v>
      </c>
      <c r="K353" s="1" t="str">
        <f>HYPERLINK("http://geochem.nrcan.gc.ca/cdogs/content/kwd/kwd080006_e.htm", "&lt;177 micron (NGR)")</f>
        <v>&lt;177 micron (NGR)</v>
      </c>
      <c r="L353">
        <v>17</v>
      </c>
      <c r="M353" t="s">
        <v>1057</v>
      </c>
      <c r="N353">
        <v>416</v>
      </c>
      <c r="O353">
        <v>3</v>
      </c>
      <c r="P353">
        <v>14</v>
      </c>
      <c r="Q353">
        <v>-1</v>
      </c>
    </row>
    <row r="354" spans="1:17" x14ac:dyDescent="0.3">
      <c r="A354" t="s">
        <v>1210</v>
      </c>
      <c r="B354" t="s">
        <v>1211</v>
      </c>
      <c r="C354" s="1" t="str">
        <f>HYPERLINK("http://geochem.nrcan.gc.ca/cdogs/content/bdl/bdl210747_e.htm", "21:0747")</f>
        <v>21:0747</v>
      </c>
      <c r="D354" s="1" t="str">
        <f>HYPERLINK("http://geochem.nrcan.gc.ca/cdogs/content/svy/svy210217_e.htm", "21:0217")</f>
        <v>21:0217</v>
      </c>
      <c r="E354" t="s">
        <v>1212</v>
      </c>
      <c r="F354" t="s">
        <v>1213</v>
      </c>
      <c r="H354">
        <v>49.206864299999999</v>
      </c>
      <c r="I354">
        <v>-89.565047199999995</v>
      </c>
      <c r="J354" s="1" t="str">
        <f>HYPERLINK("http://geochem.nrcan.gc.ca/cdogs/content/kwd/kwd020027_e.htm", "NGR lake sediment grab sample")</f>
        <v>NGR lake sediment grab sample</v>
      </c>
      <c r="K354" s="1" t="str">
        <f>HYPERLINK("http://geochem.nrcan.gc.ca/cdogs/content/kwd/kwd080006_e.htm", "&lt;177 micron (NGR)")</f>
        <v>&lt;177 micron (NGR)</v>
      </c>
      <c r="L354">
        <v>18</v>
      </c>
      <c r="M354" t="s">
        <v>21</v>
      </c>
      <c r="N354">
        <v>417</v>
      </c>
      <c r="O354">
        <v>-2</v>
      </c>
      <c r="P354">
        <v>3</v>
      </c>
      <c r="Q354">
        <v>-1</v>
      </c>
    </row>
    <row r="355" spans="1:17" x14ac:dyDescent="0.3">
      <c r="A355" t="s">
        <v>1214</v>
      </c>
      <c r="B355" t="s">
        <v>1215</v>
      </c>
      <c r="C355" s="1" t="str">
        <f>HYPERLINK("http://geochem.nrcan.gc.ca/cdogs/content/bdl/bdl210747_e.htm", "21:0747")</f>
        <v>21:0747</v>
      </c>
      <c r="D355" s="1" t="str">
        <f>HYPERLINK("http://geochem.nrcan.gc.ca/cdogs/content/svy/svy210217_e.htm", "21:0217")</f>
        <v>21:0217</v>
      </c>
      <c r="E355" t="s">
        <v>1216</v>
      </c>
      <c r="F355" t="s">
        <v>1217</v>
      </c>
      <c r="H355">
        <v>49.219880600000003</v>
      </c>
      <c r="I355">
        <v>-89.610482000000005</v>
      </c>
      <c r="J355" s="1" t="str">
        <f>HYPERLINK("http://geochem.nrcan.gc.ca/cdogs/content/kwd/kwd020027_e.htm", "NGR lake sediment grab sample")</f>
        <v>NGR lake sediment grab sample</v>
      </c>
      <c r="K355" s="1" t="str">
        <f>HYPERLINK("http://geochem.nrcan.gc.ca/cdogs/content/kwd/kwd080006_e.htm", "&lt;177 micron (NGR)")</f>
        <v>&lt;177 micron (NGR)</v>
      </c>
      <c r="L355">
        <v>18</v>
      </c>
      <c r="M355" t="s">
        <v>26</v>
      </c>
      <c r="N355">
        <v>418</v>
      </c>
      <c r="O355">
        <v>3</v>
      </c>
      <c r="P355">
        <v>11</v>
      </c>
      <c r="Q355">
        <v>2</v>
      </c>
    </row>
    <row r="356" spans="1:17" x14ac:dyDescent="0.3">
      <c r="A356" t="s">
        <v>1218</v>
      </c>
      <c r="B356" t="s">
        <v>1219</v>
      </c>
      <c r="C356" s="1" t="str">
        <f>HYPERLINK("http://geochem.nrcan.gc.ca/cdogs/content/bdl/bdl210747_e.htm", "21:0747")</f>
        <v>21:0747</v>
      </c>
      <c r="D356" s="1" t="str">
        <f>HYPERLINK("http://geochem.nrcan.gc.ca/cdogs/content/svy/svy210217_e.htm", "21:0217")</f>
        <v>21:0217</v>
      </c>
      <c r="E356" t="s">
        <v>1220</v>
      </c>
      <c r="F356" t="s">
        <v>1221</v>
      </c>
      <c r="H356">
        <v>49.207365000000003</v>
      </c>
      <c r="I356">
        <v>-89.584145500000005</v>
      </c>
      <c r="J356" s="1" t="str">
        <f>HYPERLINK("http://geochem.nrcan.gc.ca/cdogs/content/kwd/kwd020027_e.htm", "NGR lake sediment grab sample")</f>
        <v>NGR lake sediment grab sample</v>
      </c>
      <c r="K356" s="1" t="str">
        <f>HYPERLINK("http://geochem.nrcan.gc.ca/cdogs/content/kwd/kwd080006_e.htm", "&lt;177 micron (NGR)")</f>
        <v>&lt;177 micron (NGR)</v>
      </c>
      <c r="L356">
        <v>18</v>
      </c>
      <c r="M356" t="s">
        <v>31</v>
      </c>
      <c r="N356">
        <v>419</v>
      </c>
      <c r="O356">
        <v>3</v>
      </c>
      <c r="P356">
        <v>5</v>
      </c>
      <c r="Q356">
        <v>-1</v>
      </c>
    </row>
    <row r="357" spans="1:17" x14ac:dyDescent="0.3">
      <c r="A357" t="s">
        <v>1222</v>
      </c>
      <c r="B357" t="s">
        <v>1223</v>
      </c>
      <c r="C357" s="1" t="str">
        <f>HYPERLINK("http://geochem.nrcan.gc.ca/cdogs/content/bdl/bdl210747_e.htm", "21:0747")</f>
        <v>21:0747</v>
      </c>
      <c r="D357" s="1" t="str">
        <f>HYPERLINK("http://geochem.nrcan.gc.ca/cdogs/content/svy/svy210217_e.htm", "21:0217")</f>
        <v>21:0217</v>
      </c>
      <c r="E357" t="s">
        <v>1212</v>
      </c>
      <c r="F357" t="s">
        <v>1224</v>
      </c>
      <c r="H357">
        <v>49.206864299999999</v>
      </c>
      <c r="I357">
        <v>-89.565047199999995</v>
      </c>
      <c r="J357" s="1" t="str">
        <f>HYPERLINK("http://geochem.nrcan.gc.ca/cdogs/content/kwd/kwd020027_e.htm", "NGR lake sediment grab sample")</f>
        <v>NGR lake sediment grab sample</v>
      </c>
      <c r="K357" s="1" t="str">
        <f>HYPERLINK("http://geochem.nrcan.gc.ca/cdogs/content/kwd/kwd080006_e.htm", "&lt;177 micron (NGR)")</f>
        <v>&lt;177 micron (NGR)</v>
      </c>
      <c r="L357">
        <v>18</v>
      </c>
      <c r="M357" t="s">
        <v>75</v>
      </c>
      <c r="N357">
        <v>420</v>
      </c>
      <c r="O357">
        <v>-2</v>
      </c>
      <c r="P357">
        <v>-2</v>
      </c>
      <c r="Q357">
        <v>-1</v>
      </c>
    </row>
    <row r="358" spans="1:17" x14ac:dyDescent="0.3">
      <c r="A358" t="s">
        <v>1225</v>
      </c>
      <c r="B358" t="s">
        <v>1226</v>
      </c>
      <c r="C358" s="1" t="str">
        <f>HYPERLINK("http://geochem.nrcan.gc.ca/cdogs/content/bdl/bdl210747_e.htm", "21:0747")</f>
        <v>21:0747</v>
      </c>
      <c r="D358" s="1" t="str">
        <f>HYPERLINK("http://geochem.nrcan.gc.ca/cdogs/content/svy/svy210217_e.htm", "21:0217")</f>
        <v>21:0217</v>
      </c>
      <c r="E358" t="s">
        <v>1212</v>
      </c>
      <c r="F358" t="s">
        <v>1227</v>
      </c>
      <c r="H358">
        <v>49.206864299999999</v>
      </c>
      <c r="I358">
        <v>-89.565047199999995</v>
      </c>
      <c r="J358" s="1" t="str">
        <f>HYPERLINK("http://geochem.nrcan.gc.ca/cdogs/content/kwd/kwd020027_e.htm", "NGR lake sediment grab sample")</f>
        <v>NGR lake sediment grab sample</v>
      </c>
      <c r="K358" s="1" t="str">
        <f>HYPERLINK("http://geochem.nrcan.gc.ca/cdogs/content/kwd/kwd080006_e.htm", "&lt;177 micron (NGR)")</f>
        <v>&lt;177 micron (NGR)</v>
      </c>
      <c r="L358">
        <v>18</v>
      </c>
      <c r="M358" t="s">
        <v>79</v>
      </c>
      <c r="N358">
        <v>421</v>
      </c>
      <c r="O358">
        <v>-2</v>
      </c>
      <c r="P358">
        <v>-2</v>
      </c>
      <c r="Q358">
        <v>-1</v>
      </c>
    </row>
    <row r="359" spans="1:17" x14ac:dyDescent="0.3">
      <c r="A359" t="s">
        <v>1228</v>
      </c>
      <c r="B359" t="s">
        <v>1229</v>
      </c>
      <c r="C359" s="1" t="str">
        <f>HYPERLINK("http://geochem.nrcan.gc.ca/cdogs/content/bdl/bdl210747_e.htm", "21:0747")</f>
        <v>21:0747</v>
      </c>
      <c r="D359" s="1" t="str">
        <f>HYPERLINK("http://geochem.nrcan.gc.ca/cdogs/content/svy/svy210217_e.htm", "21:0217")</f>
        <v>21:0217</v>
      </c>
      <c r="E359" t="s">
        <v>1230</v>
      </c>
      <c r="F359" t="s">
        <v>1231</v>
      </c>
      <c r="H359">
        <v>49.202339199999997</v>
      </c>
      <c r="I359">
        <v>-89.548378700000001</v>
      </c>
      <c r="J359" s="1" t="str">
        <f>HYPERLINK("http://geochem.nrcan.gc.ca/cdogs/content/kwd/kwd020027_e.htm", "NGR lake sediment grab sample")</f>
        <v>NGR lake sediment grab sample</v>
      </c>
      <c r="K359" s="1" t="str">
        <f>HYPERLINK("http://geochem.nrcan.gc.ca/cdogs/content/kwd/kwd080006_e.htm", "&lt;177 micron (NGR)")</f>
        <v>&lt;177 micron (NGR)</v>
      </c>
      <c r="L359">
        <v>18</v>
      </c>
      <c r="M359" t="s">
        <v>41</v>
      </c>
      <c r="N359">
        <v>422</v>
      </c>
      <c r="O359">
        <v>-2</v>
      </c>
      <c r="P359">
        <v>5</v>
      </c>
      <c r="Q359">
        <v>-1</v>
      </c>
    </row>
    <row r="360" spans="1:17" x14ac:dyDescent="0.3">
      <c r="A360" t="s">
        <v>1232</v>
      </c>
      <c r="B360" t="s">
        <v>1233</v>
      </c>
      <c r="C360" s="1" t="str">
        <f>HYPERLINK("http://geochem.nrcan.gc.ca/cdogs/content/bdl/bdl210747_e.htm", "21:0747")</f>
        <v>21:0747</v>
      </c>
      <c r="D360" s="1" t="str">
        <f>HYPERLINK("http://geochem.nrcan.gc.ca/cdogs/content/svy/svy210217_e.htm", "21:0217")</f>
        <v>21:0217</v>
      </c>
      <c r="E360" t="s">
        <v>1234</v>
      </c>
      <c r="F360" t="s">
        <v>1235</v>
      </c>
      <c r="H360">
        <v>49.212314499999998</v>
      </c>
      <c r="I360">
        <v>-89.542753399999995</v>
      </c>
      <c r="J360" s="1" t="str">
        <f>HYPERLINK("http://geochem.nrcan.gc.ca/cdogs/content/kwd/kwd020027_e.htm", "NGR lake sediment grab sample")</f>
        <v>NGR lake sediment grab sample</v>
      </c>
      <c r="K360" s="1" t="str">
        <f>HYPERLINK("http://geochem.nrcan.gc.ca/cdogs/content/kwd/kwd080006_e.htm", "&lt;177 micron (NGR)")</f>
        <v>&lt;177 micron (NGR)</v>
      </c>
      <c r="L360">
        <v>18</v>
      </c>
      <c r="M360" t="s">
        <v>46</v>
      </c>
      <c r="N360">
        <v>423</v>
      </c>
      <c r="O360">
        <v>-2</v>
      </c>
      <c r="P360">
        <v>4</v>
      </c>
      <c r="Q360">
        <v>-1</v>
      </c>
    </row>
    <row r="361" spans="1:17" x14ac:dyDescent="0.3">
      <c r="A361" t="s">
        <v>1236</v>
      </c>
      <c r="B361" t="s">
        <v>1237</v>
      </c>
      <c r="C361" s="1" t="str">
        <f>HYPERLINK("http://geochem.nrcan.gc.ca/cdogs/content/bdl/bdl210747_e.htm", "21:0747")</f>
        <v>21:0747</v>
      </c>
      <c r="D361" s="1" t="str">
        <f>HYPERLINK("http://geochem.nrcan.gc.ca/cdogs/content/svy/svy210217_e.htm", "21:0217")</f>
        <v>21:0217</v>
      </c>
      <c r="E361" t="s">
        <v>1238</v>
      </c>
      <c r="F361" t="s">
        <v>1239</v>
      </c>
      <c r="H361">
        <v>49.222696200000001</v>
      </c>
      <c r="I361">
        <v>-89.569589300000004</v>
      </c>
      <c r="J361" s="1" t="str">
        <f>HYPERLINK("http://geochem.nrcan.gc.ca/cdogs/content/kwd/kwd020027_e.htm", "NGR lake sediment grab sample")</f>
        <v>NGR lake sediment grab sample</v>
      </c>
      <c r="K361" s="1" t="str">
        <f>HYPERLINK("http://geochem.nrcan.gc.ca/cdogs/content/kwd/kwd080006_e.htm", "&lt;177 micron (NGR)")</f>
        <v>&lt;177 micron (NGR)</v>
      </c>
      <c r="L361">
        <v>18</v>
      </c>
      <c r="M361" t="s">
        <v>51</v>
      </c>
      <c r="N361">
        <v>424</v>
      </c>
      <c r="O361">
        <v>2</v>
      </c>
      <c r="P361">
        <v>8</v>
      </c>
      <c r="Q361">
        <v>3</v>
      </c>
    </row>
    <row r="362" spans="1:17" x14ac:dyDescent="0.3">
      <c r="A362" t="s">
        <v>1240</v>
      </c>
      <c r="B362" t="s">
        <v>1241</v>
      </c>
      <c r="C362" s="1" t="str">
        <f>HYPERLINK("http://geochem.nrcan.gc.ca/cdogs/content/bdl/bdl210747_e.htm", "21:0747")</f>
        <v>21:0747</v>
      </c>
      <c r="D362" s="1" t="str">
        <f>HYPERLINK("http://geochem.nrcan.gc.ca/cdogs/content/svy/svy210217_e.htm", "21:0217")</f>
        <v>21:0217</v>
      </c>
      <c r="E362" t="s">
        <v>1242</v>
      </c>
      <c r="F362" t="s">
        <v>1243</v>
      </c>
      <c r="H362">
        <v>49.230755100000003</v>
      </c>
      <c r="I362">
        <v>-89.582989499999996</v>
      </c>
      <c r="J362" s="1" t="str">
        <f>HYPERLINK("http://geochem.nrcan.gc.ca/cdogs/content/kwd/kwd020027_e.htm", "NGR lake sediment grab sample")</f>
        <v>NGR lake sediment grab sample</v>
      </c>
      <c r="K362" s="1" t="str">
        <f>HYPERLINK("http://geochem.nrcan.gc.ca/cdogs/content/kwd/kwd080006_e.htm", "&lt;177 micron (NGR)")</f>
        <v>&lt;177 micron (NGR)</v>
      </c>
      <c r="L362">
        <v>18</v>
      </c>
      <c r="M362" t="s">
        <v>56</v>
      </c>
      <c r="N362">
        <v>425</v>
      </c>
      <c r="O362">
        <v>-2</v>
      </c>
      <c r="P362">
        <v>4</v>
      </c>
      <c r="Q362">
        <v>-1</v>
      </c>
    </row>
    <row r="363" spans="1:17" x14ac:dyDescent="0.3">
      <c r="A363" t="s">
        <v>1244</v>
      </c>
      <c r="B363" t="s">
        <v>1245</v>
      </c>
      <c r="C363" s="1" t="str">
        <f>HYPERLINK("http://geochem.nrcan.gc.ca/cdogs/content/bdl/bdl210747_e.htm", "21:0747")</f>
        <v>21:0747</v>
      </c>
      <c r="D363" s="1" t="str">
        <f>HYPERLINK("http://geochem.nrcan.gc.ca/cdogs/content/svy/svy210217_e.htm", "21:0217")</f>
        <v>21:0217</v>
      </c>
      <c r="E363" t="s">
        <v>1246</v>
      </c>
      <c r="F363" t="s">
        <v>1247</v>
      </c>
      <c r="H363">
        <v>49.232576799999997</v>
      </c>
      <c r="I363">
        <v>-89.598429899999999</v>
      </c>
      <c r="J363" s="1" t="str">
        <f>HYPERLINK("http://geochem.nrcan.gc.ca/cdogs/content/kwd/kwd020027_e.htm", "NGR lake sediment grab sample")</f>
        <v>NGR lake sediment grab sample</v>
      </c>
      <c r="K363" s="1" t="str">
        <f>HYPERLINK("http://geochem.nrcan.gc.ca/cdogs/content/kwd/kwd080006_e.htm", "&lt;177 micron (NGR)")</f>
        <v>&lt;177 micron (NGR)</v>
      </c>
      <c r="L363">
        <v>18</v>
      </c>
      <c r="M363" t="s">
        <v>61</v>
      </c>
      <c r="N363">
        <v>426</v>
      </c>
      <c r="O363">
        <v>3</v>
      </c>
      <c r="P363">
        <v>6</v>
      </c>
      <c r="Q363">
        <v>-1</v>
      </c>
    </row>
    <row r="364" spans="1:17" x14ac:dyDescent="0.3">
      <c r="A364" t="s">
        <v>1248</v>
      </c>
      <c r="B364" t="s">
        <v>1249</v>
      </c>
      <c r="C364" s="1" t="str">
        <f>HYPERLINK("http://geochem.nrcan.gc.ca/cdogs/content/bdl/bdl210747_e.htm", "21:0747")</f>
        <v>21:0747</v>
      </c>
      <c r="D364" s="1" t="str">
        <f>HYPERLINK("http://geochem.nrcan.gc.ca/cdogs/content/svy/svy210217_e.htm", "21:0217")</f>
        <v>21:0217</v>
      </c>
      <c r="E364" t="s">
        <v>1250</v>
      </c>
      <c r="F364" t="s">
        <v>1251</v>
      </c>
      <c r="H364">
        <v>49.244126600000001</v>
      </c>
      <c r="I364">
        <v>-89.551711400000002</v>
      </c>
      <c r="J364" s="1" t="str">
        <f>HYPERLINK("http://geochem.nrcan.gc.ca/cdogs/content/kwd/kwd020027_e.htm", "NGR lake sediment grab sample")</f>
        <v>NGR lake sediment grab sample</v>
      </c>
      <c r="K364" s="1" t="str">
        <f>HYPERLINK("http://geochem.nrcan.gc.ca/cdogs/content/kwd/kwd080006_e.htm", "&lt;177 micron (NGR)")</f>
        <v>&lt;177 micron (NGR)</v>
      </c>
      <c r="L364">
        <v>18</v>
      </c>
      <c r="M364" t="s">
        <v>66</v>
      </c>
      <c r="N364">
        <v>427</v>
      </c>
      <c r="O364">
        <v>-2</v>
      </c>
      <c r="P364">
        <v>4</v>
      </c>
      <c r="Q364">
        <v>2</v>
      </c>
    </row>
    <row r="365" spans="1:17" x14ac:dyDescent="0.3">
      <c r="A365" t="s">
        <v>1252</v>
      </c>
      <c r="B365" t="s">
        <v>1253</v>
      </c>
      <c r="C365" s="1" t="str">
        <f>HYPERLINK("http://geochem.nrcan.gc.ca/cdogs/content/bdl/bdl210747_e.htm", "21:0747")</f>
        <v>21:0747</v>
      </c>
      <c r="D365" s="1" t="str">
        <f>HYPERLINK("http://geochem.nrcan.gc.ca/cdogs/content/svy/svy210217_e.htm", "21:0217")</f>
        <v>21:0217</v>
      </c>
      <c r="E365" t="s">
        <v>1254</v>
      </c>
      <c r="F365" t="s">
        <v>1255</v>
      </c>
      <c r="H365">
        <v>49.233736200000003</v>
      </c>
      <c r="I365">
        <v>-89.532065900000006</v>
      </c>
      <c r="J365" s="1" t="str">
        <f>HYPERLINK("http://geochem.nrcan.gc.ca/cdogs/content/kwd/kwd020027_e.htm", "NGR lake sediment grab sample")</f>
        <v>NGR lake sediment grab sample</v>
      </c>
      <c r="K365" s="1" t="str">
        <f>HYPERLINK("http://geochem.nrcan.gc.ca/cdogs/content/kwd/kwd080006_e.htm", "&lt;177 micron (NGR)")</f>
        <v>&lt;177 micron (NGR)</v>
      </c>
      <c r="L365">
        <v>18</v>
      </c>
      <c r="M365" t="s">
        <v>71</v>
      </c>
      <c r="N365">
        <v>428</v>
      </c>
      <c r="O365">
        <v>-2</v>
      </c>
      <c r="P365">
        <v>8</v>
      </c>
      <c r="Q365">
        <v>-1</v>
      </c>
    </row>
    <row r="366" spans="1:17" x14ac:dyDescent="0.3">
      <c r="A366" t="s">
        <v>1256</v>
      </c>
      <c r="B366" t="s">
        <v>1257</v>
      </c>
      <c r="C366" s="1" t="str">
        <f>HYPERLINK("http://geochem.nrcan.gc.ca/cdogs/content/bdl/bdl210747_e.htm", "21:0747")</f>
        <v>21:0747</v>
      </c>
      <c r="D366" s="1" t="str">
        <f>HYPERLINK("http://geochem.nrcan.gc.ca/cdogs/content/svy/svy210217_e.htm", "21:0217")</f>
        <v>21:0217</v>
      </c>
      <c r="E366" t="s">
        <v>1258</v>
      </c>
      <c r="F366" t="s">
        <v>1259</v>
      </c>
      <c r="H366">
        <v>49.1698351</v>
      </c>
      <c r="I366">
        <v>-89.523781999999997</v>
      </c>
      <c r="J366" s="1" t="str">
        <f>HYPERLINK("http://geochem.nrcan.gc.ca/cdogs/content/kwd/kwd020027_e.htm", "NGR lake sediment grab sample")</f>
        <v>NGR lake sediment grab sample</v>
      </c>
      <c r="K366" s="1" t="str">
        <f>HYPERLINK("http://geochem.nrcan.gc.ca/cdogs/content/kwd/kwd080006_e.htm", "&lt;177 micron (NGR)")</f>
        <v>&lt;177 micron (NGR)</v>
      </c>
      <c r="L366">
        <v>18</v>
      </c>
      <c r="M366" t="s">
        <v>84</v>
      </c>
      <c r="N366">
        <v>429</v>
      </c>
      <c r="O366">
        <v>-2</v>
      </c>
      <c r="P366">
        <v>4</v>
      </c>
      <c r="Q366">
        <v>-1</v>
      </c>
    </row>
    <row r="367" spans="1:17" x14ac:dyDescent="0.3">
      <c r="A367" t="s">
        <v>1260</v>
      </c>
      <c r="B367" t="s">
        <v>1261</v>
      </c>
      <c r="C367" s="1" t="str">
        <f>HYPERLINK("http://geochem.nrcan.gc.ca/cdogs/content/bdl/bdl210747_e.htm", "21:0747")</f>
        <v>21:0747</v>
      </c>
      <c r="D367" s="1" t="str">
        <f>HYPERLINK("http://geochem.nrcan.gc.ca/cdogs/content/svy/svy210217_e.htm", "21:0217")</f>
        <v>21:0217</v>
      </c>
      <c r="E367" t="s">
        <v>1262</v>
      </c>
      <c r="F367" t="s">
        <v>1263</v>
      </c>
      <c r="H367">
        <v>49.161251399999998</v>
      </c>
      <c r="I367">
        <v>-89.569095700000005</v>
      </c>
      <c r="J367" s="1" t="str">
        <f>HYPERLINK("http://geochem.nrcan.gc.ca/cdogs/content/kwd/kwd020027_e.htm", "NGR lake sediment grab sample")</f>
        <v>NGR lake sediment grab sample</v>
      </c>
      <c r="K367" s="1" t="str">
        <f>HYPERLINK("http://geochem.nrcan.gc.ca/cdogs/content/kwd/kwd080006_e.htm", "&lt;177 micron (NGR)")</f>
        <v>&lt;177 micron (NGR)</v>
      </c>
      <c r="L367">
        <v>18</v>
      </c>
      <c r="M367" t="s">
        <v>89</v>
      </c>
      <c r="N367">
        <v>430</v>
      </c>
      <c r="O367">
        <v>-2</v>
      </c>
      <c r="P367">
        <v>7</v>
      </c>
      <c r="Q367">
        <v>-1</v>
      </c>
    </row>
    <row r="368" spans="1:17" x14ac:dyDescent="0.3">
      <c r="A368" t="s">
        <v>1264</v>
      </c>
      <c r="B368" t="s">
        <v>1265</v>
      </c>
      <c r="C368" s="1" t="str">
        <f>HYPERLINK("http://geochem.nrcan.gc.ca/cdogs/content/bdl/bdl210747_e.htm", "21:0747")</f>
        <v>21:0747</v>
      </c>
      <c r="D368" s="1" t="str">
        <f>HYPERLINK("http://geochem.nrcan.gc.ca/cdogs/content/svy/svy210217_e.htm", "21:0217")</f>
        <v>21:0217</v>
      </c>
      <c r="E368" t="s">
        <v>1266</v>
      </c>
      <c r="F368" t="s">
        <v>1267</v>
      </c>
      <c r="H368">
        <v>49.163199900000002</v>
      </c>
      <c r="I368">
        <v>-89.597800300000003</v>
      </c>
      <c r="J368" s="1" t="str">
        <f>HYPERLINK("http://geochem.nrcan.gc.ca/cdogs/content/kwd/kwd020027_e.htm", "NGR lake sediment grab sample")</f>
        <v>NGR lake sediment grab sample</v>
      </c>
      <c r="K368" s="1" t="str">
        <f>HYPERLINK("http://geochem.nrcan.gc.ca/cdogs/content/kwd/kwd080006_e.htm", "&lt;177 micron (NGR)")</f>
        <v>&lt;177 micron (NGR)</v>
      </c>
      <c r="L368">
        <v>18</v>
      </c>
      <c r="M368" t="s">
        <v>94</v>
      </c>
      <c r="N368">
        <v>431</v>
      </c>
      <c r="O368">
        <v>-2</v>
      </c>
      <c r="P368">
        <v>4</v>
      </c>
      <c r="Q368">
        <v>-1</v>
      </c>
    </row>
    <row r="369" spans="1:17" x14ac:dyDescent="0.3">
      <c r="A369" t="s">
        <v>1268</v>
      </c>
      <c r="B369" t="s">
        <v>1269</v>
      </c>
      <c r="C369" s="1" t="str">
        <f>HYPERLINK("http://geochem.nrcan.gc.ca/cdogs/content/bdl/bdl210747_e.htm", "21:0747")</f>
        <v>21:0747</v>
      </c>
      <c r="D369" s="1" t="str">
        <f>HYPERLINK("http://geochem.nrcan.gc.ca/cdogs/content/svy/svy210217_e.htm", "21:0217")</f>
        <v>21:0217</v>
      </c>
      <c r="E369" t="s">
        <v>1270</v>
      </c>
      <c r="F369" t="s">
        <v>1271</v>
      </c>
      <c r="H369">
        <v>49.159784100000003</v>
      </c>
      <c r="I369">
        <v>-89.602066100000002</v>
      </c>
      <c r="J369" s="1" t="str">
        <f>HYPERLINK("http://geochem.nrcan.gc.ca/cdogs/content/kwd/kwd020027_e.htm", "NGR lake sediment grab sample")</f>
        <v>NGR lake sediment grab sample</v>
      </c>
      <c r="K369" s="1" t="str">
        <f>HYPERLINK("http://geochem.nrcan.gc.ca/cdogs/content/kwd/kwd080006_e.htm", "&lt;177 micron (NGR)")</f>
        <v>&lt;177 micron (NGR)</v>
      </c>
      <c r="L369">
        <v>18</v>
      </c>
      <c r="M369" t="s">
        <v>109</v>
      </c>
      <c r="N369">
        <v>432</v>
      </c>
      <c r="O369">
        <v>3</v>
      </c>
      <c r="P369">
        <v>5</v>
      </c>
      <c r="Q369">
        <v>3</v>
      </c>
    </row>
    <row r="370" spans="1:17" x14ac:dyDescent="0.3">
      <c r="A370" t="s">
        <v>1272</v>
      </c>
      <c r="B370" t="s">
        <v>1273</v>
      </c>
      <c r="C370" s="1" t="str">
        <f>HYPERLINK("http://geochem.nrcan.gc.ca/cdogs/content/bdl/bdl210747_e.htm", "21:0747")</f>
        <v>21:0747</v>
      </c>
      <c r="D370" s="1" t="str">
        <f>HYPERLINK("http://geochem.nrcan.gc.ca/cdogs/content/svy/svy210217_e.htm", "21:0217")</f>
        <v>21:0217</v>
      </c>
      <c r="E370" t="s">
        <v>1270</v>
      </c>
      <c r="F370" t="s">
        <v>1274</v>
      </c>
      <c r="H370">
        <v>49.159784100000003</v>
      </c>
      <c r="I370">
        <v>-89.602066100000002</v>
      </c>
      <c r="J370" s="1" t="str">
        <f>HYPERLINK("http://geochem.nrcan.gc.ca/cdogs/content/kwd/kwd020027_e.htm", "NGR lake sediment grab sample")</f>
        <v>NGR lake sediment grab sample</v>
      </c>
      <c r="K370" s="1" t="str">
        <f>HYPERLINK("http://geochem.nrcan.gc.ca/cdogs/content/kwd/kwd080006_e.htm", "&lt;177 micron (NGR)")</f>
        <v>&lt;177 micron (NGR)</v>
      </c>
      <c r="L370">
        <v>18</v>
      </c>
      <c r="M370" t="s">
        <v>113</v>
      </c>
      <c r="N370">
        <v>433</v>
      </c>
      <c r="O370">
        <v>-2</v>
      </c>
      <c r="P370">
        <v>7</v>
      </c>
      <c r="Q370">
        <v>-1</v>
      </c>
    </row>
    <row r="371" spans="1:17" x14ac:dyDescent="0.3">
      <c r="A371" t="s">
        <v>1275</v>
      </c>
      <c r="B371" t="s">
        <v>1276</v>
      </c>
      <c r="C371" s="1" t="str">
        <f>HYPERLINK("http://geochem.nrcan.gc.ca/cdogs/content/bdl/bdl210747_e.htm", "21:0747")</f>
        <v>21:0747</v>
      </c>
      <c r="D371" s="1" t="str">
        <f>HYPERLINK("http://geochem.nrcan.gc.ca/cdogs/content/svy/svy210217_e.htm", "21:0217")</f>
        <v>21:0217</v>
      </c>
      <c r="E371" t="s">
        <v>1277</v>
      </c>
      <c r="F371" t="s">
        <v>1278</v>
      </c>
      <c r="H371">
        <v>49.154221700000001</v>
      </c>
      <c r="I371">
        <v>-89.608550500000007</v>
      </c>
      <c r="J371" s="1" t="str">
        <f>HYPERLINK("http://geochem.nrcan.gc.ca/cdogs/content/kwd/kwd020027_e.htm", "NGR lake sediment grab sample")</f>
        <v>NGR lake sediment grab sample</v>
      </c>
      <c r="K371" s="1" t="str">
        <f>HYPERLINK("http://geochem.nrcan.gc.ca/cdogs/content/kwd/kwd080006_e.htm", "&lt;177 micron (NGR)")</f>
        <v>&lt;177 micron (NGR)</v>
      </c>
      <c r="L371">
        <v>18</v>
      </c>
      <c r="M371" t="s">
        <v>99</v>
      </c>
      <c r="N371">
        <v>434</v>
      </c>
      <c r="O371">
        <v>3</v>
      </c>
      <c r="P371">
        <v>11</v>
      </c>
      <c r="Q371">
        <v>3</v>
      </c>
    </row>
    <row r="372" spans="1:17" x14ac:dyDescent="0.3">
      <c r="A372" t="s">
        <v>1279</v>
      </c>
      <c r="B372" t="s">
        <v>1280</v>
      </c>
      <c r="C372" s="1" t="str">
        <f>HYPERLINK("http://geochem.nrcan.gc.ca/cdogs/content/bdl/bdl210747_e.htm", "21:0747")</f>
        <v>21:0747</v>
      </c>
      <c r="D372" s="1" t="str">
        <f>HYPERLINK("http://geochem.nrcan.gc.ca/cdogs/content/svy/svy_e.htm", "")</f>
        <v/>
      </c>
      <c r="G372" s="1" t="str">
        <f>HYPERLINK("http://geochem.nrcan.gc.ca/cdogs/content/cr_/cr_00112_e.htm", "112")</f>
        <v>112</v>
      </c>
      <c r="J372" t="s">
        <v>34</v>
      </c>
      <c r="K372" t="s">
        <v>35</v>
      </c>
      <c r="L372">
        <v>18</v>
      </c>
      <c r="M372" t="s">
        <v>36</v>
      </c>
      <c r="N372">
        <v>435</v>
      </c>
      <c r="O372">
        <v>4</v>
      </c>
      <c r="P372">
        <v>8</v>
      </c>
      <c r="Q372">
        <v>2</v>
      </c>
    </row>
    <row r="373" spans="1:17" x14ac:dyDescent="0.3">
      <c r="A373" t="s">
        <v>1281</v>
      </c>
      <c r="B373" t="s">
        <v>1282</v>
      </c>
      <c r="C373" s="1" t="str">
        <f>HYPERLINK("http://geochem.nrcan.gc.ca/cdogs/content/bdl/bdl210747_e.htm", "21:0747")</f>
        <v>21:0747</v>
      </c>
      <c r="D373" s="1" t="str">
        <f>HYPERLINK("http://geochem.nrcan.gc.ca/cdogs/content/svy/svy210217_e.htm", "21:0217")</f>
        <v>21:0217</v>
      </c>
      <c r="E373" t="s">
        <v>1283</v>
      </c>
      <c r="F373" t="s">
        <v>1284</v>
      </c>
      <c r="H373">
        <v>49.1536373</v>
      </c>
      <c r="I373">
        <v>-89.6196573</v>
      </c>
      <c r="J373" s="1" t="str">
        <f>HYPERLINK("http://geochem.nrcan.gc.ca/cdogs/content/kwd/kwd020027_e.htm", "NGR lake sediment grab sample")</f>
        <v>NGR lake sediment grab sample</v>
      </c>
      <c r="K373" s="1" t="str">
        <f>HYPERLINK("http://geochem.nrcan.gc.ca/cdogs/content/kwd/kwd080006_e.htm", "&lt;177 micron (NGR)")</f>
        <v>&lt;177 micron (NGR)</v>
      </c>
      <c r="L373">
        <v>18</v>
      </c>
      <c r="M373" t="s">
        <v>104</v>
      </c>
      <c r="N373">
        <v>436</v>
      </c>
      <c r="O373">
        <v>-2</v>
      </c>
      <c r="P373">
        <v>3</v>
      </c>
      <c r="Q373">
        <v>-1</v>
      </c>
    </row>
    <row r="374" spans="1:17" x14ac:dyDescent="0.3">
      <c r="A374" t="s">
        <v>1285</v>
      </c>
      <c r="B374" t="s">
        <v>1286</v>
      </c>
      <c r="C374" s="1" t="str">
        <f>HYPERLINK("http://geochem.nrcan.gc.ca/cdogs/content/bdl/bdl210747_e.htm", "21:0747")</f>
        <v>21:0747</v>
      </c>
      <c r="D374" s="1" t="str">
        <f>HYPERLINK("http://geochem.nrcan.gc.ca/cdogs/content/svy/svy210217_e.htm", "21:0217")</f>
        <v>21:0217</v>
      </c>
      <c r="E374" t="s">
        <v>1287</v>
      </c>
      <c r="F374" t="s">
        <v>1288</v>
      </c>
      <c r="H374">
        <v>49.127012200000003</v>
      </c>
      <c r="I374">
        <v>-89.620611499999995</v>
      </c>
      <c r="J374" s="1" t="str">
        <f>HYPERLINK("http://geochem.nrcan.gc.ca/cdogs/content/kwd/kwd020027_e.htm", "NGR lake sediment grab sample")</f>
        <v>NGR lake sediment grab sample</v>
      </c>
      <c r="K374" s="1" t="str">
        <f>HYPERLINK("http://geochem.nrcan.gc.ca/cdogs/content/kwd/kwd080006_e.htm", "&lt;177 micron (NGR)")</f>
        <v>&lt;177 micron (NGR)</v>
      </c>
      <c r="L374">
        <v>19</v>
      </c>
      <c r="M374" t="s">
        <v>21</v>
      </c>
      <c r="N374">
        <v>437</v>
      </c>
      <c r="O374">
        <v>2</v>
      </c>
      <c r="P374">
        <v>5</v>
      </c>
      <c r="Q374">
        <v>2</v>
      </c>
    </row>
    <row r="375" spans="1:17" x14ac:dyDescent="0.3">
      <c r="A375" t="s">
        <v>1289</v>
      </c>
      <c r="B375" t="s">
        <v>1290</v>
      </c>
      <c r="C375" s="1" t="str">
        <f>HYPERLINK("http://geochem.nrcan.gc.ca/cdogs/content/bdl/bdl210747_e.htm", "21:0747")</f>
        <v>21:0747</v>
      </c>
      <c r="D375" s="1" t="str">
        <f>HYPERLINK("http://geochem.nrcan.gc.ca/cdogs/content/svy/svy210217_e.htm", "21:0217")</f>
        <v>21:0217</v>
      </c>
      <c r="E375" t="s">
        <v>1291</v>
      </c>
      <c r="F375" t="s">
        <v>1292</v>
      </c>
      <c r="H375">
        <v>49.1384063</v>
      </c>
      <c r="I375">
        <v>-89.623200800000006</v>
      </c>
      <c r="J375" s="1" t="str">
        <f>HYPERLINK("http://geochem.nrcan.gc.ca/cdogs/content/kwd/kwd020027_e.htm", "NGR lake sediment grab sample")</f>
        <v>NGR lake sediment grab sample</v>
      </c>
      <c r="K375" s="1" t="str">
        <f>HYPERLINK("http://geochem.nrcan.gc.ca/cdogs/content/kwd/kwd080006_e.htm", "&lt;177 micron (NGR)")</f>
        <v>&lt;177 micron (NGR)</v>
      </c>
      <c r="L375">
        <v>19</v>
      </c>
      <c r="M375" t="s">
        <v>26</v>
      </c>
      <c r="N375">
        <v>438</v>
      </c>
      <c r="O375">
        <v>2</v>
      </c>
      <c r="P375">
        <v>18</v>
      </c>
      <c r="Q375">
        <v>-1</v>
      </c>
    </row>
    <row r="376" spans="1:17" x14ac:dyDescent="0.3">
      <c r="A376" t="s">
        <v>1293</v>
      </c>
      <c r="B376" t="s">
        <v>1294</v>
      </c>
      <c r="C376" s="1" t="str">
        <f>HYPERLINK("http://geochem.nrcan.gc.ca/cdogs/content/bdl/bdl210747_e.htm", "21:0747")</f>
        <v>21:0747</v>
      </c>
      <c r="D376" s="1" t="str">
        <f>HYPERLINK("http://geochem.nrcan.gc.ca/cdogs/content/svy/svy210217_e.htm", "21:0217")</f>
        <v>21:0217</v>
      </c>
      <c r="E376" t="s">
        <v>1295</v>
      </c>
      <c r="F376" t="s">
        <v>1296</v>
      </c>
      <c r="H376">
        <v>49.132057799999998</v>
      </c>
      <c r="I376">
        <v>-89.632147399999994</v>
      </c>
      <c r="J376" s="1" t="str">
        <f>HYPERLINK("http://geochem.nrcan.gc.ca/cdogs/content/kwd/kwd020027_e.htm", "NGR lake sediment grab sample")</f>
        <v>NGR lake sediment grab sample</v>
      </c>
      <c r="K376" s="1" t="str">
        <f>HYPERLINK("http://geochem.nrcan.gc.ca/cdogs/content/kwd/kwd080006_e.htm", "&lt;177 micron (NGR)")</f>
        <v>&lt;177 micron (NGR)</v>
      </c>
      <c r="L376">
        <v>19</v>
      </c>
      <c r="M376" t="s">
        <v>31</v>
      </c>
      <c r="N376">
        <v>439</v>
      </c>
      <c r="O376">
        <v>3</v>
      </c>
      <c r="P376">
        <v>5</v>
      </c>
      <c r="Q376">
        <v>1</v>
      </c>
    </row>
    <row r="377" spans="1:17" x14ac:dyDescent="0.3">
      <c r="A377" t="s">
        <v>1297</v>
      </c>
      <c r="B377" t="s">
        <v>1298</v>
      </c>
      <c r="C377" s="1" t="str">
        <f>HYPERLINK("http://geochem.nrcan.gc.ca/cdogs/content/bdl/bdl210747_e.htm", "21:0747")</f>
        <v>21:0747</v>
      </c>
      <c r="D377" s="1" t="str">
        <f>HYPERLINK("http://geochem.nrcan.gc.ca/cdogs/content/svy/svy210217_e.htm", "21:0217")</f>
        <v>21:0217</v>
      </c>
      <c r="E377" t="s">
        <v>1287</v>
      </c>
      <c r="F377" t="s">
        <v>1299</v>
      </c>
      <c r="H377">
        <v>49.127012200000003</v>
      </c>
      <c r="I377">
        <v>-89.620611499999995</v>
      </c>
      <c r="J377" s="1" t="str">
        <f>HYPERLINK("http://geochem.nrcan.gc.ca/cdogs/content/kwd/kwd020027_e.htm", "NGR lake sediment grab sample")</f>
        <v>NGR lake sediment grab sample</v>
      </c>
      <c r="K377" s="1" t="str">
        <f>HYPERLINK("http://geochem.nrcan.gc.ca/cdogs/content/kwd/kwd080006_e.htm", "&lt;177 micron (NGR)")</f>
        <v>&lt;177 micron (NGR)</v>
      </c>
      <c r="L377">
        <v>19</v>
      </c>
      <c r="M377" t="s">
        <v>75</v>
      </c>
      <c r="N377">
        <v>440</v>
      </c>
      <c r="O377">
        <v>3</v>
      </c>
      <c r="P377">
        <v>5</v>
      </c>
      <c r="Q377">
        <v>2</v>
      </c>
    </row>
    <row r="378" spans="1:17" x14ac:dyDescent="0.3">
      <c r="A378" t="s">
        <v>1300</v>
      </c>
      <c r="B378" t="s">
        <v>1301</v>
      </c>
      <c r="C378" s="1" t="str">
        <f>HYPERLINK("http://geochem.nrcan.gc.ca/cdogs/content/bdl/bdl210747_e.htm", "21:0747")</f>
        <v>21:0747</v>
      </c>
      <c r="D378" s="1" t="str">
        <f>HYPERLINK("http://geochem.nrcan.gc.ca/cdogs/content/svy/svy210217_e.htm", "21:0217")</f>
        <v>21:0217</v>
      </c>
      <c r="E378" t="s">
        <v>1287</v>
      </c>
      <c r="F378" t="s">
        <v>1302</v>
      </c>
      <c r="H378">
        <v>49.127012200000003</v>
      </c>
      <c r="I378">
        <v>-89.620611499999995</v>
      </c>
      <c r="J378" s="1" t="str">
        <f>HYPERLINK("http://geochem.nrcan.gc.ca/cdogs/content/kwd/kwd020027_e.htm", "NGR lake sediment grab sample")</f>
        <v>NGR lake sediment grab sample</v>
      </c>
      <c r="K378" s="1" t="str">
        <f>HYPERLINK("http://geochem.nrcan.gc.ca/cdogs/content/kwd/kwd080006_e.htm", "&lt;177 micron (NGR)")</f>
        <v>&lt;177 micron (NGR)</v>
      </c>
      <c r="L378">
        <v>19</v>
      </c>
      <c r="M378" t="s">
        <v>79</v>
      </c>
      <c r="N378">
        <v>441</v>
      </c>
      <c r="O378">
        <v>-2</v>
      </c>
      <c r="P378">
        <v>4</v>
      </c>
      <c r="Q378">
        <v>-1</v>
      </c>
    </row>
    <row r="379" spans="1:17" x14ac:dyDescent="0.3">
      <c r="A379" t="s">
        <v>1303</v>
      </c>
      <c r="B379" t="s">
        <v>1304</v>
      </c>
      <c r="C379" s="1" t="str">
        <f>HYPERLINK("http://geochem.nrcan.gc.ca/cdogs/content/bdl/bdl210747_e.htm", "21:0747")</f>
        <v>21:0747</v>
      </c>
      <c r="D379" s="1" t="str">
        <f>HYPERLINK("http://geochem.nrcan.gc.ca/cdogs/content/svy/svy210217_e.htm", "21:0217")</f>
        <v>21:0217</v>
      </c>
      <c r="E379" t="s">
        <v>1305</v>
      </c>
      <c r="F379" t="s">
        <v>1306</v>
      </c>
      <c r="H379">
        <v>49.116166100000001</v>
      </c>
      <c r="I379">
        <v>-89.623205799999994</v>
      </c>
      <c r="J379" s="1" t="str">
        <f>HYPERLINK("http://geochem.nrcan.gc.ca/cdogs/content/kwd/kwd020027_e.htm", "NGR lake sediment grab sample")</f>
        <v>NGR lake sediment grab sample</v>
      </c>
      <c r="K379" s="1" t="str">
        <f>HYPERLINK("http://geochem.nrcan.gc.ca/cdogs/content/kwd/kwd080006_e.htm", "&lt;177 micron (NGR)")</f>
        <v>&lt;177 micron (NGR)</v>
      </c>
      <c r="L379">
        <v>19</v>
      </c>
      <c r="M379" t="s">
        <v>41</v>
      </c>
      <c r="N379">
        <v>442</v>
      </c>
      <c r="O379">
        <v>2</v>
      </c>
      <c r="P379">
        <v>3</v>
      </c>
      <c r="Q379">
        <v>2</v>
      </c>
    </row>
    <row r="380" spans="1:17" x14ac:dyDescent="0.3">
      <c r="A380" t="s">
        <v>1307</v>
      </c>
      <c r="B380" t="s">
        <v>1308</v>
      </c>
      <c r="C380" s="1" t="str">
        <f>HYPERLINK("http://geochem.nrcan.gc.ca/cdogs/content/bdl/bdl210747_e.htm", "21:0747")</f>
        <v>21:0747</v>
      </c>
      <c r="D380" s="1" t="str">
        <f>HYPERLINK("http://geochem.nrcan.gc.ca/cdogs/content/svy/svy210217_e.htm", "21:0217")</f>
        <v>21:0217</v>
      </c>
      <c r="E380" t="s">
        <v>1309</v>
      </c>
      <c r="F380" t="s">
        <v>1310</v>
      </c>
      <c r="H380">
        <v>49.105146300000001</v>
      </c>
      <c r="I380">
        <v>-89.613635500000001</v>
      </c>
      <c r="J380" s="1" t="str">
        <f>HYPERLINK("http://geochem.nrcan.gc.ca/cdogs/content/kwd/kwd020027_e.htm", "NGR lake sediment grab sample")</f>
        <v>NGR lake sediment grab sample</v>
      </c>
      <c r="K380" s="1" t="str">
        <f>HYPERLINK("http://geochem.nrcan.gc.ca/cdogs/content/kwd/kwd080006_e.htm", "&lt;177 micron (NGR)")</f>
        <v>&lt;177 micron (NGR)</v>
      </c>
      <c r="L380">
        <v>19</v>
      </c>
      <c r="M380" t="s">
        <v>46</v>
      </c>
      <c r="N380">
        <v>443</v>
      </c>
      <c r="O380">
        <v>-2</v>
      </c>
      <c r="P380">
        <v>-2</v>
      </c>
      <c r="Q380">
        <v>-1</v>
      </c>
    </row>
    <row r="381" spans="1:17" x14ac:dyDescent="0.3">
      <c r="A381" t="s">
        <v>1311</v>
      </c>
      <c r="B381" t="s">
        <v>1312</v>
      </c>
      <c r="C381" s="1" t="str">
        <f>HYPERLINK("http://geochem.nrcan.gc.ca/cdogs/content/bdl/bdl210747_e.htm", "21:0747")</f>
        <v>21:0747</v>
      </c>
      <c r="D381" s="1" t="str">
        <f>HYPERLINK("http://geochem.nrcan.gc.ca/cdogs/content/svy/svy210217_e.htm", "21:0217")</f>
        <v>21:0217</v>
      </c>
      <c r="E381" t="s">
        <v>1313</v>
      </c>
      <c r="F381" t="s">
        <v>1314</v>
      </c>
      <c r="H381">
        <v>49.102731900000002</v>
      </c>
      <c r="I381">
        <v>-89.636322699999994</v>
      </c>
      <c r="J381" s="1" t="str">
        <f>HYPERLINK("http://geochem.nrcan.gc.ca/cdogs/content/kwd/kwd020027_e.htm", "NGR lake sediment grab sample")</f>
        <v>NGR lake sediment grab sample</v>
      </c>
      <c r="K381" s="1" t="str">
        <f>HYPERLINK("http://geochem.nrcan.gc.ca/cdogs/content/kwd/kwd080006_e.htm", "&lt;177 micron (NGR)")</f>
        <v>&lt;177 micron (NGR)</v>
      </c>
      <c r="L381">
        <v>19</v>
      </c>
      <c r="M381" t="s">
        <v>51</v>
      </c>
      <c r="N381">
        <v>444</v>
      </c>
      <c r="O381">
        <v>-2</v>
      </c>
      <c r="P381">
        <v>3</v>
      </c>
      <c r="Q381">
        <v>-1</v>
      </c>
    </row>
    <row r="382" spans="1:17" x14ac:dyDescent="0.3">
      <c r="A382" t="s">
        <v>1315</v>
      </c>
      <c r="B382" t="s">
        <v>1316</v>
      </c>
      <c r="C382" s="1" t="str">
        <f>HYPERLINK("http://geochem.nrcan.gc.ca/cdogs/content/bdl/bdl210747_e.htm", "21:0747")</f>
        <v>21:0747</v>
      </c>
      <c r="D382" s="1" t="str">
        <f>HYPERLINK("http://geochem.nrcan.gc.ca/cdogs/content/svy/svy_e.htm", "")</f>
        <v/>
      </c>
      <c r="G382" s="1" t="str">
        <f>HYPERLINK("http://geochem.nrcan.gc.ca/cdogs/content/cr_/cr_00100_e.htm", "100")</f>
        <v>100</v>
      </c>
      <c r="J382" t="s">
        <v>34</v>
      </c>
      <c r="K382" t="s">
        <v>35</v>
      </c>
      <c r="L382">
        <v>19</v>
      </c>
      <c r="M382" t="s">
        <v>36</v>
      </c>
      <c r="N382">
        <v>445</v>
      </c>
      <c r="O382">
        <v>2</v>
      </c>
      <c r="P382">
        <v>3</v>
      </c>
      <c r="Q382">
        <v>20</v>
      </c>
    </row>
    <row r="383" spans="1:17" x14ac:dyDescent="0.3">
      <c r="A383" t="s">
        <v>1317</v>
      </c>
      <c r="B383" t="s">
        <v>1318</v>
      </c>
      <c r="C383" s="1" t="str">
        <f>HYPERLINK("http://geochem.nrcan.gc.ca/cdogs/content/bdl/bdl210747_e.htm", "21:0747")</f>
        <v>21:0747</v>
      </c>
      <c r="D383" s="1" t="str">
        <f>HYPERLINK("http://geochem.nrcan.gc.ca/cdogs/content/svy/svy210217_e.htm", "21:0217")</f>
        <v>21:0217</v>
      </c>
      <c r="E383" t="s">
        <v>1319</v>
      </c>
      <c r="F383" t="s">
        <v>1320</v>
      </c>
      <c r="H383">
        <v>49.098594400000003</v>
      </c>
      <c r="I383">
        <v>-89.638638200000003</v>
      </c>
      <c r="J383" s="1" t="str">
        <f>HYPERLINK("http://geochem.nrcan.gc.ca/cdogs/content/kwd/kwd020027_e.htm", "NGR lake sediment grab sample")</f>
        <v>NGR lake sediment grab sample</v>
      </c>
      <c r="K383" s="1" t="str">
        <f>HYPERLINK("http://geochem.nrcan.gc.ca/cdogs/content/kwd/kwd080006_e.htm", "&lt;177 micron (NGR)")</f>
        <v>&lt;177 micron (NGR)</v>
      </c>
      <c r="L383">
        <v>19</v>
      </c>
      <c r="M383" t="s">
        <v>109</v>
      </c>
      <c r="N383">
        <v>446</v>
      </c>
      <c r="O383">
        <v>-2</v>
      </c>
      <c r="P383">
        <v>-2</v>
      </c>
      <c r="Q383">
        <v>-1</v>
      </c>
    </row>
    <row r="384" spans="1:17" x14ac:dyDescent="0.3">
      <c r="A384" t="s">
        <v>1321</v>
      </c>
      <c r="B384" t="s">
        <v>1322</v>
      </c>
      <c r="C384" s="1" t="str">
        <f>HYPERLINK("http://geochem.nrcan.gc.ca/cdogs/content/bdl/bdl210747_e.htm", "21:0747")</f>
        <v>21:0747</v>
      </c>
      <c r="D384" s="1" t="str">
        <f>HYPERLINK("http://geochem.nrcan.gc.ca/cdogs/content/svy/svy210217_e.htm", "21:0217")</f>
        <v>21:0217</v>
      </c>
      <c r="E384" t="s">
        <v>1319</v>
      </c>
      <c r="F384" t="s">
        <v>1323</v>
      </c>
      <c r="H384">
        <v>49.098594400000003</v>
      </c>
      <c r="I384">
        <v>-89.638638200000003</v>
      </c>
      <c r="J384" s="1" t="str">
        <f>HYPERLINK("http://geochem.nrcan.gc.ca/cdogs/content/kwd/kwd020027_e.htm", "NGR lake sediment grab sample")</f>
        <v>NGR lake sediment grab sample</v>
      </c>
      <c r="K384" s="1" t="str">
        <f>HYPERLINK("http://geochem.nrcan.gc.ca/cdogs/content/kwd/kwd080006_e.htm", "&lt;177 micron (NGR)")</f>
        <v>&lt;177 micron (NGR)</v>
      </c>
      <c r="L384">
        <v>19</v>
      </c>
      <c r="M384" t="s">
        <v>113</v>
      </c>
      <c r="N384">
        <v>447</v>
      </c>
      <c r="O384">
        <v>2</v>
      </c>
      <c r="P384">
        <v>26</v>
      </c>
      <c r="Q384">
        <v>-1</v>
      </c>
    </row>
    <row r="385" spans="1:17" x14ac:dyDescent="0.3">
      <c r="A385" t="s">
        <v>1324</v>
      </c>
      <c r="B385" t="s">
        <v>1325</v>
      </c>
      <c r="C385" s="1" t="str">
        <f>HYPERLINK("http://geochem.nrcan.gc.ca/cdogs/content/bdl/bdl210747_e.htm", "21:0747")</f>
        <v>21:0747</v>
      </c>
      <c r="D385" s="1" t="str">
        <f>HYPERLINK("http://geochem.nrcan.gc.ca/cdogs/content/svy/svy210217_e.htm", "21:0217")</f>
        <v>21:0217</v>
      </c>
      <c r="E385" t="s">
        <v>1326</v>
      </c>
      <c r="F385" t="s">
        <v>1327</v>
      </c>
      <c r="H385">
        <v>49.082488599999998</v>
      </c>
      <c r="I385">
        <v>-89.633976599999997</v>
      </c>
      <c r="J385" s="1" t="str">
        <f>HYPERLINK("http://geochem.nrcan.gc.ca/cdogs/content/kwd/kwd020027_e.htm", "NGR lake sediment grab sample")</f>
        <v>NGR lake sediment grab sample</v>
      </c>
      <c r="K385" s="1" t="str">
        <f>HYPERLINK("http://geochem.nrcan.gc.ca/cdogs/content/kwd/kwd080006_e.htm", "&lt;177 micron (NGR)")</f>
        <v>&lt;177 micron (NGR)</v>
      </c>
      <c r="L385">
        <v>19</v>
      </c>
      <c r="M385" t="s">
        <v>56</v>
      </c>
      <c r="N385">
        <v>448</v>
      </c>
      <c r="O385">
        <v>-2</v>
      </c>
      <c r="P385">
        <v>-2</v>
      </c>
      <c r="Q385">
        <v>-1</v>
      </c>
    </row>
    <row r="386" spans="1:17" x14ac:dyDescent="0.3">
      <c r="A386" t="s">
        <v>1328</v>
      </c>
      <c r="B386" t="s">
        <v>1329</v>
      </c>
      <c r="C386" s="1" t="str">
        <f>HYPERLINK("http://geochem.nrcan.gc.ca/cdogs/content/bdl/bdl210747_e.htm", "21:0747")</f>
        <v>21:0747</v>
      </c>
      <c r="D386" s="1" t="str">
        <f>HYPERLINK("http://geochem.nrcan.gc.ca/cdogs/content/svy/svy210217_e.htm", "21:0217")</f>
        <v>21:0217</v>
      </c>
      <c r="E386" t="s">
        <v>1330</v>
      </c>
      <c r="F386" t="s">
        <v>1331</v>
      </c>
      <c r="H386">
        <v>49.0784661</v>
      </c>
      <c r="I386">
        <v>-89.640707399999997</v>
      </c>
      <c r="J386" s="1" t="str">
        <f>HYPERLINK("http://geochem.nrcan.gc.ca/cdogs/content/kwd/kwd020027_e.htm", "NGR lake sediment grab sample")</f>
        <v>NGR lake sediment grab sample</v>
      </c>
      <c r="K386" s="1" t="str">
        <f>HYPERLINK("http://geochem.nrcan.gc.ca/cdogs/content/kwd/kwd080006_e.htm", "&lt;177 micron (NGR)")</f>
        <v>&lt;177 micron (NGR)</v>
      </c>
      <c r="L386">
        <v>19</v>
      </c>
      <c r="M386" t="s">
        <v>61</v>
      </c>
      <c r="N386">
        <v>449</v>
      </c>
      <c r="O386">
        <v>-2</v>
      </c>
      <c r="P386">
        <v>-2</v>
      </c>
      <c r="Q386">
        <v>-1</v>
      </c>
    </row>
    <row r="387" spans="1:17" x14ac:dyDescent="0.3">
      <c r="A387" t="s">
        <v>1332</v>
      </c>
      <c r="B387" t="s">
        <v>1333</v>
      </c>
      <c r="C387" s="1" t="str">
        <f>HYPERLINK("http://geochem.nrcan.gc.ca/cdogs/content/bdl/bdl210747_e.htm", "21:0747")</f>
        <v>21:0747</v>
      </c>
      <c r="D387" s="1" t="str">
        <f>HYPERLINK("http://geochem.nrcan.gc.ca/cdogs/content/svy/svy210217_e.htm", "21:0217")</f>
        <v>21:0217</v>
      </c>
      <c r="E387" t="s">
        <v>1334</v>
      </c>
      <c r="F387" t="s">
        <v>1335</v>
      </c>
      <c r="H387">
        <v>49.088127100000001</v>
      </c>
      <c r="I387">
        <v>-89.699094900000006</v>
      </c>
      <c r="J387" s="1" t="str">
        <f>HYPERLINK("http://geochem.nrcan.gc.ca/cdogs/content/kwd/kwd020027_e.htm", "NGR lake sediment grab sample")</f>
        <v>NGR lake sediment grab sample</v>
      </c>
      <c r="K387" s="1" t="str">
        <f>HYPERLINK("http://geochem.nrcan.gc.ca/cdogs/content/kwd/kwd080006_e.htm", "&lt;177 micron (NGR)")</f>
        <v>&lt;177 micron (NGR)</v>
      </c>
      <c r="L387">
        <v>19</v>
      </c>
      <c r="M387" t="s">
        <v>66</v>
      </c>
      <c r="N387">
        <v>450</v>
      </c>
      <c r="O387">
        <v>-2</v>
      </c>
      <c r="P387">
        <v>-2</v>
      </c>
      <c r="Q387">
        <v>-1</v>
      </c>
    </row>
    <row r="388" spans="1:17" x14ac:dyDescent="0.3">
      <c r="A388" t="s">
        <v>1336</v>
      </c>
      <c r="B388" t="s">
        <v>1337</v>
      </c>
      <c r="C388" s="1" t="str">
        <f>HYPERLINK("http://geochem.nrcan.gc.ca/cdogs/content/bdl/bdl210747_e.htm", "21:0747")</f>
        <v>21:0747</v>
      </c>
      <c r="D388" s="1" t="str">
        <f>HYPERLINK("http://geochem.nrcan.gc.ca/cdogs/content/svy/svy210217_e.htm", "21:0217")</f>
        <v>21:0217</v>
      </c>
      <c r="E388" t="s">
        <v>1338</v>
      </c>
      <c r="F388" t="s">
        <v>1339</v>
      </c>
      <c r="H388">
        <v>49.099688</v>
      </c>
      <c r="I388">
        <v>-89.686376899999999</v>
      </c>
      <c r="J388" s="1" t="str">
        <f>HYPERLINK("http://geochem.nrcan.gc.ca/cdogs/content/kwd/kwd020027_e.htm", "NGR lake sediment grab sample")</f>
        <v>NGR lake sediment grab sample</v>
      </c>
      <c r="K388" s="1" t="str">
        <f>HYPERLINK("http://geochem.nrcan.gc.ca/cdogs/content/kwd/kwd080006_e.htm", "&lt;177 micron (NGR)")</f>
        <v>&lt;177 micron (NGR)</v>
      </c>
      <c r="L388">
        <v>19</v>
      </c>
      <c r="M388" t="s">
        <v>71</v>
      </c>
      <c r="N388">
        <v>451</v>
      </c>
      <c r="O388">
        <v>2</v>
      </c>
      <c r="P388">
        <v>16</v>
      </c>
      <c r="Q388">
        <v>3</v>
      </c>
    </row>
    <row r="389" spans="1:17" x14ac:dyDescent="0.3">
      <c r="A389" t="s">
        <v>1340</v>
      </c>
      <c r="B389" t="s">
        <v>1341</v>
      </c>
      <c r="C389" s="1" t="str">
        <f>HYPERLINK("http://geochem.nrcan.gc.ca/cdogs/content/bdl/bdl210747_e.htm", "21:0747")</f>
        <v>21:0747</v>
      </c>
      <c r="D389" s="1" t="str">
        <f>HYPERLINK("http://geochem.nrcan.gc.ca/cdogs/content/svy/svy210217_e.htm", "21:0217")</f>
        <v>21:0217</v>
      </c>
      <c r="E389" t="s">
        <v>1342</v>
      </c>
      <c r="F389" t="s">
        <v>1343</v>
      </c>
      <c r="H389">
        <v>49.104718200000001</v>
      </c>
      <c r="I389">
        <v>-89.660709299999994</v>
      </c>
      <c r="J389" s="1" t="str">
        <f>HYPERLINK("http://geochem.nrcan.gc.ca/cdogs/content/kwd/kwd020027_e.htm", "NGR lake sediment grab sample")</f>
        <v>NGR lake sediment grab sample</v>
      </c>
      <c r="K389" s="1" t="str">
        <f>HYPERLINK("http://geochem.nrcan.gc.ca/cdogs/content/kwd/kwd080006_e.htm", "&lt;177 micron (NGR)")</f>
        <v>&lt;177 micron (NGR)</v>
      </c>
      <c r="L389">
        <v>19</v>
      </c>
      <c r="M389" t="s">
        <v>84</v>
      </c>
      <c r="N389">
        <v>452</v>
      </c>
      <c r="O389">
        <v>-2</v>
      </c>
      <c r="P389">
        <v>4</v>
      </c>
      <c r="Q389">
        <v>-1</v>
      </c>
    </row>
    <row r="390" spans="1:17" x14ac:dyDescent="0.3">
      <c r="A390" t="s">
        <v>1344</v>
      </c>
      <c r="B390" t="s">
        <v>1345</v>
      </c>
      <c r="C390" s="1" t="str">
        <f>HYPERLINK("http://geochem.nrcan.gc.ca/cdogs/content/bdl/bdl210747_e.htm", "21:0747")</f>
        <v>21:0747</v>
      </c>
      <c r="D390" s="1" t="str">
        <f>HYPERLINK("http://geochem.nrcan.gc.ca/cdogs/content/svy/svy210217_e.htm", "21:0217")</f>
        <v>21:0217</v>
      </c>
      <c r="E390" t="s">
        <v>1346</v>
      </c>
      <c r="F390" t="s">
        <v>1347</v>
      </c>
      <c r="H390">
        <v>49.120586099999997</v>
      </c>
      <c r="I390">
        <v>-89.638091900000006</v>
      </c>
      <c r="J390" s="1" t="str">
        <f>HYPERLINK("http://geochem.nrcan.gc.ca/cdogs/content/kwd/kwd020027_e.htm", "NGR lake sediment grab sample")</f>
        <v>NGR lake sediment grab sample</v>
      </c>
      <c r="K390" s="1" t="str">
        <f>HYPERLINK("http://geochem.nrcan.gc.ca/cdogs/content/kwd/kwd080006_e.htm", "&lt;177 micron (NGR)")</f>
        <v>&lt;177 micron (NGR)</v>
      </c>
      <c r="L390">
        <v>19</v>
      </c>
      <c r="M390" t="s">
        <v>89</v>
      </c>
      <c r="N390">
        <v>453</v>
      </c>
      <c r="O390">
        <v>2</v>
      </c>
      <c r="P390">
        <v>5</v>
      </c>
      <c r="Q390">
        <v>2</v>
      </c>
    </row>
    <row r="391" spans="1:17" x14ac:dyDescent="0.3">
      <c r="A391" t="s">
        <v>1348</v>
      </c>
      <c r="B391" t="s">
        <v>1349</v>
      </c>
      <c r="C391" s="1" t="str">
        <f>HYPERLINK("http://geochem.nrcan.gc.ca/cdogs/content/bdl/bdl210747_e.htm", "21:0747")</f>
        <v>21:0747</v>
      </c>
      <c r="D391" s="1" t="str">
        <f>HYPERLINK("http://geochem.nrcan.gc.ca/cdogs/content/svy/svy210217_e.htm", "21:0217")</f>
        <v>21:0217</v>
      </c>
      <c r="E391" t="s">
        <v>1350</v>
      </c>
      <c r="F391" t="s">
        <v>1351</v>
      </c>
      <c r="H391">
        <v>49.120552799999999</v>
      </c>
      <c r="I391">
        <v>-89.652496299999996</v>
      </c>
      <c r="J391" s="1" t="str">
        <f>HYPERLINK("http://geochem.nrcan.gc.ca/cdogs/content/kwd/kwd020027_e.htm", "NGR lake sediment grab sample")</f>
        <v>NGR lake sediment grab sample</v>
      </c>
      <c r="K391" s="1" t="str">
        <f>HYPERLINK("http://geochem.nrcan.gc.ca/cdogs/content/kwd/kwd080006_e.htm", "&lt;177 micron (NGR)")</f>
        <v>&lt;177 micron (NGR)</v>
      </c>
      <c r="L391">
        <v>19</v>
      </c>
      <c r="M391" t="s">
        <v>94</v>
      </c>
      <c r="N391">
        <v>454</v>
      </c>
      <c r="O391">
        <v>3</v>
      </c>
      <c r="P391">
        <v>8</v>
      </c>
      <c r="Q391">
        <v>-1</v>
      </c>
    </row>
    <row r="392" spans="1:17" x14ac:dyDescent="0.3">
      <c r="A392" t="s">
        <v>1352</v>
      </c>
      <c r="B392" t="s">
        <v>1353</v>
      </c>
      <c r="C392" s="1" t="str">
        <f>HYPERLINK("http://geochem.nrcan.gc.ca/cdogs/content/bdl/bdl210747_e.htm", "21:0747")</f>
        <v>21:0747</v>
      </c>
      <c r="D392" s="1" t="str">
        <f>HYPERLINK("http://geochem.nrcan.gc.ca/cdogs/content/svy/svy210217_e.htm", "21:0217")</f>
        <v>21:0217</v>
      </c>
      <c r="E392" t="s">
        <v>1354</v>
      </c>
      <c r="F392" t="s">
        <v>1355</v>
      </c>
      <c r="H392">
        <v>49.114903200000001</v>
      </c>
      <c r="I392">
        <v>-89.657169999999994</v>
      </c>
      <c r="J392" s="1" t="str">
        <f>HYPERLINK("http://geochem.nrcan.gc.ca/cdogs/content/kwd/kwd020027_e.htm", "NGR lake sediment grab sample")</f>
        <v>NGR lake sediment grab sample</v>
      </c>
      <c r="K392" s="1" t="str">
        <f>HYPERLINK("http://geochem.nrcan.gc.ca/cdogs/content/kwd/kwd080006_e.htm", "&lt;177 micron (NGR)")</f>
        <v>&lt;177 micron (NGR)</v>
      </c>
      <c r="L392">
        <v>19</v>
      </c>
      <c r="M392" t="s">
        <v>99</v>
      </c>
      <c r="N392">
        <v>455</v>
      </c>
      <c r="O392">
        <v>-2</v>
      </c>
      <c r="P392">
        <v>-2</v>
      </c>
      <c r="Q392">
        <v>-1</v>
      </c>
    </row>
    <row r="393" spans="1:17" x14ac:dyDescent="0.3">
      <c r="A393" t="s">
        <v>1356</v>
      </c>
      <c r="B393" t="s">
        <v>1357</v>
      </c>
      <c r="C393" s="1" t="str">
        <f>HYPERLINK("http://geochem.nrcan.gc.ca/cdogs/content/bdl/bdl210747_e.htm", "21:0747")</f>
        <v>21:0747</v>
      </c>
      <c r="D393" s="1" t="str">
        <f>HYPERLINK("http://geochem.nrcan.gc.ca/cdogs/content/svy/svy210217_e.htm", "21:0217")</f>
        <v>21:0217</v>
      </c>
      <c r="E393" t="s">
        <v>1358</v>
      </c>
      <c r="F393" t="s">
        <v>1359</v>
      </c>
      <c r="H393">
        <v>49.121118500000001</v>
      </c>
      <c r="I393">
        <v>-89.680187900000007</v>
      </c>
      <c r="J393" s="1" t="str">
        <f>HYPERLINK("http://geochem.nrcan.gc.ca/cdogs/content/kwd/kwd020027_e.htm", "NGR lake sediment grab sample")</f>
        <v>NGR lake sediment grab sample</v>
      </c>
      <c r="K393" s="1" t="str">
        <f>HYPERLINK("http://geochem.nrcan.gc.ca/cdogs/content/kwd/kwd080006_e.htm", "&lt;177 micron (NGR)")</f>
        <v>&lt;177 micron (NGR)</v>
      </c>
      <c r="L393">
        <v>19</v>
      </c>
      <c r="M393" t="s">
        <v>104</v>
      </c>
      <c r="N393">
        <v>456</v>
      </c>
      <c r="O393">
        <v>-2</v>
      </c>
      <c r="P393">
        <v>-2</v>
      </c>
      <c r="Q393">
        <v>-1</v>
      </c>
    </row>
    <row r="394" spans="1:17" x14ac:dyDescent="0.3">
      <c r="A394" t="s">
        <v>1360</v>
      </c>
      <c r="B394" t="s">
        <v>1361</v>
      </c>
      <c r="C394" s="1" t="str">
        <f>HYPERLINK("http://geochem.nrcan.gc.ca/cdogs/content/bdl/bdl210747_e.htm", "21:0747")</f>
        <v>21:0747</v>
      </c>
      <c r="D394" s="1" t="str">
        <f>HYPERLINK("http://geochem.nrcan.gc.ca/cdogs/content/svy/svy210217_e.htm", "21:0217")</f>
        <v>21:0217</v>
      </c>
      <c r="E394" t="s">
        <v>1362</v>
      </c>
      <c r="F394" t="s">
        <v>1363</v>
      </c>
      <c r="H394">
        <v>49.127808000000002</v>
      </c>
      <c r="I394">
        <v>-89.659368000000001</v>
      </c>
      <c r="J394" s="1" t="str">
        <f>HYPERLINK("http://geochem.nrcan.gc.ca/cdogs/content/kwd/kwd020027_e.htm", "NGR lake sediment grab sample")</f>
        <v>NGR lake sediment grab sample</v>
      </c>
      <c r="K394" s="1" t="str">
        <f>HYPERLINK("http://geochem.nrcan.gc.ca/cdogs/content/kwd/kwd080006_e.htm", "&lt;177 micron (NGR)")</f>
        <v>&lt;177 micron (NGR)</v>
      </c>
      <c r="L394">
        <v>20</v>
      </c>
      <c r="M394" t="s">
        <v>21</v>
      </c>
      <c r="N394">
        <v>457</v>
      </c>
      <c r="O394">
        <v>-2</v>
      </c>
      <c r="P394">
        <v>-2</v>
      </c>
      <c r="Q394">
        <v>-1</v>
      </c>
    </row>
    <row r="395" spans="1:17" x14ac:dyDescent="0.3">
      <c r="A395" t="s">
        <v>1364</v>
      </c>
      <c r="B395" t="s">
        <v>1365</v>
      </c>
      <c r="C395" s="1" t="str">
        <f>HYPERLINK("http://geochem.nrcan.gc.ca/cdogs/content/bdl/bdl210747_e.htm", "21:0747")</f>
        <v>21:0747</v>
      </c>
      <c r="D395" s="1" t="str">
        <f>HYPERLINK("http://geochem.nrcan.gc.ca/cdogs/content/svy/svy210217_e.htm", "21:0217")</f>
        <v>21:0217</v>
      </c>
      <c r="E395" t="s">
        <v>1362</v>
      </c>
      <c r="F395" t="s">
        <v>1366</v>
      </c>
      <c r="H395">
        <v>49.127808000000002</v>
      </c>
      <c r="I395">
        <v>-89.659368000000001</v>
      </c>
      <c r="J395" s="1" t="str">
        <f>HYPERLINK("http://geochem.nrcan.gc.ca/cdogs/content/kwd/kwd020027_e.htm", "NGR lake sediment grab sample")</f>
        <v>NGR lake sediment grab sample</v>
      </c>
      <c r="K395" s="1" t="str">
        <f>HYPERLINK("http://geochem.nrcan.gc.ca/cdogs/content/kwd/kwd080006_e.htm", "&lt;177 micron (NGR)")</f>
        <v>&lt;177 micron (NGR)</v>
      </c>
      <c r="L395">
        <v>20</v>
      </c>
      <c r="M395" t="s">
        <v>79</v>
      </c>
      <c r="N395">
        <v>458</v>
      </c>
      <c r="O395">
        <v>2</v>
      </c>
      <c r="P395">
        <v>-2</v>
      </c>
      <c r="Q395">
        <v>-1</v>
      </c>
    </row>
    <row r="396" spans="1:17" x14ac:dyDescent="0.3">
      <c r="A396" t="s">
        <v>1367</v>
      </c>
      <c r="B396" t="s">
        <v>1368</v>
      </c>
      <c r="C396" s="1" t="str">
        <f>HYPERLINK("http://geochem.nrcan.gc.ca/cdogs/content/bdl/bdl210747_e.htm", "21:0747")</f>
        <v>21:0747</v>
      </c>
      <c r="D396" s="1" t="str">
        <f>HYPERLINK("http://geochem.nrcan.gc.ca/cdogs/content/svy/svy210217_e.htm", "21:0217")</f>
        <v>21:0217</v>
      </c>
      <c r="E396" t="s">
        <v>1362</v>
      </c>
      <c r="F396" t="s">
        <v>1369</v>
      </c>
      <c r="H396">
        <v>49.127808000000002</v>
      </c>
      <c r="I396">
        <v>-89.659368000000001</v>
      </c>
      <c r="J396" s="1" t="str">
        <f>HYPERLINK("http://geochem.nrcan.gc.ca/cdogs/content/kwd/kwd020027_e.htm", "NGR lake sediment grab sample")</f>
        <v>NGR lake sediment grab sample</v>
      </c>
      <c r="K396" s="1" t="str">
        <f>HYPERLINK("http://geochem.nrcan.gc.ca/cdogs/content/kwd/kwd080006_e.htm", "&lt;177 micron (NGR)")</f>
        <v>&lt;177 micron (NGR)</v>
      </c>
      <c r="L396">
        <v>20</v>
      </c>
      <c r="M396" t="s">
        <v>75</v>
      </c>
      <c r="N396">
        <v>459</v>
      </c>
      <c r="O396">
        <v>3</v>
      </c>
      <c r="P396">
        <v>-2</v>
      </c>
      <c r="Q396">
        <v>-1</v>
      </c>
    </row>
    <row r="397" spans="1:17" x14ac:dyDescent="0.3">
      <c r="A397" t="s">
        <v>1370</v>
      </c>
      <c r="B397" t="s">
        <v>1371</v>
      </c>
      <c r="C397" s="1" t="str">
        <f>HYPERLINK("http://geochem.nrcan.gc.ca/cdogs/content/bdl/bdl210747_e.htm", "21:0747")</f>
        <v>21:0747</v>
      </c>
      <c r="D397" s="1" t="str">
        <f>HYPERLINK("http://geochem.nrcan.gc.ca/cdogs/content/svy/svy210217_e.htm", "21:0217")</f>
        <v>21:0217</v>
      </c>
      <c r="E397" t="s">
        <v>1372</v>
      </c>
      <c r="F397" t="s">
        <v>1373</v>
      </c>
      <c r="H397">
        <v>49.129821200000002</v>
      </c>
      <c r="I397">
        <v>-89.646149899999998</v>
      </c>
      <c r="J397" s="1" t="str">
        <f>HYPERLINK("http://geochem.nrcan.gc.ca/cdogs/content/kwd/kwd020027_e.htm", "NGR lake sediment grab sample")</f>
        <v>NGR lake sediment grab sample</v>
      </c>
      <c r="K397" s="1" t="str">
        <f>HYPERLINK("http://geochem.nrcan.gc.ca/cdogs/content/kwd/kwd080006_e.htm", "&lt;177 micron (NGR)")</f>
        <v>&lt;177 micron (NGR)</v>
      </c>
      <c r="L397">
        <v>20</v>
      </c>
      <c r="M397" t="s">
        <v>26</v>
      </c>
      <c r="N397">
        <v>460</v>
      </c>
      <c r="O397">
        <v>-2</v>
      </c>
      <c r="P397">
        <v>5</v>
      </c>
      <c r="Q397">
        <v>2</v>
      </c>
    </row>
    <row r="398" spans="1:17" x14ac:dyDescent="0.3">
      <c r="A398" t="s">
        <v>1374</v>
      </c>
      <c r="B398" t="s">
        <v>1375</v>
      </c>
      <c r="C398" s="1" t="str">
        <f>HYPERLINK("http://geochem.nrcan.gc.ca/cdogs/content/bdl/bdl210747_e.htm", "21:0747")</f>
        <v>21:0747</v>
      </c>
      <c r="D398" s="1" t="str">
        <f>HYPERLINK("http://geochem.nrcan.gc.ca/cdogs/content/svy/svy_e.htm", "")</f>
        <v/>
      </c>
      <c r="G398" s="1" t="str">
        <f>HYPERLINK("http://geochem.nrcan.gc.ca/cdogs/content/cr_/cr_00110_e.htm", "110")</f>
        <v>110</v>
      </c>
      <c r="J398" t="s">
        <v>34</v>
      </c>
      <c r="K398" t="s">
        <v>35</v>
      </c>
      <c r="L398">
        <v>20</v>
      </c>
      <c r="M398" t="s">
        <v>36</v>
      </c>
      <c r="N398">
        <v>461</v>
      </c>
      <c r="O398">
        <v>-2</v>
      </c>
      <c r="P398">
        <v>-2</v>
      </c>
      <c r="Q398">
        <v>-1</v>
      </c>
    </row>
    <row r="399" spans="1:17" x14ac:dyDescent="0.3">
      <c r="A399" t="s">
        <v>1376</v>
      </c>
      <c r="B399" t="s">
        <v>1377</v>
      </c>
      <c r="C399" s="1" t="str">
        <f>HYPERLINK("http://geochem.nrcan.gc.ca/cdogs/content/bdl/bdl210747_e.htm", "21:0747")</f>
        <v>21:0747</v>
      </c>
      <c r="D399" s="1" t="str">
        <f>HYPERLINK("http://geochem.nrcan.gc.ca/cdogs/content/svy/svy210217_e.htm", "21:0217")</f>
        <v>21:0217</v>
      </c>
      <c r="E399" t="s">
        <v>1378</v>
      </c>
      <c r="F399" t="s">
        <v>1379</v>
      </c>
      <c r="H399">
        <v>49.140981199999999</v>
      </c>
      <c r="I399">
        <v>-89.658893899999995</v>
      </c>
      <c r="J399" s="1" t="str">
        <f>HYPERLINK("http://geochem.nrcan.gc.ca/cdogs/content/kwd/kwd020027_e.htm", "NGR lake sediment grab sample")</f>
        <v>NGR lake sediment grab sample</v>
      </c>
      <c r="K399" s="1" t="str">
        <f>HYPERLINK("http://geochem.nrcan.gc.ca/cdogs/content/kwd/kwd080006_e.htm", "&lt;177 micron (NGR)")</f>
        <v>&lt;177 micron (NGR)</v>
      </c>
      <c r="L399">
        <v>20</v>
      </c>
      <c r="M399" t="s">
        <v>31</v>
      </c>
      <c r="N399">
        <v>462</v>
      </c>
      <c r="O399">
        <v>-2</v>
      </c>
      <c r="P399">
        <v>31</v>
      </c>
      <c r="Q399">
        <v>2</v>
      </c>
    </row>
    <row r="400" spans="1:17" x14ac:dyDescent="0.3">
      <c r="A400" t="s">
        <v>1380</v>
      </c>
      <c r="B400" t="s">
        <v>1381</v>
      </c>
      <c r="C400" s="1" t="str">
        <f>HYPERLINK("http://geochem.nrcan.gc.ca/cdogs/content/bdl/bdl210747_e.htm", "21:0747")</f>
        <v>21:0747</v>
      </c>
      <c r="D400" s="1" t="str">
        <f>HYPERLINK("http://geochem.nrcan.gc.ca/cdogs/content/svy/svy210217_e.htm", "21:0217")</f>
        <v>21:0217</v>
      </c>
      <c r="E400" t="s">
        <v>1382</v>
      </c>
      <c r="F400" t="s">
        <v>1383</v>
      </c>
      <c r="H400">
        <v>49.144761799999998</v>
      </c>
      <c r="I400">
        <v>-89.636454799999996</v>
      </c>
      <c r="J400" s="1" t="str">
        <f>HYPERLINK("http://geochem.nrcan.gc.ca/cdogs/content/kwd/kwd020027_e.htm", "NGR lake sediment grab sample")</f>
        <v>NGR lake sediment grab sample</v>
      </c>
      <c r="K400" s="1" t="str">
        <f>HYPERLINK("http://geochem.nrcan.gc.ca/cdogs/content/kwd/kwd080006_e.htm", "&lt;177 micron (NGR)")</f>
        <v>&lt;177 micron (NGR)</v>
      </c>
      <c r="L400">
        <v>20</v>
      </c>
      <c r="M400" t="s">
        <v>41</v>
      </c>
      <c r="N400">
        <v>463</v>
      </c>
      <c r="O400">
        <v>-2</v>
      </c>
      <c r="P400">
        <v>3</v>
      </c>
      <c r="Q400">
        <v>-1</v>
      </c>
    </row>
    <row r="401" spans="1:17" x14ac:dyDescent="0.3">
      <c r="A401" t="s">
        <v>1384</v>
      </c>
      <c r="B401" t="s">
        <v>1385</v>
      </c>
      <c r="C401" s="1" t="str">
        <f>HYPERLINK("http://geochem.nrcan.gc.ca/cdogs/content/bdl/bdl210747_e.htm", "21:0747")</f>
        <v>21:0747</v>
      </c>
      <c r="D401" s="1" t="str">
        <f>HYPERLINK("http://geochem.nrcan.gc.ca/cdogs/content/svy/svy210217_e.htm", "21:0217")</f>
        <v>21:0217</v>
      </c>
      <c r="E401" t="s">
        <v>1386</v>
      </c>
      <c r="F401" t="s">
        <v>1387</v>
      </c>
      <c r="H401">
        <v>49.139533900000004</v>
      </c>
      <c r="I401">
        <v>-89.610370700000004</v>
      </c>
      <c r="J401" s="1" t="str">
        <f>HYPERLINK("http://geochem.nrcan.gc.ca/cdogs/content/kwd/kwd020027_e.htm", "NGR lake sediment grab sample")</f>
        <v>NGR lake sediment grab sample</v>
      </c>
      <c r="K401" s="1" t="str">
        <f>HYPERLINK("http://geochem.nrcan.gc.ca/cdogs/content/kwd/kwd080006_e.htm", "&lt;177 micron (NGR)")</f>
        <v>&lt;177 micron (NGR)</v>
      </c>
      <c r="L401">
        <v>20</v>
      </c>
      <c r="M401" t="s">
        <v>46</v>
      </c>
      <c r="N401">
        <v>464</v>
      </c>
      <c r="O401">
        <v>-2</v>
      </c>
      <c r="P401">
        <v>22</v>
      </c>
      <c r="Q401">
        <v>-1</v>
      </c>
    </row>
    <row r="402" spans="1:17" x14ac:dyDescent="0.3">
      <c r="A402" t="s">
        <v>1388</v>
      </c>
      <c r="B402" t="s">
        <v>1389</v>
      </c>
      <c r="C402" s="1" t="str">
        <f>HYPERLINK("http://geochem.nrcan.gc.ca/cdogs/content/bdl/bdl210747_e.htm", "21:0747")</f>
        <v>21:0747</v>
      </c>
      <c r="D402" s="1" t="str">
        <f>HYPERLINK("http://geochem.nrcan.gc.ca/cdogs/content/svy/svy210217_e.htm", "21:0217")</f>
        <v>21:0217</v>
      </c>
      <c r="E402" t="s">
        <v>1390</v>
      </c>
      <c r="F402" t="s">
        <v>1391</v>
      </c>
      <c r="H402">
        <v>49.144455800000003</v>
      </c>
      <c r="I402">
        <v>-89.599576200000001</v>
      </c>
      <c r="J402" s="1" t="str">
        <f>HYPERLINK("http://geochem.nrcan.gc.ca/cdogs/content/kwd/kwd020027_e.htm", "NGR lake sediment grab sample")</f>
        <v>NGR lake sediment grab sample</v>
      </c>
      <c r="K402" s="1" t="str">
        <f>HYPERLINK("http://geochem.nrcan.gc.ca/cdogs/content/kwd/kwd080006_e.htm", "&lt;177 micron (NGR)")</f>
        <v>&lt;177 micron (NGR)</v>
      </c>
      <c r="L402">
        <v>20</v>
      </c>
      <c r="M402" t="s">
        <v>51</v>
      </c>
      <c r="N402">
        <v>465</v>
      </c>
      <c r="O402">
        <v>3</v>
      </c>
      <c r="P402">
        <v>3</v>
      </c>
      <c r="Q402">
        <v>2</v>
      </c>
    </row>
    <row r="403" spans="1:17" x14ac:dyDescent="0.3">
      <c r="A403" t="s">
        <v>1392</v>
      </c>
      <c r="B403" t="s">
        <v>1393</v>
      </c>
      <c r="C403" s="1" t="str">
        <f>HYPERLINK("http://geochem.nrcan.gc.ca/cdogs/content/bdl/bdl210747_e.htm", "21:0747")</f>
        <v>21:0747</v>
      </c>
      <c r="D403" s="1" t="str">
        <f>HYPERLINK("http://geochem.nrcan.gc.ca/cdogs/content/svy/svy210217_e.htm", "21:0217")</f>
        <v>21:0217</v>
      </c>
      <c r="E403" t="s">
        <v>1394</v>
      </c>
      <c r="F403" t="s">
        <v>1395</v>
      </c>
      <c r="H403">
        <v>49.143743000000001</v>
      </c>
      <c r="I403">
        <v>-89.580422400000003</v>
      </c>
      <c r="J403" s="1" t="str">
        <f>HYPERLINK("http://geochem.nrcan.gc.ca/cdogs/content/kwd/kwd020027_e.htm", "NGR lake sediment grab sample")</f>
        <v>NGR lake sediment grab sample</v>
      </c>
      <c r="K403" s="1" t="str">
        <f>HYPERLINK("http://geochem.nrcan.gc.ca/cdogs/content/kwd/kwd080006_e.htm", "&lt;177 micron (NGR)")</f>
        <v>&lt;177 micron (NGR)</v>
      </c>
      <c r="L403">
        <v>20</v>
      </c>
      <c r="M403" t="s">
        <v>56</v>
      </c>
      <c r="N403">
        <v>466</v>
      </c>
      <c r="O403">
        <v>2</v>
      </c>
      <c r="P403">
        <v>9</v>
      </c>
      <c r="Q403">
        <v>5</v>
      </c>
    </row>
    <row r="404" spans="1:17" x14ac:dyDescent="0.3">
      <c r="A404" t="s">
        <v>1396</v>
      </c>
      <c r="B404" t="s">
        <v>1397</v>
      </c>
      <c r="C404" s="1" t="str">
        <f>HYPERLINK("http://geochem.nrcan.gc.ca/cdogs/content/bdl/bdl210747_e.htm", "21:0747")</f>
        <v>21:0747</v>
      </c>
      <c r="D404" s="1" t="str">
        <f>HYPERLINK("http://geochem.nrcan.gc.ca/cdogs/content/svy/svy210217_e.htm", "21:0217")</f>
        <v>21:0217</v>
      </c>
      <c r="E404" t="s">
        <v>1398</v>
      </c>
      <c r="F404" t="s">
        <v>1399</v>
      </c>
      <c r="H404">
        <v>49.1312377</v>
      </c>
      <c r="I404">
        <v>-89.575989000000007</v>
      </c>
      <c r="J404" s="1" t="str">
        <f>HYPERLINK("http://geochem.nrcan.gc.ca/cdogs/content/kwd/kwd020027_e.htm", "NGR lake sediment grab sample")</f>
        <v>NGR lake sediment grab sample</v>
      </c>
      <c r="K404" s="1" t="str">
        <f>HYPERLINK("http://geochem.nrcan.gc.ca/cdogs/content/kwd/kwd080006_e.htm", "&lt;177 micron (NGR)")</f>
        <v>&lt;177 micron (NGR)</v>
      </c>
      <c r="L404">
        <v>20</v>
      </c>
      <c r="M404" t="s">
        <v>61</v>
      </c>
      <c r="N404">
        <v>467</v>
      </c>
      <c r="O404">
        <v>-2</v>
      </c>
      <c r="P404">
        <v>4</v>
      </c>
      <c r="Q404">
        <v>5</v>
      </c>
    </row>
    <row r="405" spans="1:17" x14ac:dyDescent="0.3">
      <c r="A405" t="s">
        <v>1400</v>
      </c>
      <c r="B405" t="s">
        <v>1401</v>
      </c>
      <c r="C405" s="1" t="str">
        <f>HYPERLINK("http://geochem.nrcan.gc.ca/cdogs/content/bdl/bdl210747_e.htm", "21:0747")</f>
        <v>21:0747</v>
      </c>
      <c r="D405" s="1" t="str">
        <f>HYPERLINK("http://geochem.nrcan.gc.ca/cdogs/content/svy/svy210217_e.htm", "21:0217")</f>
        <v>21:0217</v>
      </c>
      <c r="E405" t="s">
        <v>1402</v>
      </c>
      <c r="F405" t="s">
        <v>1403</v>
      </c>
      <c r="H405">
        <v>49.119968200000002</v>
      </c>
      <c r="I405">
        <v>-89.522894300000004</v>
      </c>
      <c r="J405" s="1" t="str">
        <f>HYPERLINK("http://geochem.nrcan.gc.ca/cdogs/content/kwd/kwd020027_e.htm", "NGR lake sediment grab sample")</f>
        <v>NGR lake sediment grab sample</v>
      </c>
      <c r="K405" s="1" t="str">
        <f>HYPERLINK("http://geochem.nrcan.gc.ca/cdogs/content/kwd/kwd080006_e.htm", "&lt;177 micron (NGR)")</f>
        <v>&lt;177 micron (NGR)</v>
      </c>
      <c r="L405">
        <v>20</v>
      </c>
      <c r="M405" t="s">
        <v>66</v>
      </c>
      <c r="N405">
        <v>468</v>
      </c>
      <c r="O405">
        <v>2</v>
      </c>
      <c r="P405">
        <v>5</v>
      </c>
      <c r="Q405">
        <v>1</v>
      </c>
    </row>
    <row r="406" spans="1:17" x14ac:dyDescent="0.3">
      <c r="A406" t="s">
        <v>1404</v>
      </c>
      <c r="B406" t="s">
        <v>1405</v>
      </c>
      <c r="C406" s="1" t="str">
        <f>HYPERLINK("http://geochem.nrcan.gc.ca/cdogs/content/bdl/bdl210747_e.htm", "21:0747")</f>
        <v>21:0747</v>
      </c>
      <c r="D406" s="1" t="str">
        <f>HYPERLINK("http://geochem.nrcan.gc.ca/cdogs/content/svy/svy210217_e.htm", "21:0217")</f>
        <v>21:0217</v>
      </c>
      <c r="E406" t="s">
        <v>1406</v>
      </c>
      <c r="F406" t="s">
        <v>1407</v>
      </c>
      <c r="H406">
        <v>49.114847400000002</v>
      </c>
      <c r="I406">
        <v>-89.540602199999995</v>
      </c>
      <c r="J406" s="1" t="str">
        <f>HYPERLINK("http://geochem.nrcan.gc.ca/cdogs/content/kwd/kwd020027_e.htm", "NGR lake sediment grab sample")</f>
        <v>NGR lake sediment grab sample</v>
      </c>
      <c r="K406" s="1" t="str">
        <f>HYPERLINK("http://geochem.nrcan.gc.ca/cdogs/content/kwd/kwd080006_e.htm", "&lt;177 micron (NGR)")</f>
        <v>&lt;177 micron (NGR)</v>
      </c>
      <c r="L406">
        <v>20</v>
      </c>
      <c r="M406" t="s">
        <v>71</v>
      </c>
      <c r="N406">
        <v>469</v>
      </c>
      <c r="O406">
        <v>3</v>
      </c>
      <c r="P406">
        <v>14</v>
      </c>
      <c r="Q406">
        <v>-1</v>
      </c>
    </row>
    <row r="407" spans="1:17" x14ac:dyDescent="0.3">
      <c r="A407" t="s">
        <v>1408</v>
      </c>
      <c r="B407" t="s">
        <v>1409</v>
      </c>
      <c r="C407" s="1" t="str">
        <f>HYPERLINK("http://geochem.nrcan.gc.ca/cdogs/content/bdl/bdl210747_e.htm", "21:0747")</f>
        <v>21:0747</v>
      </c>
      <c r="D407" s="1" t="str">
        <f>HYPERLINK("http://geochem.nrcan.gc.ca/cdogs/content/svy/svy210217_e.htm", "21:0217")</f>
        <v>21:0217</v>
      </c>
      <c r="E407" t="s">
        <v>1410</v>
      </c>
      <c r="F407" t="s">
        <v>1411</v>
      </c>
      <c r="H407">
        <v>49.109262200000003</v>
      </c>
      <c r="I407">
        <v>-89.531519000000003</v>
      </c>
      <c r="J407" s="1" t="str">
        <f>HYPERLINK("http://geochem.nrcan.gc.ca/cdogs/content/kwd/kwd020027_e.htm", "NGR lake sediment grab sample")</f>
        <v>NGR lake sediment grab sample</v>
      </c>
      <c r="K407" s="1" t="str">
        <f>HYPERLINK("http://geochem.nrcan.gc.ca/cdogs/content/kwd/kwd080006_e.htm", "&lt;177 micron (NGR)")</f>
        <v>&lt;177 micron (NGR)</v>
      </c>
      <c r="L407">
        <v>20</v>
      </c>
      <c r="M407" t="s">
        <v>84</v>
      </c>
      <c r="N407">
        <v>470</v>
      </c>
      <c r="O407">
        <v>-2</v>
      </c>
      <c r="P407">
        <v>-2</v>
      </c>
      <c r="Q407">
        <v>1</v>
      </c>
    </row>
    <row r="408" spans="1:17" x14ac:dyDescent="0.3">
      <c r="A408" t="s">
        <v>1412</v>
      </c>
      <c r="B408" t="s">
        <v>1413</v>
      </c>
      <c r="C408" s="1" t="str">
        <f>HYPERLINK("http://geochem.nrcan.gc.ca/cdogs/content/bdl/bdl210747_e.htm", "21:0747")</f>
        <v>21:0747</v>
      </c>
      <c r="D408" s="1" t="str">
        <f>HYPERLINK("http://geochem.nrcan.gc.ca/cdogs/content/svy/svy210217_e.htm", "21:0217")</f>
        <v>21:0217</v>
      </c>
      <c r="E408" t="s">
        <v>1414</v>
      </c>
      <c r="F408" t="s">
        <v>1415</v>
      </c>
      <c r="H408">
        <v>49.107012599999997</v>
      </c>
      <c r="I408">
        <v>-89.521675200000004</v>
      </c>
      <c r="J408" s="1" t="str">
        <f>HYPERLINK("http://geochem.nrcan.gc.ca/cdogs/content/kwd/kwd020027_e.htm", "NGR lake sediment grab sample")</f>
        <v>NGR lake sediment grab sample</v>
      </c>
      <c r="K408" s="1" t="str">
        <f>HYPERLINK("http://geochem.nrcan.gc.ca/cdogs/content/kwd/kwd080006_e.htm", "&lt;177 micron (NGR)")</f>
        <v>&lt;177 micron (NGR)</v>
      </c>
      <c r="L408">
        <v>20</v>
      </c>
      <c r="M408" t="s">
        <v>109</v>
      </c>
      <c r="N408">
        <v>471</v>
      </c>
      <c r="O408">
        <v>-2</v>
      </c>
      <c r="P408">
        <v>-2</v>
      </c>
      <c r="Q408">
        <v>2</v>
      </c>
    </row>
    <row r="409" spans="1:17" x14ac:dyDescent="0.3">
      <c r="A409" t="s">
        <v>1416</v>
      </c>
      <c r="B409" t="s">
        <v>1417</v>
      </c>
      <c r="C409" s="1" t="str">
        <f>HYPERLINK("http://geochem.nrcan.gc.ca/cdogs/content/bdl/bdl210747_e.htm", "21:0747")</f>
        <v>21:0747</v>
      </c>
      <c r="D409" s="1" t="str">
        <f>HYPERLINK("http://geochem.nrcan.gc.ca/cdogs/content/svy/svy210217_e.htm", "21:0217")</f>
        <v>21:0217</v>
      </c>
      <c r="E409" t="s">
        <v>1414</v>
      </c>
      <c r="F409" t="s">
        <v>1418</v>
      </c>
      <c r="H409">
        <v>49.107012599999997</v>
      </c>
      <c r="I409">
        <v>-89.521675200000004</v>
      </c>
      <c r="J409" s="1" t="str">
        <f>HYPERLINK("http://geochem.nrcan.gc.ca/cdogs/content/kwd/kwd020027_e.htm", "NGR lake sediment grab sample")</f>
        <v>NGR lake sediment grab sample</v>
      </c>
      <c r="K409" s="1" t="str">
        <f>HYPERLINK("http://geochem.nrcan.gc.ca/cdogs/content/kwd/kwd080006_e.htm", "&lt;177 micron (NGR)")</f>
        <v>&lt;177 micron (NGR)</v>
      </c>
      <c r="L409">
        <v>20</v>
      </c>
      <c r="M409" t="s">
        <v>113</v>
      </c>
      <c r="N409">
        <v>472</v>
      </c>
      <c r="O409">
        <v>-2</v>
      </c>
      <c r="P409">
        <v>3</v>
      </c>
      <c r="Q409">
        <v>2</v>
      </c>
    </row>
    <row r="410" spans="1:17" x14ac:dyDescent="0.3">
      <c r="A410" t="s">
        <v>1419</v>
      </c>
      <c r="B410" t="s">
        <v>1420</v>
      </c>
      <c r="C410" s="1" t="str">
        <f>HYPERLINK("http://geochem.nrcan.gc.ca/cdogs/content/bdl/bdl210747_e.htm", "21:0747")</f>
        <v>21:0747</v>
      </c>
      <c r="D410" s="1" t="str">
        <f>HYPERLINK("http://geochem.nrcan.gc.ca/cdogs/content/svy/svy_e.htm", "")</f>
        <v/>
      </c>
      <c r="G410" s="1" t="str">
        <f>HYPERLINK("http://geochem.nrcan.gc.ca/cdogs/content/cr_/cr_00110_e.htm", "110")</f>
        <v>110</v>
      </c>
      <c r="J410" t="s">
        <v>34</v>
      </c>
      <c r="K410" t="s">
        <v>35</v>
      </c>
      <c r="L410">
        <v>20</v>
      </c>
      <c r="M410" t="s">
        <v>368</v>
      </c>
      <c r="N410">
        <v>473</v>
      </c>
      <c r="O410">
        <v>-2</v>
      </c>
      <c r="P410">
        <v>-2</v>
      </c>
      <c r="Q410">
        <v>2</v>
      </c>
    </row>
    <row r="411" spans="1:17" x14ac:dyDescent="0.3">
      <c r="A411" t="s">
        <v>1421</v>
      </c>
      <c r="B411" t="s">
        <v>1422</v>
      </c>
      <c r="C411" s="1" t="str">
        <f>HYPERLINK("http://geochem.nrcan.gc.ca/cdogs/content/bdl/bdl210747_e.htm", "21:0747")</f>
        <v>21:0747</v>
      </c>
      <c r="D411" s="1" t="str">
        <f>HYPERLINK("http://geochem.nrcan.gc.ca/cdogs/content/svy/svy_e.htm", "")</f>
        <v/>
      </c>
      <c r="G411" s="1" t="str">
        <f>HYPERLINK("http://geochem.nrcan.gc.ca/cdogs/content/cr_/cr_00111_e.htm", "111")</f>
        <v>111</v>
      </c>
      <c r="J411" t="s">
        <v>34</v>
      </c>
      <c r="K411" t="s">
        <v>35</v>
      </c>
      <c r="L411">
        <v>20</v>
      </c>
      <c r="M411" t="s">
        <v>371</v>
      </c>
      <c r="N411">
        <v>474</v>
      </c>
      <c r="O411">
        <v>-2</v>
      </c>
      <c r="P411">
        <v>3</v>
      </c>
      <c r="Q411">
        <v>3</v>
      </c>
    </row>
    <row r="412" spans="1:17" x14ac:dyDescent="0.3">
      <c r="A412" t="s">
        <v>960</v>
      </c>
      <c r="B412" t="s">
        <v>1423</v>
      </c>
      <c r="C412" s="1" t="str">
        <f>HYPERLINK("http://geochem.nrcan.gc.ca/cdogs/content/bdl/bdl210748_e.htm", "21:0748")</f>
        <v>21:0748</v>
      </c>
      <c r="D412" s="1" t="str">
        <f>HYPERLINK("http://geochem.nrcan.gc.ca/cdogs/content/svy/svy210217_e.htm", "21:0217")</f>
        <v>21:0217</v>
      </c>
      <c r="E412" t="s">
        <v>962</v>
      </c>
      <c r="F412" t="s">
        <v>963</v>
      </c>
      <c r="H412">
        <v>48.990257999999997</v>
      </c>
      <c r="I412">
        <v>-89.827534600000007</v>
      </c>
      <c r="J412" s="1" t="str">
        <f>HYPERLINK("http://geochem.nrcan.gc.ca/cdogs/content/kwd/kwd020027_e.htm", "NGR lake sediment grab sample")</f>
        <v>NGR lake sediment grab sample</v>
      </c>
      <c r="K412" s="1" t="str">
        <f>HYPERLINK("http://geochem.nrcan.gc.ca/cdogs/content/kwd/kwd080006_e.htm", "&lt;177 micron (NGR)")</f>
        <v>&lt;177 micron (NGR)</v>
      </c>
      <c r="L412">
        <v>14</v>
      </c>
      <c r="M412" t="s">
        <v>26</v>
      </c>
      <c r="N412">
        <v>1</v>
      </c>
      <c r="O412">
        <v>-2</v>
      </c>
      <c r="P412">
        <v>-2</v>
      </c>
      <c r="Q412">
        <v>3</v>
      </c>
    </row>
    <row r="413" spans="1:17" x14ac:dyDescent="0.3">
      <c r="A413" t="s">
        <v>964</v>
      </c>
      <c r="B413" t="s">
        <v>1424</v>
      </c>
      <c r="C413" s="1" t="str">
        <f>HYPERLINK("http://geochem.nrcan.gc.ca/cdogs/content/bdl/bdl210748_e.htm", "21:0748")</f>
        <v>21:0748</v>
      </c>
      <c r="D413" s="1" t="str">
        <f>HYPERLINK("http://geochem.nrcan.gc.ca/cdogs/content/svy/svy210217_e.htm", "21:0217")</f>
        <v>21:0217</v>
      </c>
      <c r="E413" t="s">
        <v>966</v>
      </c>
      <c r="F413" t="s">
        <v>967</v>
      </c>
      <c r="H413">
        <v>48.995639099999998</v>
      </c>
      <c r="I413">
        <v>-89.807616999999993</v>
      </c>
      <c r="J413" s="1" t="str">
        <f>HYPERLINK("http://geochem.nrcan.gc.ca/cdogs/content/kwd/kwd020027_e.htm", "NGR lake sediment grab sample")</f>
        <v>NGR lake sediment grab sample</v>
      </c>
      <c r="K413" s="1" t="str">
        <f>HYPERLINK("http://geochem.nrcan.gc.ca/cdogs/content/kwd/kwd080006_e.htm", "&lt;177 micron (NGR)")</f>
        <v>&lt;177 micron (NGR)</v>
      </c>
      <c r="L413">
        <v>14</v>
      </c>
      <c r="M413" t="s">
        <v>31</v>
      </c>
      <c r="N413">
        <v>2</v>
      </c>
      <c r="O413">
        <v>-2</v>
      </c>
      <c r="P413">
        <v>3</v>
      </c>
      <c r="Q413">
        <v>3</v>
      </c>
    </row>
    <row r="414" spans="1:17" x14ac:dyDescent="0.3">
      <c r="A414" t="s">
        <v>968</v>
      </c>
      <c r="B414" t="s">
        <v>1425</v>
      </c>
      <c r="C414" s="1" t="str">
        <f>HYPERLINK("http://geochem.nrcan.gc.ca/cdogs/content/bdl/bdl210748_e.htm", "21:0748")</f>
        <v>21:0748</v>
      </c>
      <c r="D414" s="1" t="str">
        <f>HYPERLINK("http://geochem.nrcan.gc.ca/cdogs/content/svy/svy210217_e.htm", "21:0217")</f>
        <v>21:0217</v>
      </c>
      <c r="E414" t="s">
        <v>954</v>
      </c>
      <c r="F414" t="s">
        <v>970</v>
      </c>
      <c r="H414">
        <v>48.992762900000002</v>
      </c>
      <c r="I414">
        <v>-89.794535100000004</v>
      </c>
      <c r="J414" s="1" t="str">
        <f>HYPERLINK("http://geochem.nrcan.gc.ca/cdogs/content/kwd/kwd020027_e.htm", "NGR lake sediment grab sample")</f>
        <v>NGR lake sediment grab sample</v>
      </c>
      <c r="K414" s="1" t="str">
        <f>HYPERLINK("http://geochem.nrcan.gc.ca/cdogs/content/kwd/kwd080006_e.htm", "&lt;177 micron (NGR)")</f>
        <v>&lt;177 micron (NGR)</v>
      </c>
      <c r="L414">
        <v>14</v>
      </c>
      <c r="M414" t="s">
        <v>379</v>
      </c>
      <c r="N414">
        <v>3</v>
      </c>
      <c r="O414">
        <v>-2</v>
      </c>
      <c r="P414">
        <v>8</v>
      </c>
      <c r="Q414">
        <v>2</v>
      </c>
    </row>
    <row r="415" spans="1:17" x14ac:dyDescent="0.3">
      <c r="A415" t="s">
        <v>971</v>
      </c>
      <c r="B415" t="s">
        <v>1426</v>
      </c>
      <c r="C415" s="1" t="str">
        <f>HYPERLINK("http://geochem.nrcan.gc.ca/cdogs/content/bdl/bdl210748_e.htm", "21:0748")</f>
        <v>21:0748</v>
      </c>
      <c r="D415" s="1" t="str">
        <f>HYPERLINK("http://geochem.nrcan.gc.ca/cdogs/content/svy/svy210217_e.htm", "21:0217")</f>
        <v>21:0217</v>
      </c>
      <c r="E415" t="s">
        <v>954</v>
      </c>
      <c r="F415" t="s">
        <v>973</v>
      </c>
      <c r="H415">
        <v>48.992762900000002</v>
      </c>
      <c r="I415">
        <v>-89.794535100000004</v>
      </c>
      <c r="J415" s="1" t="str">
        <f>HYPERLINK("http://geochem.nrcan.gc.ca/cdogs/content/kwd/kwd020027_e.htm", "NGR lake sediment grab sample")</f>
        <v>NGR lake sediment grab sample</v>
      </c>
      <c r="K415" s="1" t="str">
        <f>HYPERLINK("http://geochem.nrcan.gc.ca/cdogs/content/kwd/kwd080006_e.htm", "&lt;177 micron (NGR)")</f>
        <v>&lt;177 micron (NGR)</v>
      </c>
      <c r="L415">
        <v>14</v>
      </c>
      <c r="M415" t="s">
        <v>381</v>
      </c>
      <c r="N415">
        <v>4</v>
      </c>
    </row>
    <row r="416" spans="1:17" x14ac:dyDescent="0.3">
      <c r="A416" t="s">
        <v>984</v>
      </c>
      <c r="B416" t="s">
        <v>1427</v>
      </c>
      <c r="C416" s="1" t="str">
        <f>HYPERLINK("http://geochem.nrcan.gc.ca/cdogs/content/bdl/bdl210748_e.htm", "21:0748")</f>
        <v>21:0748</v>
      </c>
      <c r="D416" s="1" t="str">
        <f>HYPERLINK("http://geochem.nrcan.gc.ca/cdogs/content/svy/svy210217_e.htm", "21:0217")</f>
        <v>21:0217</v>
      </c>
      <c r="E416" t="s">
        <v>986</v>
      </c>
      <c r="F416" t="s">
        <v>987</v>
      </c>
      <c r="H416">
        <v>49.000849600000002</v>
      </c>
      <c r="I416">
        <v>-89.776732499999994</v>
      </c>
      <c r="J416" s="1" t="str">
        <f>HYPERLINK("http://geochem.nrcan.gc.ca/cdogs/content/kwd/kwd020027_e.htm", "NGR lake sediment grab sample")</f>
        <v>NGR lake sediment grab sample</v>
      </c>
      <c r="K416" s="1" t="str">
        <f>HYPERLINK("http://geochem.nrcan.gc.ca/cdogs/content/kwd/kwd080006_e.htm", "&lt;177 micron (NGR)")</f>
        <v>&lt;177 micron (NGR)</v>
      </c>
      <c r="L416">
        <v>21</v>
      </c>
      <c r="M416" t="s">
        <v>26</v>
      </c>
      <c r="N416">
        <v>5</v>
      </c>
      <c r="O416">
        <v>-2</v>
      </c>
      <c r="P416">
        <v>2</v>
      </c>
      <c r="Q416">
        <v>-1</v>
      </c>
    </row>
    <row r="417" spans="1:17" x14ac:dyDescent="0.3">
      <c r="A417" t="s">
        <v>988</v>
      </c>
      <c r="B417" t="s">
        <v>1428</v>
      </c>
      <c r="C417" s="1" t="str">
        <f>HYPERLINK("http://geochem.nrcan.gc.ca/cdogs/content/bdl/bdl210748_e.htm", "21:0748")</f>
        <v>21:0748</v>
      </c>
      <c r="D417" s="1" t="str">
        <f>HYPERLINK("http://geochem.nrcan.gc.ca/cdogs/content/svy/svy210217_e.htm", "21:0217")</f>
        <v>21:0217</v>
      </c>
      <c r="E417" t="s">
        <v>990</v>
      </c>
      <c r="F417" t="s">
        <v>991</v>
      </c>
      <c r="H417">
        <v>49.001300200000003</v>
      </c>
      <c r="I417">
        <v>-89.789748299999999</v>
      </c>
      <c r="J417" s="1" t="str">
        <f>HYPERLINK("http://geochem.nrcan.gc.ca/cdogs/content/kwd/kwd020027_e.htm", "NGR lake sediment grab sample")</f>
        <v>NGR lake sediment grab sample</v>
      </c>
      <c r="K417" s="1" t="str">
        <f>HYPERLINK("http://geochem.nrcan.gc.ca/cdogs/content/kwd/kwd080006_e.htm", "&lt;177 micron (NGR)")</f>
        <v>&lt;177 micron (NGR)</v>
      </c>
      <c r="L417">
        <v>21</v>
      </c>
      <c r="M417" t="s">
        <v>31</v>
      </c>
      <c r="N417">
        <v>6</v>
      </c>
      <c r="O417">
        <v>2</v>
      </c>
      <c r="P417">
        <v>6</v>
      </c>
      <c r="Q417">
        <v>1</v>
      </c>
    </row>
    <row r="418" spans="1:17" x14ac:dyDescent="0.3">
      <c r="A418" t="s">
        <v>992</v>
      </c>
      <c r="B418" t="s">
        <v>1429</v>
      </c>
      <c r="C418" s="1" t="str">
        <f>HYPERLINK("http://geochem.nrcan.gc.ca/cdogs/content/bdl/bdl210748_e.htm", "21:0748")</f>
        <v>21:0748</v>
      </c>
      <c r="D418" s="1" t="str">
        <f>HYPERLINK("http://geochem.nrcan.gc.ca/cdogs/content/svy/svy210217_e.htm", "21:0217")</f>
        <v>21:0217</v>
      </c>
      <c r="E418" t="s">
        <v>994</v>
      </c>
      <c r="F418" t="s">
        <v>995</v>
      </c>
      <c r="H418">
        <v>49.002060200000003</v>
      </c>
      <c r="I418">
        <v>-89.799226300000001</v>
      </c>
      <c r="J418" s="1" t="str">
        <f>HYPERLINK("http://geochem.nrcan.gc.ca/cdogs/content/kwd/kwd020027_e.htm", "NGR lake sediment grab sample")</f>
        <v>NGR lake sediment grab sample</v>
      </c>
      <c r="K418" s="1" t="str">
        <f>HYPERLINK("http://geochem.nrcan.gc.ca/cdogs/content/kwd/kwd080006_e.htm", "&lt;177 micron (NGR)")</f>
        <v>&lt;177 micron (NGR)</v>
      </c>
      <c r="L418">
        <v>21</v>
      </c>
      <c r="M418" t="s">
        <v>41</v>
      </c>
      <c r="N418">
        <v>7</v>
      </c>
      <c r="O418">
        <v>4</v>
      </c>
      <c r="P418">
        <v>9</v>
      </c>
      <c r="Q418">
        <v>2</v>
      </c>
    </row>
    <row r="419" spans="1:17" x14ac:dyDescent="0.3">
      <c r="A419" t="s">
        <v>996</v>
      </c>
      <c r="B419" t="s">
        <v>1430</v>
      </c>
      <c r="C419" s="1" t="str">
        <f>HYPERLINK("http://geochem.nrcan.gc.ca/cdogs/content/bdl/bdl210748_e.htm", "21:0748")</f>
        <v>21:0748</v>
      </c>
      <c r="D419" s="1" t="str">
        <f>HYPERLINK("http://geochem.nrcan.gc.ca/cdogs/content/svy/svy210217_e.htm", "21:0217")</f>
        <v>21:0217</v>
      </c>
      <c r="E419" t="s">
        <v>998</v>
      </c>
      <c r="F419" t="s">
        <v>999</v>
      </c>
      <c r="H419">
        <v>49.006073200000003</v>
      </c>
      <c r="I419">
        <v>-89.812525500000007</v>
      </c>
      <c r="J419" s="1" t="str">
        <f>HYPERLINK("http://geochem.nrcan.gc.ca/cdogs/content/kwd/kwd020027_e.htm", "NGR lake sediment grab sample")</f>
        <v>NGR lake sediment grab sample</v>
      </c>
      <c r="K419" s="1" t="str">
        <f>HYPERLINK("http://geochem.nrcan.gc.ca/cdogs/content/kwd/kwd080006_e.htm", "&lt;177 micron (NGR)")</f>
        <v>&lt;177 micron (NGR)</v>
      </c>
      <c r="L419">
        <v>21</v>
      </c>
      <c r="M419" t="s">
        <v>46</v>
      </c>
      <c r="N419">
        <v>8</v>
      </c>
      <c r="O419">
        <v>-2</v>
      </c>
      <c r="P419">
        <v>2</v>
      </c>
      <c r="Q419">
        <v>4</v>
      </c>
    </row>
    <row r="420" spans="1:17" x14ac:dyDescent="0.3">
      <c r="A420" t="s">
        <v>1000</v>
      </c>
      <c r="B420" t="s">
        <v>1431</v>
      </c>
      <c r="C420" s="1" t="str">
        <f>HYPERLINK("http://geochem.nrcan.gc.ca/cdogs/content/bdl/bdl210748_e.htm", "21:0748")</f>
        <v>21:0748</v>
      </c>
      <c r="D420" s="1" t="str">
        <f>HYPERLINK("http://geochem.nrcan.gc.ca/cdogs/content/svy/svy210217_e.htm", "21:0217")</f>
        <v>21:0217</v>
      </c>
      <c r="E420" t="s">
        <v>982</v>
      </c>
      <c r="F420" t="s">
        <v>1002</v>
      </c>
      <c r="H420">
        <v>49.0100549</v>
      </c>
      <c r="I420">
        <v>-89.774057999999997</v>
      </c>
      <c r="J420" s="1" t="str">
        <f>HYPERLINK("http://geochem.nrcan.gc.ca/cdogs/content/kwd/kwd020027_e.htm", "NGR lake sediment grab sample")</f>
        <v>NGR lake sediment grab sample</v>
      </c>
      <c r="K420" s="1" t="str">
        <f>HYPERLINK("http://geochem.nrcan.gc.ca/cdogs/content/kwd/kwd080006_e.htm", "&lt;177 micron (NGR)")</f>
        <v>&lt;177 micron (NGR)</v>
      </c>
      <c r="L420">
        <v>21</v>
      </c>
      <c r="M420" t="s">
        <v>379</v>
      </c>
      <c r="N420">
        <v>9</v>
      </c>
    </row>
    <row r="421" spans="1:17" x14ac:dyDescent="0.3">
      <c r="A421" t="s">
        <v>1003</v>
      </c>
      <c r="B421" t="s">
        <v>1432</v>
      </c>
      <c r="C421" s="1" t="str">
        <f>HYPERLINK("http://geochem.nrcan.gc.ca/cdogs/content/bdl/bdl210748_e.htm", "21:0748")</f>
        <v>21:0748</v>
      </c>
      <c r="D421" s="1" t="str">
        <f>HYPERLINK("http://geochem.nrcan.gc.ca/cdogs/content/svy/svy210217_e.htm", "21:0217")</f>
        <v>21:0217</v>
      </c>
      <c r="E421" t="s">
        <v>982</v>
      </c>
      <c r="F421" t="s">
        <v>1005</v>
      </c>
      <c r="H421">
        <v>49.0100549</v>
      </c>
      <c r="I421">
        <v>-89.774057999999997</v>
      </c>
      <c r="J421" s="1" t="str">
        <f>HYPERLINK("http://geochem.nrcan.gc.ca/cdogs/content/kwd/kwd020027_e.htm", "NGR lake sediment grab sample")</f>
        <v>NGR lake sediment grab sample</v>
      </c>
      <c r="K421" s="1" t="str">
        <f>HYPERLINK("http://geochem.nrcan.gc.ca/cdogs/content/kwd/kwd080006_e.htm", "&lt;177 micron (NGR)")</f>
        <v>&lt;177 micron (NGR)</v>
      </c>
      <c r="L421">
        <v>21</v>
      </c>
      <c r="M421" t="s">
        <v>381</v>
      </c>
      <c r="N421">
        <v>10</v>
      </c>
      <c r="O421">
        <v>-2</v>
      </c>
      <c r="P421">
        <v>2</v>
      </c>
      <c r="Q421">
        <v>2</v>
      </c>
    </row>
    <row r="422" spans="1:17" x14ac:dyDescent="0.3">
      <c r="A422" t="s">
        <v>1006</v>
      </c>
      <c r="B422" t="s">
        <v>1433</v>
      </c>
      <c r="C422" s="1" t="str">
        <f>HYPERLINK("http://geochem.nrcan.gc.ca/cdogs/content/bdl/bdl210748_e.htm", "21:0748")</f>
        <v>21:0748</v>
      </c>
      <c r="D422" s="1" t="str">
        <f>HYPERLINK("http://geochem.nrcan.gc.ca/cdogs/content/svy/svy210217_e.htm", "21:0217")</f>
        <v>21:0217</v>
      </c>
      <c r="E422" t="s">
        <v>1008</v>
      </c>
      <c r="F422" t="s">
        <v>1009</v>
      </c>
      <c r="H422">
        <v>49.017660999999997</v>
      </c>
      <c r="I422">
        <v>-89.753634300000002</v>
      </c>
      <c r="J422" s="1" t="str">
        <f>HYPERLINK("http://geochem.nrcan.gc.ca/cdogs/content/kwd/kwd020027_e.htm", "NGR lake sediment grab sample")</f>
        <v>NGR lake sediment grab sample</v>
      </c>
      <c r="K422" s="1" t="str">
        <f>HYPERLINK("http://geochem.nrcan.gc.ca/cdogs/content/kwd/kwd080006_e.htm", "&lt;177 micron (NGR)")</f>
        <v>&lt;177 micron (NGR)</v>
      </c>
      <c r="L422">
        <v>21</v>
      </c>
      <c r="M422" t="s">
        <v>51</v>
      </c>
      <c r="N422">
        <v>11</v>
      </c>
      <c r="O422">
        <v>2</v>
      </c>
      <c r="P422">
        <v>4</v>
      </c>
      <c r="Q422">
        <v>1</v>
      </c>
    </row>
    <row r="423" spans="1:17" x14ac:dyDescent="0.3">
      <c r="A423" t="s">
        <v>1010</v>
      </c>
      <c r="B423" t="s">
        <v>1434</v>
      </c>
      <c r="C423" s="1" t="str">
        <f>HYPERLINK("http://geochem.nrcan.gc.ca/cdogs/content/bdl/bdl210748_e.htm", "21:0748")</f>
        <v>21:0748</v>
      </c>
      <c r="D423" s="1" t="str">
        <f>HYPERLINK("http://geochem.nrcan.gc.ca/cdogs/content/svy/svy210217_e.htm", "21:0217")</f>
        <v>21:0217</v>
      </c>
      <c r="E423" t="s">
        <v>1012</v>
      </c>
      <c r="F423" t="s">
        <v>1013</v>
      </c>
      <c r="H423">
        <v>49.018185600000002</v>
      </c>
      <c r="I423">
        <v>-89.737645099999995</v>
      </c>
      <c r="J423" s="1" t="str">
        <f>HYPERLINK("http://geochem.nrcan.gc.ca/cdogs/content/kwd/kwd020027_e.htm", "NGR lake sediment grab sample")</f>
        <v>NGR lake sediment grab sample</v>
      </c>
      <c r="K423" s="1" t="str">
        <f>HYPERLINK("http://geochem.nrcan.gc.ca/cdogs/content/kwd/kwd080006_e.htm", "&lt;177 micron (NGR)")</f>
        <v>&lt;177 micron (NGR)</v>
      </c>
      <c r="L423">
        <v>21</v>
      </c>
      <c r="M423" t="s">
        <v>56</v>
      </c>
      <c r="N423">
        <v>12</v>
      </c>
      <c r="O423">
        <v>2</v>
      </c>
      <c r="P423">
        <v>4</v>
      </c>
      <c r="Q423">
        <v>1</v>
      </c>
    </row>
    <row r="424" spans="1:17" x14ac:dyDescent="0.3">
      <c r="A424" t="s">
        <v>1014</v>
      </c>
      <c r="B424" t="s">
        <v>1435</v>
      </c>
      <c r="C424" s="1" t="str">
        <f>HYPERLINK("http://geochem.nrcan.gc.ca/cdogs/content/bdl/bdl210748_e.htm", "21:0748")</f>
        <v>21:0748</v>
      </c>
      <c r="D424" s="1" t="str">
        <f>HYPERLINK("http://geochem.nrcan.gc.ca/cdogs/content/svy/svy210217_e.htm", "21:0217")</f>
        <v>21:0217</v>
      </c>
      <c r="E424" t="s">
        <v>1016</v>
      </c>
      <c r="F424" t="s">
        <v>1017</v>
      </c>
      <c r="H424">
        <v>49.026782699999998</v>
      </c>
      <c r="I424">
        <v>-89.753686400000007</v>
      </c>
      <c r="J424" s="1" t="str">
        <f>HYPERLINK("http://geochem.nrcan.gc.ca/cdogs/content/kwd/kwd020027_e.htm", "NGR lake sediment grab sample")</f>
        <v>NGR lake sediment grab sample</v>
      </c>
      <c r="K424" s="1" t="str">
        <f>HYPERLINK("http://geochem.nrcan.gc.ca/cdogs/content/kwd/kwd080006_e.htm", "&lt;177 micron (NGR)")</f>
        <v>&lt;177 micron (NGR)</v>
      </c>
      <c r="L424">
        <v>21</v>
      </c>
      <c r="M424" t="s">
        <v>61</v>
      </c>
      <c r="N424">
        <v>13</v>
      </c>
      <c r="O424">
        <v>-2</v>
      </c>
      <c r="P424">
        <v>3</v>
      </c>
      <c r="Q424">
        <v>1</v>
      </c>
    </row>
    <row r="425" spans="1:17" x14ac:dyDescent="0.3">
      <c r="A425" t="s">
        <v>1018</v>
      </c>
      <c r="B425" t="s">
        <v>1436</v>
      </c>
      <c r="C425" s="1" t="str">
        <f>HYPERLINK("http://geochem.nrcan.gc.ca/cdogs/content/bdl/bdl210748_e.htm", "21:0748")</f>
        <v>21:0748</v>
      </c>
      <c r="D425" s="1" t="str">
        <f>HYPERLINK("http://geochem.nrcan.gc.ca/cdogs/content/svy/svy210217_e.htm", "21:0217")</f>
        <v>21:0217</v>
      </c>
      <c r="E425" t="s">
        <v>1020</v>
      </c>
      <c r="F425" t="s">
        <v>1021</v>
      </c>
      <c r="H425">
        <v>49.028255000000001</v>
      </c>
      <c r="I425">
        <v>-89.768475699999996</v>
      </c>
      <c r="J425" s="1" t="str">
        <f>HYPERLINK("http://geochem.nrcan.gc.ca/cdogs/content/kwd/kwd020027_e.htm", "NGR lake sediment grab sample")</f>
        <v>NGR lake sediment grab sample</v>
      </c>
      <c r="K425" s="1" t="str">
        <f>HYPERLINK("http://geochem.nrcan.gc.ca/cdogs/content/kwd/kwd080006_e.htm", "&lt;177 micron (NGR)")</f>
        <v>&lt;177 micron (NGR)</v>
      </c>
      <c r="L425">
        <v>21</v>
      </c>
      <c r="M425" t="s">
        <v>66</v>
      </c>
      <c r="N425">
        <v>14</v>
      </c>
      <c r="O425">
        <v>3</v>
      </c>
      <c r="P425">
        <v>2</v>
      </c>
      <c r="Q425">
        <v>-1</v>
      </c>
    </row>
    <row r="426" spans="1:17" x14ac:dyDescent="0.3">
      <c r="A426" t="s">
        <v>1022</v>
      </c>
      <c r="B426" t="s">
        <v>1437</v>
      </c>
      <c r="C426" s="1" t="str">
        <f>HYPERLINK("http://geochem.nrcan.gc.ca/cdogs/content/bdl/bdl210748_e.htm", "21:0748")</f>
        <v>21:0748</v>
      </c>
      <c r="D426" s="1" t="str">
        <f>HYPERLINK("http://geochem.nrcan.gc.ca/cdogs/content/svy/svy210217_e.htm", "21:0217")</f>
        <v>21:0217</v>
      </c>
      <c r="E426" t="s">
        <v>1024</v>
      </c>
      <c r="F426" t="s">
        <v>1025</v>
      </c>
      <c r="H426">
        <v>49.036579199999998</v>
      </c>
      <c r="I426">
        <v>-89.753734899999998</v>
      </c>
      <c r="J426" s="1" t="str">
        <f>HYPERLINK("http://geochem.nrcan.gc.ca/cdogs/content/kwd/kwd020027_e.htm", "NGR lake sediment grab sample")</f>
        <v>NGR lake sediment grab sample</v>
      </c>
      <c r="K426" s="1" t="str">
        <f>HYPERLINK("http://geochem.nrcan.gc.ca/cdogs/content/kwd/kwd080006_e.htm", "&lt;177 micron (NGR)")</f>
        <v>&lt;177 micron (NGR)</v>
      </c>
      <c r="L426">
        <v>21</v>
      </c>
      <c r="M426" t="s">
        <v>71</v>
      </c>
      <c r="N426">
        <v>15</v>
      </c>
      <c r="O426">
        <v>-2</v>
      </c>
      <c r="P426">
        <v>2</v>
      </c>
      <c r="Q426">
        <v>1</v>
      </c>
    </row>
    <row r="427" spans="1:17" x14ac:dyDescent="0.3">
      <c r="A427" t="s">
        <v>1028</v>
      </c>
      <c r="B427" t="s">
        <v>1438</v>
      </c>
      <c r="C427" s="1" t="str">
        <f>HYPERLINK("http://geochem.nrcan.gc.ca/cdogs/content/bdl/bdl210748_e.htm", "21:0748")</f>
        <v>21:0748</v>
      </c>
      <c r="D427" s="1" t="str">
        <f>HYPERLINK("http://geochem.nrcan.gc.ca/cdogs/content/svy/svy210217_e.htm", "21:0217")</f>
        <v>21:0217</v>
      </c>
      <c r="E427" t="s">
        <v>1030</v>
      </c>
      <c r="F427" t="s">
        <v>1031</v>
      </c>
      <c r="H427">
        <v>49.050277700000002</v>
      </c>
      <c r="I427">
        <v>-89.7247208</v>
      </c>
      <c r="J427" s="1" t="str">
        <f>HYPERLINK("http://geochem.nrcan.gc.ca/cdogs/content/kwd/kwd020027_e.htm", "NGR lake sediment grab sample")</f>
        <v>NGR lake sediment grab sample</v>
      </c>
      <c r="K427" s="1" t="str">
        <f>HYPERLINK("http://geochem.nrcan.gc.ca/cdogs/content/kwd/kwd080006_e.htm", "&lt;177 micron (NGR)")</f>
        <v>&lt;177 micron (NGR)</v>
      </c>
      <c r="L427">
        <v>21</v>
      </c>
      <c r="M427" t="s">
        <v>84</v>
      </c>
      <c r="N427">
        <v>16</v>
      </c>
      <c r="O427">
        <v>-2</v>
      </c>
      <c r="P427">
        <v>-2</v>
      </c>
      <c r="Q427">
        <v>1</v>
      </c>
    </row>
    <row r="428" spans="1:17" x14ac:dyDescent="0.3">
      <c r="A428" t="s">
        <v>1032</v>
      </c>
      <c r="B428" t="s">
        <v>1439</v>
      </c>
      <c r="C428" s="1" t="str">
        <f>HYPERLINK("http://geochem.nrcan.gc.ca/cdogs/content/bdl/bdl210748_e.htm", "21:0748")</f>
        <v>21:0748</v>
      </c>
      <c r="D428" s="1" t="str">
        <f>HYPERLINK("http://geochem.nrcan.gc.ca/cdogs/content/svy/svy210217_e.htm", "21:0217")</f>
        <v>21:0217</v>
      </c>
      <c r="E428" t="s">
        <v>1034</v>
      </c>
      <c r="F428" t="s">
        <v>1035</v>
      </c>
      <c r="H428">
        <v>49.039304399999999</v>
      </c>
      <c r="I428">
        <v>-89.730306499999998</v>
      </c>
      <c r="J428" s="1" t="str">
        <f>HYPERLINK("http://geochem.nrcan.gc.ca/cdogs/content/kwd/kwd020027_e.htm", "NGR lake sediment grab sample")</f>
        <v>NGR lake sediment grab sample</v>
      </c>
      <c r="K428" s="1" t="str">
        <f>HYPERLINK("http://geochem.nrcan.gc.ca/cdogs/content/kwd/kwd080006_e.htm", "&lt;177 micron (NGR)")</f>
        <v>&lt;177 micron (NGR)</v>
      </c>
      <c r="L428">
        <v>21</v>
      </c>
      <c r="M428" t="s">
        <v>89</v>
      </c>
      <c r="N428">
        <v>17</v>
      </c>
      <c r="O428">
        <v>-2</v>
      </c>
      <c r="P428">
        <v>-2</v>
      </c>
      <c r="Q428">
        <v>-1</v>
      </c>
    </row>
    <row r="429" spans="1:17" x14ac:dyDescent="0.3">
      <c r="A429" t="s">
        <v>1036</v>
      </c>
      <c r="B429" t="s">
        <v>1440</v>
      </c>
      <c r="C429" s="1" t="str">
        <f>HYPERLINK("http://geochem.nrcan.gc.ca/cdogs/content/bdl/bdl210748_e.htm", "21:0748")</f>
        <v>21:0748</v>
      </c>
      <c r="D429" s="1" t="str">
        <f>HYPERLINK("http://geochem.nrcan.gc.ca/cdogs/content/svy/svy210217_e.htm", "21:0217")</f>
        <v>21:0217</v>
      </c>
      <c r="E429" t="s">
        <v>1038</v>
      </c>
      <c r="F429" t="s">
        <v>1039</v>
      </c>
      <c r="H429">
        <v>49.022832600000001</v>
      </c>
      <c r="I429">
        <v>-89.718050000000005</v>
      </c>
      <c r="J429" s="1" t="str">
        <f>HYPERLINK("http://geochem.nrcan.gc.ca/cdogs/content/kwd/kwd020027_e.htm", "NGR lake sediment grab sample")</f>
        <v>NGR lake sediment grab sample</v>
      </c>
      <c r="K429" s="1" t="str">
        <f>HYPERLINK("http://geochem.nrcan.gc.ca/cdogs/content/kwd/kwd080006_e.htm", "&lt;177 micron (NGR)")</f>
        <v>&lt;177 micron (NGR)</v>
      </c>
      <c r="L429">
        <v>21</v>
      </c>
      <c r="M429" t="s">
        <v>94</v>
      </c>
      <c r="N429">
        <v>18</v>
      </c>
      <c r="O429">
        <v>-2</v>
      </c>
      <c r="P429">
        <v>-2</v>
      </c>
      <c r="Q429">
        <v>1</v>
      </c>
    </row>
    <row r="430" spans="1:17" x14ac:dyDescent="0.3">
      <c r="A430" t="s">
        <v>1040</v>
      </c>
      <c r="B430" t="s">
        <v>1441</v>
      </c>
      <c r="C430" s="1" t="str">
        <f>HYPERLINK("http://geochem.nrcan.gc.ca/cdogs/content/bdl/bdl210748_e.htm", "21:0748")</f>
        <v>21:0748</v>
      </c>
      <c r="D430" s="1" t="str">
        <f>HYPERLINK("http://geochem.nrcan.gc.ca/cdogs/content/svy/svy210217_e.htm", "21:0217")</f>
        <v>21:0217</v>
      </c>
      <c r="E430" t="s">
        <v>1042</v>
      </c>
      <c r="F430" t="s">
        <v>1043</v>
      </c>
      <c r="H430">
        <v>49.017960199999997</v>
      </c>
      <c r="I430">
        <v>-89.705254600000004</v>
      </c>
      <c r="J430" s="1" t="str">
        <f>HYPERLINK("http://geochem.nrcan.gc.ca/cdogs/content/kwd/kwd020027_e.htm", "NGR lake sediment grab sample")</f>
        <v>NGR lake sediment grab sample</v>
      </c>
      <c r="K430" s="1" t="str">
        <f>HYPERLINK("http://geochem.nrcan.gc.ca/cdogs/content/kwd/kwd080006_e.htm", "&lt;177 micron (NGR)")</f>
        <v>&lt;177 micron (NGR)</v>
      </c>
      <c r="L430">
        <v>21</v>
      </c>
      <c r="M430" t="s">
        <v>99</v>
      </c>
      <c r="N430">
        <v>19</v>
      </c>
      <c r="O430">
        <v>-2</v>
      </c>
      <c r="P430">
        <v>3</v>
      </c>
      <c r="Q430">
        <v>1</v>
      </c>
    </row>
    <row r="431" spans="1:17" x14ac:dyDescent="0.3">
      <c r="A431" t="s">
        <v>1044</v>
      </c>
      <c r="B431" t="s">
        <v>1442</v>
      </c>
      <c r="C431" s="1" t="str">
        <f>HYPERLINK("http://geochem.nrcan.gc.ca/cdogs/content/bdl/bdl210748_e.htm", "21:0748")</f>
        <v>21:0748</v>
      </c>
      <c r="D431" s="1" t="str">
        <f>HYPERLINK("http://geochem.nrcan.gc.ca/cdogs/content/svy/svy210217_e.htm", "21:0217")</f>
        <v>21:0217</v>
      </c>
      <c r="E431" t="s">
        <v>1046</v>
      </c>
      <c r="F431" t="s">
        <v>1047</v>
      </c>
      <c r="H431">
        <v>49.022811799999999</v>
      </c>
      <c r="I431">
        <v>-89.700934899999993</v>
      </c>
      <c r="J431" s="1" t="str">
        <f>HYPERLINK("http://geochem.nrcan.gc.ca/cdogs/content/kwd/kwd020027_e.htm", "NGR lake sediment grab sample")</f>
        <v>NGR lake sediment grab sample</v>
      </c>
      <c r="K431" s="1" t="str">
        <f>HYPERLINK("http://geochem.nrcan.gc.ca/cdogs/content/kwd/kwd080006_e.htm", "&lt;177 micron (NGR)")</f>
        <v>&lt;177 micron (NGR)</v>
      </c>
      <c r="L431">
        <v>21</v>
      </c>
      <c r="M431" t="s">
        <v>104</v>
      </c>
      <c r="N431">
        <v>20</v>
      </c>
      <c r="O431">
        <v>3</v>
      </c>
      <c r="P431">
        <v>8</v>
      </c>
      <c r="Q431">
        <v>1</v>
      </c>
    </row>
    <row r="432" spans="1:17" x14ac:dyDescent="0.3">
      <c r="A432" t="s">
        <v>1048</v>
      </c>
      <c r="B432" t="s">
        <v>1443</v>
      </c>
      <c r="C432" s="1" t="str">
        <f>HYPERLINK("http://geochem.nrcan.gc.ca/cdogs/content/bdl/bdl210748_e.htm", "21:0748")</f>
        <v>21:0748</v>
      </c>
      <c r="D432" s="1" t="str">
        <f>HYPERLINK("http://geochem.nrcan.gc.ca/cdogs/content/svy/svy210217_e.htm", "21:0217")</f>
        <v>21:0217</v>
      </c>
      <c r="E432" t="s">
        <v>1050</v>
      </c>
      <c r="F432" t="s">
        <v>1051</v>
      </c>
      <c r="H432">
        <v>49.027751700000003</v>
      </c>
      <c r="I432">
        <v>-89.678532000000004</v>
      </c>
      <c r="J432" s="1" t="str">
        <f>HYPERLINK("http://geochem.nrcan.gc.ca/cdogs/content/kwd/kwd020027_e.htm", "NGR lake sediment grab sample")</f>
        <v>NGR lake sediment grab sample</v>
      </c>
      <c r="K432" s="1" t="str">
        <f>HYPERLINK("http://geochem.nrcan.gc.ca/cdogs/content/kwd/kwd080006_e.htm", "&lt;177 micron (NGR)")</f>
        <v>&lt;177 micron (NGR)</v>
      </c>
      <c r="L432">
        <v>21</v>
      </c>
      <c r="M432" t="s">
        <v>1052</v>
      </c>
      <c r="N432">
        <v>21</v>
      </c>
      <c r="O432">
        <v>2</v>
      </c>
      <c r="P432">
        <v>6</v>
      </c>
      <c r="Q432">
        <v>2</v>
      </c>
    </row>
    <row r="433" spans="1:17" x14ac:dyDescent="0.3">
      <c r="A433" t="s">
        <v>1053</v>
      </c>
      <c r="B433" t="s">
        <v>1444</v>
      </c>
      <c r="C433" s="1" t="str">
        <f>HYPERLINK("http://geochem.nrcan.gc.ca/cdogs/content/bdl/bdl210748_e.htm", "21:0748")</f>
        <v>21:0748</v>
      </c>
      <c r="D433" s="1" t="str">
        <f>HYPERLINK("http://geochem.nrcan.gc.ca/cdogs/content/svy/svy210217_e.htm", "21:0217")</f>
        <v>21:0217</v>
      </c>
      <c r="E433" t="s">
        <v>1055</v>
      </c>
      <c r="F433" t="s">
        <v>1056</v>
      </c>
      <c r="H433">
        <v>49.0513598</v>
      </c>
      <c r="I433">
        <v>-89.648510000000002</v>
      </c>
      <c r="J433" s="1" t="str">
        <f>HYPERLINK("http://geochem.nrcan.gc.ca/cdogs/content/kwd/kwd020027_e.htm", "NGR lake sediment grab sample")</f>
        <v>NGR lake sediment grab sample</v>
      </c>
      <c r="K433" s="1" t="str">
        <f>HYPERLINK("http://geochem.nrcan.gc.ca/cdogs/content/kwd/kwd080006_e.htm", "&lt;177 micron (NGR)")</f>
        <v>&lt;177 micron (NGR)</v>
      </c>
      <c r="L433">
        <v>21</v>
      </c>
      <c r="M433" t="s">
        <v>1057</v>
      </c>
      <c r="N433">
        <v>22</v>
      </c>
      <c r="O433">
        <v>-2</v>
      </c>
      <c r="P433">
        <v>5</v>
      </c>
      <c r="Q433">
        <v>2</v>
      </c>
    </row>
    <row r="434" spans="1:17" x14ac:dyDescent="0.3">
      <c r="A434" t="s">
        <v>1064</v>
      </c>
      <c r="B434" t="s">
        <v>1445</v>
      </c>
      <c r="C434" s="1" t="str">
        <f>HYPERLINK("http://geochem.nrcan.gc.ca/cdogs/content/bdl/bdl210748_e.htm", "21:0748")</f>
        <v>21:0748</v>
      </c>
      <c r="D434" s="1" t="str">
        <f>HYPERLINK("http://geochem.nrcan.gc.ca/cdogs/content/svy/svy210217_e.htm", "21:0217")</f>
        <v>21:0217</v>
      </c>
      <c r="E434" t="s">
        <v>1066</v>
      </c>
      <c r="F434" t="s">
        <v>1067</v>
      </c>
      <c r="H434">
        <v>49.0541962</v>
      </c>
      <c r="I434">
        <v>-89.618052700000007</v>
      </c>
      <c r="J434" s="1" t="str">
        <f>HYPERLINK("http://geochem.nrcan.gc.ca/cdogs/content/kwd/kwd020027_e.htm", "NGR lake sediment grab sample")</f>
        <v>NGR lake sediment grab sample</v>
      </c>
      <c r="K434" s="1" t="str">
        <f>HYPERLINK("http://geochem.nrcan.gc.ca/cdogs/content/kwd/kwd080006_e.htm", "&lt;177 micron (NGR)")</f>
        <v>&lt;177 micron (NGR)</v>
      </c>
      <c r="L434">
        <v>22</v>
      </c>
      <c r="M434" t="s">
        <v>26</v>
      </c>
      <c r="N434">
        <v>23</v>
      </c>
      <c r="O434">
        <v>-2</v>
      </c>
      <c r="P434">
        <v>2</v>
      </c>
      <c r="Q434">
        <v>-1</v>
      </c>
    </row>
    <row r="435" spans="1:17" x14ac:dyDescent="0.3">
      <c r="A435" t="s">
        <v>1068</v>
      </c>
      <c r="B435" t="s">
        <v>1446</v>
      </c>
      <c r="C435" s="1" t="str">
        <f>HYPERLINK("http://geochem.nrcan.gc.ca/cdogs/content/bdl/bdl210748_e.htm", "21:0748")</f>
        <v>21:0748</v>
      </c>
      <c r="D435" s="1" t="str">
        <f>HYPERLINK("http://geochem.nrcan.gc.ca/cdogs/content/svy/svy210217_e.htm", "21:0217")</f>
        <v>21:0217</v>
      </c>
      <c r="E435" t="s">
        <v>1070</v>
      </c>
      <c r="F435" t="s">
        <v>1071</v>
      </c>
      <c r="H435">
        <v>49.074486499999999</v>
      </c>
      <c r="I435">
        <v>-89.619530299999994</v>
      </c>
      <c r="J435" s="1" t="str">
        <f>HYPERLINK("http://geochem.nrcan.gc.ca/cdogs/content/kwd/kwd020027_e.htm", "NGR lake sediment grab sample")</f>
        <v>NGR lake sediment grab sample</v>
      </c>
      <c r="K435" s="1" t="str">
        <f>HYPERLINK("http://geochem.nrcan.gc.ca/cdogs/content/kwd/kwd080006_e.htm", "&lt;177 micron (NGR)")</f>
        <v>&lt;177 micron (NGR)</v>
      </c>
      <c r="L435">
        <v>22</v>
      </c>
      <c r="M435" t="s">
        <v>31</v>
      </c>
      <c r="N435">
        <v>24</v>
      </c>
      <c r="O435">
        <v>-2</v>
      </c>
      <c r="P435">
        <v>4</v>
      </c>
      <c r="Q435">
        <v>2</v>
      </c>
    </row>
    <row r="436" spans="1:17" x14ac:dyDescent="0.3">
      <c r="A436" t="s">
        <v>1072</v>
      </c>
      <c r="B436" t="s">
        <v>1447</v>
      </c>
      <c r="C436" s="1" t="str">
        <f>HYPERLINK("http://geochem.nrcan.gc.ca/cdogs/content/bdl/bdl210748_e.htm", "21:0748")</f>
        <v>21:0748</v>
      </c>
      <c r="D436" s="1" t="str">
        <f>HYPERLINK("http://geochem.nrcan.gc.ca/cdogs/content/svy/svy210217_e.htm", "21:0217")</f>
        <v>21:0217</v>
      </c>
      <c r="E436" t="s">
        <v>1074</v>
      </c>
      <c r="F436" t="s">
        <v>1075</v>
      </c>
      <c r="H436">
        <v>49.089355599999998</v>
      </c>
      <c r="I436">
        <v>-89.594559799999999</v>
      </c>
      <c r="J436" s="1" t="str">
        <f>HYPERLINK("http://geochem.nrcan.gc.ca/cdogs/content/kwd/kwd020027_e.htm", "NGR lake sediment grab sample")</f>
        <v>NGR lake sediment grab sample</v>
      </c>
      <c r="K436" s="1" t="str">
        <f>HYPERLINK("http://geochem.nrcan.gc.ca/cdogs/content/kwd/kwd080006_e.htm", "&lt;177 micron (NGR)")</f>
        <v>&lt;177 micron (NGR)</v>
      </c>
      <c r="L436">
        <v>22</v>
      </c>
      <c r="M436" t="s">
        <v>41</v>
      </c>
      <c r="N436">
        <v>25</v>
      </c>
      <c r="O436">
        <v>-2</v>
      </c>
      <c r="P436">
        <v>4</v>
      </c>
      <c r="Q436">
        <v>1</v>
      </c>
    </row>
    <row r="437" spans="1:17" x14ac:dyDescent="0.3">
      <c r="A437" t="s">
        <v>1076</v>
      </c>
      <c r="B437" t="s">
        <v>1448</v>
      </c>
      <c r="C437" s="1" t="str">
        <f>HYPERLINK("http://geochem.nrcan.gc.ca/cdogs/content/bdl/bdl210748_e.htm", "21:0748")</f>
        <v>21:0748</v>
      </c>
      <c r="D437" s="1" t="str">
        <f>HYPERLINK("http://geochem.nrcan.gc.ca/cdogs/content/svy/svy210217_e.htm", "21:0217")</f>
        <v>21:0217</v>
      </c>
      <c r="E437" t="s">
        <v>1078</v>
      </c>
      <c r="F437" t="s">
        <v>1079</v>
      </c>
      <c r="H437">
        <v>49.093369299999999</v>
      </c>
      <c r="I437">
        <v>-89.601303799999997</v>
      </c>
      <c r="J437" s="1" t="str">
        <f>HYPERLINK("http://geochem.nrcan.gc.ca/cdogs/content/kwd/kwd020027_e.htm", "NGR lake sediment grab sample")</f>
        <v>NGR lake sediment grab sample</v>
      </c>
      <c r="K437" s="1" t="str">
        <f>HYPERLINK("http://geochem.nrcan.gc.ca/cdogs/content/kwd/kwd080006_e.htm", "&lt;177 micron (NGR)")</f>
        <v>&lt;177 micron (NGR)</v>
      </c>
      <c r="L437">
        <v>22</v>
      </c>
      <c r="M437" t="s">
        <v>46</v>
      </c>
      <c r="N437">
        <v>26</v>
      </c>
      <c r="O437">
        <v>-2</v>
      </c>
      <c r="P437">
        <v>3</v>
      </c>
      <c r="Q437">
        <v>-1</v>
      </c>
    </row>
    <row r="438" spans="1:17" x14ac:dyDescent="0.3">
      <c r="A438" t="s">
        <v>1080</v>
      </c>
      <c r="B438" t="s">
        <v>1449</v>
      </c>
      <c r="C438" s="1" t="str">
        <f>HYPERLINK("http://geochem.nrcan.gc.ca/cdogs/content/bdl/bdl210748_e.htm", "21:0748")</f>
        <v>21:0748</v>
      </c>
      <c r="D438" s="1" t="str">
        <f>HYPERLINK("http://geochem.nrcan.gc.ca/cdogs/content/svy/svy210217_e.htm", "21:0217")</f>
        <v>21:0217</v>
      </c>
      <c r="E438" t="s">
        <v>1082</v>
      </c>
      <c r="F438" t="s">
        <v>1083</v>
      </c>
      <c r="H438">
        <v>49.114519700000002</v>
      </c>
      <c r="I438">
        <v>-89.552193799999998</v>
      </c>
      <c r="J438" s="1" t="str">
        <f>HYPERLINK("http://geochem.nrcan.gc.ca/cdogs/content/kwd/kwd020027_e.htm", "NGR lake sediment grab sample")</f>
        <v>NGR lake sediment grab sample</v>
      </c>
      <c r="K438" s="1" t="str">
        <f>HYPERLINK("http://geochem.nrcan.gc.ca/cdogs/content/kwd/kwd080006_e.htm", "&lt;177 micron (NGR)")</f>
        <v>&lt;177 micron (NGR)</v>
      </c>
      <c r="L438">
        <v>22</v>
      </c>
      <c r="M438" t="s">
        <v>51</v>
      </c>
      <c r="N438">
        <v>27</v>
      </c>
      <c r="O438">
        <v>2</v>
      </c>
      <c r="P438">
        <v>3</v>
      </c>
      <c r="Q438">
        <v>1</v>
      </c>
    </row>
    <row r="439" spans="1:17" x14ac:dyDescent="0.3">
      <c r="A439" t="s">
        <v>1084</v>
      </c>
      <c r="B439" t="s">
        <v>1450</v>
      </c>
      <c r="C439" s="1" t="str">
        <f>HYPERLINK("http://geochem.nrcan.gc.ca/cdogs/content/bdl/bdl210748_e.htm", "21:0748")</f>
        <v>21:0748</v>
      </c>
      <c r="D439" s="1" t="str">
        <f>HYPERLINK("http://geochem.nrcan.gc.ca/cdogs/content/svy/svy210217_e.htm", "21:0217")</f>
        <v>21:0217</v>
      </c>
      <c r="E439" t="s">
        <v>1086</v>
      </c>
      <c r="F439" t="s">
        <v>1087</v>
      </c>
      <c r="H439">
        <v>49.133591899999999</v>
      </c>
      <c r="I439">
        <v>-89.533443800000001</v>
      </c>
      <c r="J439" s="1" t="str">
        <f>HYPERLINK("http://geochem.nrcan.gc.ca/cdogs/content/kwd/kwd020027_e.htm", "NGR lake sediment grab sample")</f>
        <v>NGR lake sediment grab sample</v>
      </c>
      <c r="K439" s="1" t="str">
        <f>HYPERLINK("http://geochem.nrcan.gc.ca/cdogs/content/kwd/kwd080006_e.htm", "&lt;177 micron (NGR)")</f>
        <v>&lt;177 micron (NGR)</v>
      </c>
      <c r="L439">
        <v>22</v>
      </c>
      <c r="M439" t="s">
        <v>56</v>
      </c>
      <c r="N439">
        <v>28</v>
      </c>
      <c r="O439">
        <v>2</v>
      </c>
      <c r="P439">
        <v>4</v>
      </c>
      <c r="Q439">
        <v>2</v>
      </c>
    </row>
    <row r="440" spans="1:17" x14ac:dyDescent="0.3">
      <c r="A440" t="s">
        <v>1088</v>
      </c>
      <c r="B440" t="s">
        <v>1451</v>
      </c>
      <c r="C440" s="1" t="str">
        <f>HYPERLINK("http://geochem.nrcan.gc.ca/cdogs/content/bdl/bdl210748_e.htm", "21:0748")</f>
        <v>21:0748</v>
      </c>
      <c r="D440" s="1" t="str">
        <f>HYPERLINK("http://geochem.nrcan.gc.ca/cdogs/content/svy/svy210217_e.htm", "21:0217")</f>
        <v>21:0217</v>
      </c>
      <c r="E440" t="s">
        <v>1090</v>
      </c>
      <c r="F440" t="s">
        <v>1091</v>
      </c>
      <c r="H440">
        <v>49.132029000000003</v>
      </c>
      <c r="I440">
        <v>-89.508617400000006</v>
      </c>
      <c r="J440" s="1" t="str">
        <f>HYPERLINK("http://geochem.nrcan.gc.ca/cdogs/content/kwd/kwd020027_e.htm", "NGR lake sediment grab sample")</f>
        <v>NGR lake sediment grab sample</v>
      </c>
      <c r="K440" s="1" t="str">
        <f>HYPERLINK("http://geochem.nrcan.gc.ca/cdogs/content/kwd/kwd080006_e.htm", "&lt;177 micron (NGR)")</f>
        <v>&lt;177 micron (NGR)</v>
      </c>
      <c r="L440">
        <v>22</v>
      </c>
      <c r="M440" t="s">
        <v>61</v>
      </c>
      <c r="N440">
        <v>29</v>
      </c>
      <c r="O440">
        <v>3</v>
      </c>
      <c r="P440">
        <v>8</v>
      </c>
      <c r="Q440">
        <v>3</v>
      </c>
    </row>
    <row r="441" spans="1:17" x14ac:dyDescent="0.3">
      <c r="A441" t="s">
        <v>1092</v>
      </c>
      <c r="B441" t="s">
        <v>1452</v>
      </c>
      <c r="C441" s="1" t="str">
        <f>HYPERLINK("http://geochem.nrcan.gc.ca/cdogs/content/bdl/bdl210748_e.htm", "21:0748")</f>
        <v>21:0748</v>
      </c>
      <c r="D441" s="1" t="str">
        <f>HYPERLINK("http://geochem.nrcan.gc.ca/cdogs/content/svy/svy210217_e.htm", "21:0217")</f>
        <v>21:0217</v>
      </c>
      <c r="E441" t="s">
        <v>1094</v>
      </c>
      <c r="F441" t="s">
        <v>1095</v>
      </c>
      <c r="H441">
        <v>49.197845299999997</v>
      </c>
      <c r="I441">
        <v>-89.532236600000005</v>
      </c>
      <c r="J441" s="1" t="str">
        <f>HYPERLINK("http://geochem.nrcan.gc.ca/cdogs/content/kwd/kwd020027_e.htm", "NGR lake sediment grab sample")</f>
        <v>NGR lake sediment grab sample</v>
      </c>
      <c r="K441" s="1" t="str">
        <f>HYPERLINK("http://geochem.nrcan.gc.ca/cdogs/content/kwd/kwd080006_e.htm", "&lt;177 micron (NGR)")</f>
        <v>&lt;177 micron (NGR)</v>
      </c>
      <c r="L441">
        <v>22</v>
      </c>
      <c r="M441" t="s">
        <v>379</v>
      </c>
      <c r="N441">
        <v>30</v>
      </c>
      <c r="O441">
        <v>-2</v>
      </c>
      <c r="P441">
        <v>3</v>
      </c>
      <c r="Q441">
        <v>-1</v>
      </c>
    </row>
    <row r="442" spans="1:17" x14ac:dyDescent="0.3">
      <c r="A442" t="s">
        <v>1096</v>
      </c>
      <c r="B442" t="s">
        <v>1453</v>
      </c>
      <c r="C442" s="1" t="str">
        <f>HYPERLINK("http://geochem.nrcan.gc.ca/cdogs/content/bdl/bdl210748_e.htm", "21:0748")</f>
        <v>21:0748</v>
      </c>
      <c r="D442" s="1" t="str">
        <f>HYPERLINK("http://geochem.nrcan.gc.ca/cdogs/content/svy/svy210217_e.htm", "21:0217")</f>
        <v>21:0217</v>
      </c>
      <c r="E442" t="s">
        <v>1094</v>
      </c>
      <c r="F442" t="s">
        <v>1098</v>
      </c>
      <c r="H442">
        <v>49.197845299999997</v>
      </c>
      <c r="I442">
        <v>-89.532236600000005</v>
      </c>
      <c r="J442" s="1" t="str">
        <f>HYPERLINK("http://geochem.nrcan.gc.ca/cdogs/content/kwd/kwd020027_e.htm", "NGR lake sediment grab sample")</f>
        <v>NGR lake sediment grab sample</v>
      </c>
      <c r="K442" s="1" t="str">
        <f>HYPERLINK("http://geochem.nrcan.gc.ca/cdogs/content/kwd/kwd080006_e.htm", "&lt;177 micron (NGR)")</f>
        <v>&lt;177 micron (NGR)</v>
      </c>
      <c r="L442">
        <v>22</v>
      </c>
      <c r="M442" t="s">
        <v>381</v>
      </c>
      <c r="N442">
        <v>31</v>
      </c>
      <c r="O442">
        <v>-2</v>
      </c>
      <c r="P442">
        <v>3</v>
      </c>
      <c r="Q442">
        <v>1</v>
      </c>
    </row>
    <row r="443" spans="1:17" x14ac:dyDescent="0.3">
      <c r="A443" t="s">
        <v>1099</v>
      </c>
      <c r="B443" t="s">
        <v>1454</v>
      </c>
      <c r="C443" s="1" t="str">
        <f>HYPERLINK("http://geochem.nrcan.gc.ca/cdogs/content/bdl/bdl210748_e.htm", "21:0748")</f>
        <v>21:0748</v>
      </c>
      <c r="D443" s="1" t="str">
        <f>HYPERLINK("http://geochem.nrcan.gc.ca/cdogs/content/svy/svy210217_e.htm", "21:0217")</f>
        <v>21:0217</v>
      </c>
      <c r="E443" t="s">
        <v>1101</v>
      </c>
      <c r="F443" t="s">
        <v>1102</v>
      </c>
      <c r="H443">
        <v>49.188114300000002</v>
      </c>
      <c r="I443">
        <v>-89.565902800000003</v>
      </c>
      <c r="J443" s="1" t="str">
        <f>HYPERLINK("http://geochem.nrcan.gc.ca/cdogs/content/kwd/kwd020027_e.htm", "NGR lake sediment grab sample")</f>
        <v>NGR lake sediment grab sample</v>
      </c>
      <c r="K443" s="1" t="str">
        <f>HYPERLINK("http://geochem.nrcan.gc.ca/cdogs/content/kwd/kwd080006_e.htm", "&lt;177 micron (NGR)")</f>
        <v>&lt;177 micron (NGR)</v>
      </c>
      <c r="L443">
        <v>22</v>
      </c>
      <c r="M443" t="s">
        <v>66</v>
      </c>
      <c r="N443">
        <v>32</v>
      </c>
      <c r="O443">
        <v>-2</v>
      </c>
      <c r="P443">
        <v>5</v>
      </c>
      <c r="Q443">
        <v>1</v>
      </c>
    </row>
    <row r="444" spans="1:17" x14ac:dyDescent="0.3">
      <c r="A444" t="s">
        <v>1103</v>
      </c>
      <c r="B444" t="s">
        <v>1455</v>
      </c>
      <c r="C444" s="1" t="str">
        <f>HYPERLINK("http://geochem.nrcan.gc.ca/cdogs/content/bdl/bdl210748_e.htm", "21:0748")</f>
        <v>21:0748</v>
      </c>
      <c r="D444" s="1" t="str">
        <f>HYPERLINK("http://geochem.nrcan.gc.ca/cdogs/content/svy/svy210217_e.htm", "21:0217")</f>
        <v>21:0217</v>
      </c>
      <c r="E444" t="s">
        <v>1105</v>
      </c>
      <c r="F444" t="s">
        <v>1106</v>
      </c>
      <c r="H444">
        <v>49.172734200000001</v>
      </c>
      <c r="I444">
        <v>-89.559234500000002</v>
      </c>
      <c r="J444" s="1" t="str">
        <f>HYPERLINK("http://geochem.nrcan.gc.ca/cdogs/content/kwd/kwd020027_e.htm", "NGR lake sediment grab sample")</f>
        <v>NGR lake sediment grab sample</v>
      </c>
      <c r="K444" s="1" t="str">
        <f>HYPERLINK("http://geochem.nrcan.gc.ca/cdogs/content/kwd/kwd080006_e.htm", "&lt;177 micron (NGR)")</f>
        <v>&lt;177 micron (NGR)</v>
      </c>
      <c r="L444">
        <v>22</v>
      </c>
      <c r="M444" t="s">
        <v>71</v>
      </c>
      <c r="N444">
        <v>33</v>
      </c>
      <c r="O444">
        <v>-2</v>
      </c>
      <c r="P444">
        <v>-2</v>
      </c>
      <c r="Q444">
        <v>-1</v>
      </c>
    </row>
    <row r="445" spans="1:17" x14ac:dyDescent="0.3">
      <c r="A445" t="s">
        <v>1107</v>
      </c>
      <c r="B445" t="s">
        <v>1456</v>
      </c>
      <c r="C445" s="1" t="str">
        <f>HYPERLINK("http://geochem.nrcan.gc.ca/cdogs/content/bdl/bdl210748_e.htm", "21:0748")</f>
        <v>21:0748</v>
      </c>
      <c r="D445" s="1" t="str">
        <f>HYPERLINK("http://geochem.nrcan.gc.ca/cdogs/content/svy/svy210217_e.htm", "21:0217")</f>
        <v>21:0217</v>
      </c>
      <c r="E445" t="s">
        <v>1109</v>
      </c>
      <c r="F445" t="s">
        <v>1110</v>
      </c>
      <c r="H445">
        <v>49.170800499999999</v>
      </c>
      <c r="I445">
        <v>-89.571758000000003</v>
      </c>
      <c r="J445" s="1" t="str">
        <f>HYPERLINK("http://geochem.nrcan.gc.ca/cdogs/content/kwd/kwd020027_e.htm", "NGR lake sediment grab sample")</f>
        <v>NGR lake sediment grab sample</v>
      </c>
      <c r="K445" s="1" t="str">
        <f>HYPERLINK("http://geochem.nrcan.gc.ca/cdogs/content/kwd/kwd080006_e.htm", "&lt;177 micron (NGR)")</f>
        <v>&lt;177 micron (NGR)</v>
      </c>
      <c r="L445">
        <v>22</v>
      </c>
      <c r="M445" t="s">
        <v>84</v>
      </c>
      <c r="N445">
        <v>34</v>
      </c>
      <c r="O445">
        <v>-2</v>
      </c>
      <c r="P445">
        <v>3</v>
      </c>
      <c r="Q445">
        <v>1</v>
      </c>
    </row>
    <row r="446" spans="1:17" x14ac:dyDescent="0.3">
      <c r="A446" t="s">
        <v>1111</v>
      </c>
      <c r="B446" t="s">
        <v>1457</v>
      </c>
      <c r="C446" s="1" t="str">
        <f>HYPERLINK("http://geochem.nrcan.gc.ca/cdogs/content/bdl/bdl210748_e.htm", "21:0748")</f>
        <v>21:0748</v>
      </c>
      <c r="D446" s="1" t="str">
        <f>HYPERLINK("http://geochem.nrcan.gc.ca/cdogs/content/svy/svy210217_e.htm", "21:0217")</f>
        <v>21:0217</v>
      </c>
      <c r="E446" t="s">
        <v>1113</v>
      </c>
      <c r="F446" t="s">
        <v>1114</v>
      </c>
      <c r="H446">
        <v>49.182984900000001</v>
      </c>
      <c r="I446">
        <v>-89.579690999999997</v>
      </c>
      <c r="J446" s="1" t="str">
        <f>HYPERLINK("http://geochem.nrcan.gc.ca/cdogs/content/kwd/kwd020027_e.htm", "NGR lake sediment grab sample")</f>
        <v>NGR lake sediment grab sample</v>
      </c>
      <c r="K446" s="1" t="str">
        <f>HYPERLINK("http://geochem.nrcan.gc.ca/cdogs/content/kwd/kwd080006_e.htm", "&lt;177 micron (NGR)")</f>
        <v>&lt;177 micron (NGR)</v>
      </c>
      <c r="L446">
        <v>22</v>
      </c>
      <c r="M446" t="s">
        <v>89</v>
      </c>
      <c r="N446">
        <v>35</v>
      </c>
      <c r="O446">
        <v>-2</v>
      </c>
      <c r="P446">
        <v>6</v>
      </c>
      <c r="Q446">
        <v>1</v>
      </c>
    </row>
    <row r="447" spans="1:17" x14ac:dyDescent="0.3">
      <c r="A447" t="s">
        <v>1115</v>
      </c>
      <c r="B447" t="s">
        <v>1458</v>
      </c>
      <c r="C447" s="1" t="str">
        <f>HYPERLINK("http://geochem.nrcan.gc.ca/cdogs/content/bdl/bdl210748_e.htm", "21:0748")</f>
        <v>21:0748</v>
      </c>
      <c r="D447" s="1" t="str">
        <f>HYPERLINK("http://geochem.nrcan.gc.ca/cdogs/content/svy/svy210217_e.htm", "21:0217")</f>
        <v>21:0217</v>
      </c>
      <c r="E447" t="s">
        <v>1060</v>
      </c>
      <c r="F447" t="s">
        <v>1117</v>
      </c>
      <c r="H447">
        <v>49.174783499999997</v>
      </c>
      <c r="I447">
        <v>-89.600382699999997</v>
      </c>
      <c r="J447" s="1" t="str">
        <f>HYPERLINK("http://geochem.nrcan.gc.ca/cdogs/content/kwd/kwd020027_e.htm", "NGR lake sediment grab sample")</f>
        <v>NGR lake sediment grab sample</v>
      </c>
      <c r="K447" s="1" t="str">
        <f>HYPERLINK("http://geochem.nrcan.gc.ca/cdogs/content/kwd/kwd080006_e.htm", "&lt;177 micron (NGR)")</f>
        <v>&lt;177 micron (NGR)</v>
      </c>
      <c r="L447">
        <v>22</v>
      </c>
      <c r="M447" t="s">
        <v>109</v>
      </c>
      <c r="N447">
        <v>36</v>
      </c>
      <c r="O447">
        <v>2</v>
      </c>
      <c r="P447">
        <v>12</v>
      </c>
      <c r="Q447">
        <v>2</v>
      </c>
    </row>
    <row r="448" spans="1:17" x14ac:dyDescent="0.3">
      <c r="A448" t="s">
        <v>1118</v>
      </c>
      <c r="B448" t="s">
        <v>1459</v>
      </c>
      <c r="C448" s="1" t="str">
        <f>HYPERLINK("http://geochem.nrcan.gc.ca/cdogs/content/bdl/bdl210748_e.htm", "21:0748")</f>
        <v>21:0748</v>
      </c>
      <c r="D448" s="1" t="str">
        <f>HYPERLINK("http://geochem.nrcan.gc.ca/cdogs/content/svy/svy210217_e.htm", "21:0217")</f>
        <v>21:0217</v>
      </c>
      <c r="E448" t="s">
        <v>1060</v>
      </c>
      <c r="F448" t="s">
        <v>1120</v>
      </c>
      <c r="H448">
        <v>49.174783499999997</v>
      </c>
      <c r="I448">
        <v>-89.600382699999997</v>
      </c>
      <c r="J448" s="1" t="str">
        <f>HYPERLINK("http://geochem.nrcan.gc.ca/cdogs/content/kwd/kwd020027_e.htm", "NGR lake sediment grab sample")</f>
        <v>NGR lake sediment grab sample</v>
      </c>
      <c r="K448" s="1" t="str">
        <f>HYPERLINK("http://geochem.nrcan.gc.ca/cdogs/content/kwd/kwd080006_e.htm", "&lt;177 micron (NGR)")</f>
        <v>&lt;177 micron (NGR)</v>
      </c>
      <c r="L448">
        <v>22</v>
      </c>
      <c r="M448" t="s">
        <v>113</v>
      </c>
      <c r="N448">
        <v>37</v>
      </c>
      <c r="O448">
        <v>2</v>
      </c>
      <c r="P448">
        <v>11</v>
      </c>
      <c r="Q448">
        <v>3</v>
      </c>
    </row>
    <row r="449" spans="1:17" x14ac:dyDescent="0.3">
      <c r="A449" t="s">
        <v>1121</v>
      </c>
      <c r="B449" t="s">
        <v>1460</v>
      </c>
      <c r="C449" s="1" t="str">
        <f>HYPERLINK("http://geochem.nrcan.gc.ca/cdogs/content/bdl/bdl210748_e.htm", "21:0748")</f>
        <v>21:0748</v>
      </c>
      <c r="D449" s="1" t="str">
        <f>HYPERLINK("http://geochem.nrcan.gc.ca/cdogs/content/svy/svy210217_e.htm", "21:0217")</f>
        <v>21:0217</v>
      </c>
      <c r="E449" t="s">
        <v>1123</v>
      </c>
      <c r="F449" t="s">
        <v>1124</v>
      </c>
      <c r="H449">
        <v>49.1729117</v>
      </c>
      <c r="I449">
        <v>-89.609574100000003</v>
      </c>
      <c r="J449" s="1" t="str">
        <f>HYPERLINK("http://geochem.nrcan.gc.ca/cdogs/content/kwd/kwd020027_e.htm", "NGR lake sediment grab sample")</f>
        <v>NGR lake sediment grab sample</v>
      </c>
      <c r="K449" s="1" t="str">
        <f>HYPERLINK("http://geochem.nrcan.gc.ca/cdogs/content/kwd/kwd080006_e.htm", "&lt;177 micron (NGR)")</f>
        <v>&lt;177 micron (NGR)</v>
      </c>
      <c r="L449">
        <v>22</v>
      </c>
      <c r="M449" t="s">
        <v>1125</v>
      </c>
      <c r="N449">
        <v>38</v>
      </c>
      <c r="O449">
        <v>3</v>
      </c>
      <c r="P449">
        <v>3</v>
      </c>
      <c r="Q449">
        <v>2</v>
      </c>
    </row>
    <row r="450" spans="1:17" x14ac:dyDescent="0.3">
      <c r="A450" t="s">
        <v>1126</v>
      </c>
      <c r="B450" t="s">
        <v>1461</v>
      </c>
      <c r="C450" s="1" t="str">
        <f>HYPERLINK("http://geochem.nrcan.gc.ca/cdogs/content/bdl/bdl210748_e.htm", "21:0748")</f>
        <v>21:0748</v>
      </c>
      <c r="D450" s="1" t="str">
        <f>HYPERLINK("http://geochem.nrcan.gc.ca/cdogs/content/svy/svy210217_e.htm", "21:0217")</f>
        <v>21:0217</v>
      </c>
      <c r="E450" t="s">
        <v>1123</v>
      </c>
      <c r="F450" t="s">
        <v>1128</v>
      </c>
      <c r="H450">
        <v>49.1729117</v>
      </c>
      <c r="I450">
        <v>-89.609574100000003</v>
      </c>
      <c r="J450" s="1" t="str">
        <f>HYPERLINK("http://geochem.nrcan.gc.ca/cdogs/content/kwd/kwd020027_e.htm", "NGR lake sediment grab sample")</f>
        <v>NGR lake sediment grab sample</v>
      </c>
      <c r="K450" s="1" t="str">
        <f>HYPERLINK("http://geochem.nrcan.gc.ca/cdogs/content/kwd/kwd080006_e.htm", "&lt;177 micron (NGR)")</f>
        <v>&lt;177 micron (NGR)</v>
      </c>
      <c r="L450">
        <v>22</v>
      </c>
      <c r="M450" t="s">
        <v>1129</v>
      </c>
      <c r="N450">
        <v>39</v>
      </c>
      <c r="O450">
        <v>-2</v>
      </c>
      <c r="P450">
        <v>3</v>
      </c>
      <c r="Q450">
        <v>1</v>
      </c>
    </row>
    <row r="451" spans="1:17" x14ac:dyDescent="0.3">
      <c r="A451" t="s">
        <v>1130</v>
      </c>
      <c r="B451" t="s">
        <v>1462</v>
      </c>
      <c r="C451" s="1" t="str">
        <f>HYPERLINK("http://geochem.nrcan.gc.ca/cdogs/content/bdl/bdl210748_e.htm", "21:0748")</f>
        <v>21:0748</v>
      </c>
      <c r="D451" s="1" t="str">
        <f>HYPERLINK("http://geochem.nrcan.gc.ca/cdogs/content/svy/svy210217_e.htm", "21:0217")</f>
        <v>21:0217</v>
      </c>
      <c r="E451" t="s">
        <v>1132</v>
      </c>
      <c r="F451" t="s">
        <v>1133</v>
      </c>
      <c r="H451">
        <v>49.171121599999999</v>
      </c>
      <c r="I451">
        <v>-89.639240900000004</v>
      </c>
      <c r="J451" s="1" t="str">
        <f>HYPERLINK("http://geochem.nrcan.gc.ca/cdogs/content/kwd/kwd020027_e.htm", "NGR lake sediment grab sample")</f>
        <v>NGR lake sediment grab sample</v>
      </c>
      <c r="K451" s="1" t="str">
        <f>HYPERLINK("http://geochem.nrcan.gc.ca/cdogs/content/kwd/kwd080006_e.htm", "&lt;177 micron (NGR)")</f>
        <v>&lt;177 micron (NGR)</v>
      </c>
      <c r="L451">
        <v>22</v>
      </c>
      <c r="M451" t="s">
        <v>94</v>
      </c>
      <c r="N451">
        <v>40</v>
      </c>
      <c r="O451">
        <v>3</v>
      </c>
      <c r="P451">
        <v>7</v>
      </c>
      <c r="Q451">
        <v>2</v>
      </c>
    </row>
    <row r="452" spans="1:17" x14ac:dyDescent="0.3">
      <c r="A452" t="s">
        <v>1138</v>
      </c>
      <c r="B452" t="s">
        <v>1463</v>
      </c>
      <c r="C452" s="1" t="str">
        <f>HYPERLINK("http://geochem.nrcan.gc.ca/cdogs/content/bdl/bdl210748_e.htm", "21:0748")</f>
        <v>21:0748</v>
      </c>
      <c r="D452" s="1" t="str">
        <f>HYPERLINK("http://geochem.nrcan.gc.ca/cdogs/content/svy/svy210217_e.htm", "21:0217")</f>
        <v>21:0217</v>
      </c>
      <c r="E452" t="s">
        <v>1140</v>
      </c>
      <c r="F452" t="s">
        <v>1141</v>
      </c>
      <c r="H452">
        <v>49.161355100000002</v>
      </c>
      <c r="I452">
        <v>-89.662961999999993</v>
      </c>
      <c r="J452" s="1" t="str">
        <f>HYPERLINK("http://geochem.nrcan.gc.ca/cdogs/content/kwd/kwd020027_e.htm", "NGR lake sediment grab sample")</f>
        <v>NGR lake sediment grab sample</v>
      </c>
      <c r="K452" s="1" t="str">
        <f>HYPERLINK("http://geochem.nrcan.gc.ca/cdogs/content/kwd/kwd080006_e.htm", "&lt;177 micron (NGR)")</f>
        <v>&lt;177 micron (NGR)</v>
      </c>
      <c r="L452">
        <v>23</v>
      </c>
      <c r="M452" t="s">
        <v>26</v>
      </c>
      <c r="N452">
        <v>41</v>
      </c>
      <c r="O452">
        <v>5</v>
      </c>
      <c r="P452">
        <v>8</v>
      </c>
      <c r="Q452">
        <v>4</v>
      </c>
    </row>
    <row r="453" spans="1:17" x14ac:dyDescent="0.3">
      <c r="A453" t="s">
        <v>1142</v>
      </c>
      <c r="B453" t="s">
        <v>1464</v>
      </c>
      <c r="C453" s="1" t="str">
        <f>HYPERLINK("http://geochem.nrcan.gc.ca/cdogs/content/bdl/bdl210748_e.htm", "21:0748")</f>
        <v>21:0748</v>
      </c>
      <c r="D453" s="1" t="str">
        <f>HYPERLINK("http://geochem.nrcan.gc.ca/cdogs/content/svy/svy210217_e.htm", "21:0217")</f>
        <v>21:0217</v>
      </c>
      <c r="E453" t="s">
        <v>1144</v>
      </c>
      <c r="F453" t="s">
        <v>1145</v>
      </c>
      <c r="H453">
        <v>49.186711899999999</v>
      </c>
      <c r="I453">
        <v>-89.673299900000004</v>
      </c>
      <c r="J453" s="1" t="str">
        <f>HYPERLINK("http://geochem.nrcan.gc.ca/cdogs/content/kwd/kwd020027_e.htm", "NGR lake sediment grab sample")</f>
        <v>NGR lake sediment grab sample</v>
      </c>
      <c r="K453" s="1" t="str">
        <f>HYPERLINK("http://geochem.nrcan.gc.ca/cdogs/content/kwd/kwd080006_e.htm", "&lt;177 micron (NGR)")</f>
        <v>&lt;177 micron (NGR)</v>
      </c>
      <c r="L453">
        <v>23</v>
      </c>
      <c r="M453" t="s">
        <v>31</v>
      </c>
      <c r="N453">
        <v>42</v>
      </c>
      <c r="O453">
        <v>-2</v>
      </c>
      <c r="P453">
        <v>6</v>
      </c>
      <c r="Q453">
        <v>3</v>
      </c>
    </row>
    <row r="454" spans="1:17" x14ac:dyDescent="0.3">
      <c r="A454" t="s">
        <v>1146</v>
      </c>
      <c r="B454" t="s">
        <v>1465</v>
      </c>
      <c r="C454" s="1" t="str">
        <f>HYPERLINK("http://geochem.nrcan.gc.ca/cdogs/content/bdl/bdl210748_e.htm", "21:0748")</f>
        <v>21:0748</v>
      </c>
      <c r="D454" s="1" t="str">
        <f>HYPERLINK("http://geochem.nrcan.gc.ca/cdogs/content/svy/svy210217_e.htm", "21:0217")</f>
        <v>21:0217</v>
      </c>
      <c r="E454" t="s">
        <v>1148</v>
      </c>
      <c r="F454" t="s">
        <v>1149</v>
      </c>
      <c r="H454">
        <v>49.183208100000002</v>
      </c>
      <c r="I454">
        <v>-89.657890499999993</v>
      </c>
      <c r="J454" s="1" t="str">
        <f>HYPERLINK("http://geochem.nrcan.gc.ca/cdogs/content/kwd/kwd020027_e.htm", "NGR lake sediment grab sample")</f>
        <v>NGR lake sediment grab sample</v>
      </c>
      <c r="K454" s="1" t="str">
        <f>HYPERLINK("http://geochem.nrcan.gc.ca/cdogs/content/kwd/kwd080006_e.htm", "&lt;177 micron (NGR)")</f>
        <v>&lt;177 micron (NGR)</v>
      </c>
      <c r="L454">
        <v>23</v>
      </c>
      <c r="M454" t="s">
        <v>41</v>
      </c>
      <c r="N454">
        <v>43</v>
      </c>
      <c r="O454">
        <v>2</v>
      </c>
      <c r="P454">
        <v>6</v>
      </c>
      <c r="Q454">
        <v>2</v>
      </c>
    </row>
    <row r="455" spans="1:17" x14ac:dyDescent="0.3">
      <c r="A455" t="s">
        <v>1150</v>
      </c>
      <c r="B455" t="s">
        <v>1466</v>
      </c>
      <c r="C455" s="1" t="str">
        <f>HYPERLINK("http://geochem.nrcan.gc.ca/cdogs/content/bdl/bdl210748_e.htm", "21:0748")</f>
        <v>21:0748</v>
      </c>
      <c r="D455" s="1" t="str">
        <f>HYPERLINK("http://geochem.nrcan.gc.ca/cdogs/content/svy/svy210217_e.htm", "21:0217")</f>
        <v>21:0217</v>
      </c>
      <c r="E455" t="s">
        <v>1136</v>
      </c>
      <c r="F455" t="s">
        <v>1152</v>
      </c>
      <c r="H455">
        <v>49.182101899999999</v>
      </c>
      <c r="I455">
        <v>-89.623658199999994</v>
      </c>
      <c r="J455" s="1" t="str">
        <f>HYPERLINK("http://geochem.nrcan.gc.ca/cdogs/content/kwd/kwd020027_e.htm", "NGR lake sediment grab sample")</f>
        <v>NGR lake sediment grab sample</v>
      </c>
      <c r="K455" s="1" t="str">
        <f>HYPERLINK("http://geochem.nrcan.gc.ca/cdogs/content/kwd/kwd080006_e.htm", "&lt;177 micron (NGR)")</f>
        <v>&lt;177 micron (NGR)</v>
      </c>
      <c r="L455">
        <v>23</v>
      </c>
      <c r="M455" t="s">
        <v>379</v>
      </c>
      <c r="N455">
        <v>44</v>
      </c>
      <c r="O455">
        <v>4</v>
      </c>
      <c r="P455">
        <v>6</v>
      </c>
      <c r="Q455">
        <v>4</v>
      </c>
    </row>
    <row r="456" spans="1:17" x14ac:dyDescent="0.3">
      <c r="A456" t="s">
        <v>1153</v>
      </c>
      <c r="B456" t="s">
        <v>1467</v>
      </c>
      <c r="C456" s="1" t="str">
        <f>HYPERLINK("http://geochem.nrcan.gc.ca/cdogs/content/bdl/bdl210748_e.htm", "21:0748")</f>
        <v>21:0748</v>
      </c>
      <c r="D456" s="1" t="str">
        <f>HYPERLINK("http://geochem.nrcan.gc.ca/cdogs/content/svy/svy210217_e.htm", "21:0217")</f>
        <v>21:0217</v>
      </c>
      <c r="E456" t="s">
        <v>1136</v>
      </c>
      <c r="F456" t="s">
        <v>1155</v>
      </c>
      <c r="H456">
        <v>49.182101899999999</v>
      </c>
      <c r="I456">
        <v>-89.623658199999994</v>
      </c>
      <c r="J456" s="1" t="str">
        <f>HYPERLINK("http://geochem.nrcan.gc.ca/cdogs/content/kwd/kwd020027_e.htm", "NGR lake sediment grab sample")</f>
        <v>NGR lake sediment grab sample</v>
      </c>
      <c r="K456" s="1" t="str">
        <f>HYPERLINK("http://geochem.nrcan.gc.ca/cdogs/content/kwd/kwd080006_e.htm", "&lt;177 micron (NGR)")</f>
        <v>&lt;177 micron (NGR)</v>
      </c>
      <c r="L456">
        <v>23</v>
      </c>
      <c r="M456" t="s">
        <v>381</v>
      </c>
      <c r="N456">
        <v>45</v>
      </c>
      <c r="O456">
        <v>5</v>
      </c>
      <c r="P456">
        <v>4</v>
      </c>
      <c r="Q456">
        <v>2</v>
      </c>
    </row>
    <row r="457" spans="1:17" x14ac:dyDescent="0.3">
      <c r="A457" t="s">
        <v>1156</v>
      </c>
      <c r="B457" t="s">
        <v>1468</v>
      </c>
      <c r="C457" s="1" t="str">
        <f>HYPERLINK("http://geochem.nrcan.gc.ca/cdogs/content/bdl/bdl210748_e.htm", "21:0748")</f>
        <v>21:0748</v>
      </c>
      <c r="D457" s="1" t="str">
        <f>HYPERLINK("http://geochem.nrcan.gc.ca/cdogs/content/svy/svy210217_e.htm", "21:0217")</f>
        <v>21:0217</v>
      </c>
      <c r="E457" t="s">
        <v>1158</v>
      </c>
      <c r="F457" t="s">
        <v>1159</v>
      </c>
      <c r="H457">
        <v>49.178734900000002</v>
      </c>
      <c r="I457">
        <v>-89.612652499999996</v>
      </c>
      <c r="J457" s="1" t="str">
        <f>HYPERLINK("http://geochem.nrcan.gc.ca/cdogs/content/kwd/kwd020027_e.htm", "NGR lake sediment grab sample")</f>
        <v>NGR lake sediment grab sample</v>
      </c>
      <c r="K457" s="1" t="str">
        <f>HYPERLINK("http://geochem.nrcan.gc.ca/cdogs/content/kwd/kwd080006_e.htm", "&lt;177 micron (NGR)")</f>
        <v>&lt;177 micron (NGR)</v>
      </c>
      <c r="L457">
        <v>23</v>
      </c>
      <c r="M457" t="s">
        <v>46</v>
      </c>
      <c r="N457">
        <v>46</v>
      </c>
      <c r="O457">
        <v>2</v>
      </c>
      <c r="P457">
        <v>5</v>
      </c>
      <c r="Q457">
        <v>1</v>
      </c>
    </row>
    <row r="458" spans="1:17" x14ac:dyDescent="0.3">
      <c r="A458" t="s">
        <v>1160</v>
      </c>
      <c r="B458" t="s">
        <v>1469</v>
      </c>
      <c r="C458" s="1" t="str">
        <f>HYPERLINK("http://geochem.nrcan.gc.ca/cdogs/content/bdl/bdl210748_e.htm", "21:0748")</f>
        <v>21:0748</v>
      </c>
      <c r="D458" s="1" t="str">
        <f>HYPERLINK("http://geochem.nrcan.gc.ca/cdogs/content/svy/svy210217_e.htm", "21:0217")</f>
        <v>21:0217</v>
      </c>
      <c r="E458" t="s">
        <v>1162</v>
      </c>
      <c r="F458" t="s">
        <v>1163</v>
      </c>
      <c r="H458">
        <v>49.183059100000001</v>
      </c>
      <c r="I458">
        <v>-89.602038100000001</v>
      </c>
      <c r="J458" s="1" t="str">
        <f>HYPERLINK("http://geochem.nrcan.gc.ca/cdogs/content/kwd/kwd020027_e.htm", "NGR lake sediment grab sample")</f>
        <v>NGR lake sediment grab sample</v>
      </c>
      <c r="K458" s="1" t="str">
        <f>HYPERLINK("http://geochem.nrcan.gc.ca/cdogs/content/kwd/kwd080006_e.htm", "&lt;177 micron (NGR)")</f>
        <v>&lt;177 micron (NGR)</v>
      </c>
      <c r="L458">
        <v>23</v>
      </c>
      <c r="M458" t="s">
        <v>51</v>
      </c>
      <c r="N458">
        <v>47</v>
      </c>
      <c r="O458">
        <v>-2</v>
      </c>
      <c r="P458">
        <v>2</v>
      </c>
      <c r="Q458">
        <v>1</v>
      </c>
    </row>
    <row r="459" spans="1:17" x14ac:dyDescent="0.3">
      <c r="A459" t="s">
        <v>1164</v>
      </c>
      <c r="B459" t="s">
        <v>1470</v>
      </c>
      <c r="C459" s="1" t="str">
        <f>HYPERLINK("http://geochem.nrcan.gc.ca/cdogs/content/bdl/bdl210748_e.htm", "21:0748")</f>
        <v>21:0748</v>
      </c>
      <c r="D459" s="1" t="str">
        <f>HYPERLINK("http://geochem.nrcan.gc.ca/cdogs/content/svy/svy210217_e.htm", "21:0217")</f>
        <v>21:0217</v>
      </c>
      <c r="E459" t="s">
        <v>1166</v>
      </c>
      <c r="F459" t="s">
        <v>1167</v>
      </c>
      <c r="H459">
        <v>49.190790100000001</v>
      </c>
      <c r="I459">
        <v>-89.579863700000004</v>
      </c>
      <c r="J459" s="1" t="str">
        <f>HYPERLINK("http://geochem.nrcan.gc.ca/cdogs/content/kwd/kwd020027_e.htm", "NGR lake sediment grab sample")</f>
        <v>NGR lake sediment grab sample</v>
      </c>
      <c r="K459" s="1" t="str">
        <f>HYPERLINK("http://geochem.nrcan.gc.ca/cdogs/content/kwd/kwd080006_e.htm", "&lt;177 micron (NGR)")</f>
        <v>&lt;177 micron (NGR)</v>
      </c>
      <c r="L459">
        <v>23</v>
      </c>
      <c r="M459" t="s">
        <v>56</v>
      </c>
      <c r="N459">
        <v>48</v>
      </c>
      <c r="O459">
        <v>2</v>
      </c>
      <c r="P459">
        <v>5</v>
      </c>
      <c r="Q459">
        <v>1</v>
      </c>
    </row>
    <row r="460" spans="1:17" x14ac:dyDescent="0.3">
      <c r="A460" t="s">
        <v>1168</v>
      </c>
      <c r="B460" t="s">
        <v>1471</v>
      </c>
      <c r="C460" s="1" t="str">
        <f>HYPERLINK("http://geochem.nrcan.gc.ca/cdogs/content/bdl/bdl210748_e.htm", "21:0748")</f>
        <v>21:0748</v>
      </c>
      <c r="D460" s="1" t="str">
        <f>HYPERLINK("http://geochem.nrcan.gc.ca/cdogs/content/svy/svy210217_e.htm", "21:0217")</f>
        <v>21:0217</v>
      </c>
      <c r="E460" t="s">
        <v>1170</v>
      </c>
      <c r="F460" t="s">
        <v>1171</v>
      </c>
      <c r="H460">
        <v>49.195840699999998</v>
      </c>
      <c r="I460">
        <v>-89.604946499999997</v>
      </c>
      <c r="J460" s="1" t="str">
        <f>HYPERLINK("http://geochem.nrcan.gc.ca/cdogs/content/kwd/kwd020027_e.htm", "NGR lake sediment grab sample")</f>
        <v>NGR lake sediment grab sample</v>
      </c>
      <c r="K460" s="1" t="str">
        <f>HYPERLINK("http://geochem.nrcan.gc.ca/cdogs/content/kwd/kwd080006_e.htm", "&lt;177 micron (NGR)")</f>
        <v>&lt;177 micron (NGR)</v>
      </c>
      <c r="L460">
        <v>23</v>
      </c>
      <c r="M460" t="s">
        <v>61</v>
      </c>
      <c r="N460">
        <v>49</v>
      </c>
      <c r="O460">
        <v>4</v>
      </c>
      <c r="P460">
        <v>9</v>
      </c>
      <c r="Q460">
        <v>2</v>
      </c>
    </row>
    <row r="461" spans="1:17" x14ac:dyDescent="0.3">
      <c r="A461" t="s">
        <v>1172</v>
      </c>
      <c r="B461" t="s">
        <v>1472</v>
      </c>
      <c r="C461" s="1" t="str">
        <f>HYPERLINK("http://geochem.nrcan.gc.ca/cdogs/content/bdl/bdl210748_e.htm", "21:0748")</f>
        <v>21:0748</v>
      </c>
      <c r="D461" s="1" t="str">
        <f>HYPERLINK("http://geochem.nrcan.gc.ca/cdogs/content/svy/svy210217_e.htm", "21:0217")</f>
        <v>21:0217</v>
      </c>
      <c r="E461" t="s">
        <v>1174</v>
      </c>
      <c r="F461" t="s">
        <v>1175</v>
      </c>
      <c r="H461">
        <v>49.192452400000001</v>
      </c>
      <c r="I461">
        <v>-89.626237399999994</v>
      </c>
      <c r="J461" s="1" t="str">
        <f>HYPERLINK("http://geochem.nrcan.gc.ca/cdogs/content/kwd/kwd020027_e.htm", "NGR lake sediment grab sample")</f>
        <v>NGR lake sediment grab sample</v>
      </c>
      <c r="K461" s="1" t="str">
        <f>HYPERLINK("http://geochem.nrcan.gc.ca/cdogs/content/kwd/kwd080006_e.htm", "&lt;177 micron (NGR)")</f>
        <v>&lt;177 micron (NGR)</v>
      </c>
      <c r="L461">
        <v>23</v>
      </c>
      <c r="M461" t="s">
        <v>66</v>
      </c>
      <c r="N461">
        <v>50</v>
      </c>
      <c r="O461">
        <v>-2</v>
      </c>
      <c r="P461">
        <v>6</v>
      </c>
      <c r="Q461">
        <v>2</v>
      </c>
    </row>
    <row r="462" spans="1:17" x14ac:dyDescent="0.3">
      <c r="A462" t="s">
        <v>1176</v>
      </c>
      <c r="B462" t="s">
        <v>1473</v>
      </c>
      <c r="C462" s="1" t="str">
        <f>HYPERLINK("http://geochem.nrcan.gc.ca/cdogs/content/bdl/bdl210748_e.htm", "21:0748")</f>
        <v>21:0748</v>
      </c>
      <c r="D462" s="1" t="str">
        <f>HYPERLINK("http://geochem.nrcan.gc.ca/cdogs/content/svy/svy210217_e.htm", "21:0217")</f>
        <v>21:0217</v>
      </c>
      <c r="E462" t="s">
        <v>1178</v>
      </c>
      <c r="F462" t="s">
        <v>1179</v>
      </c>
      <c r="H462">
        <v>49.208728000000001</v>
      </c>
      <c r="I462">
        <v>-89.640804000000003</v>
      </c>
      <c r="J462" s="1" t="str">
        <f>HYPERLINK("http://geochem.nrcan.gc.ca/cdogs/content/kwd/kwd020027_e.htm", "NGR lake sediment grab sample")</f>
        <v>NGR lake sediment grab sample</v>
      </c>
      <c r="K462" s="1" t="str">
        <f>HYPERLINK("http://geochem.nrcan.gc.ca/cdogs/content/kwd/kwd080006_e.htm", "&lt;177 micron (NGR)")</f>
        <v>&lt;177 micron (NGR)</v>
      </c>
      <c r="L462">
        <v>23</v>
      </c>
      <c r="M462" t="s">
        <v>71</v>
      </c>
      <c r="N462">
        <v>51</v>
      </c>
      <c r="O462">
        <v>-2</v>
      </c>
      <c r="P462">
        <v>6</v>
      </c>
      <c r="Q462">
        <v>2</v>
      </c>
    </row>
    <row r="463" spans="1:17" x14ac:dyDescent="0.3">
      <c r="A463" t="s">
        <v>1182</v>
      </c>
      <c r="B463" t="s">
        <v>1474</v>
      </c>
      <c r="C463" s="1" t="str">
        <f>HYPERLINK("http://geochem.nrcan.gc.ca/cdogs/content/bdl/bdl210748_e.htm", "21:0748")</f>
        <v>21:0748</v>
      </c>
      <c r="D463" s="1" t="str">
        <f>HYPERLINK("http://geochem.nrcan.gc.ca/cdogs/content/svy/svy210217_e.htm", "21:0217")</f>
        <v>21:0217</v>
      </c>
      <c r="E463" t="s">
        <v>1184</v>
      </c>
      <c r="F463" t="s">
        <v>1185</v>
      </c>
      <c r="H463">
        <v>49.2043009</v>
      </c>
      <c r="I463">
        <v>-89.670170600000006</v>
      </c>
      <c r="J463" s="1" t="str">
        <f>HYPERLINK("http://geochem.nrcan.gc.ca/cdogs/content/kwd/kwd020027_e.htm", "NGR lake sediment grab sample")</f>
        <v>NGR lake sediment grab sample</v>
      </c>
      <c r="K463" s="1" t="str">
        <f>HYPERLINK("http://geochem.nrcan.gc.ca/cdogs/content/kwd/kwd080006_e.htm", "&lt;177 micron (NGR)")</f>
        <v>&lt;177 micron (NGR)</v>
      </c>
      <c r="L463">
        <v>23</v>
      </c>
      <c r="M463" t="s">
        <v>84</v>
      </c>
      <c r="N463">
        <v>52</v>
      </c>
      <c r="O463">
        <v>-2</v>
      </c>
      <c r="P463">
        <v>2</v>
      </c>
      <c r="Q463">
        <v>2</v>
      </c>
    </row>
    <row r="464" spans="1:17" x14ac:dyDescent="0.3">
      <c r="A464" t="s">
        <v>1186</v>
      </c>
      <c r="B464" t="s">
        <v>1475</v>
      </c>
      <c r="C464" s="1" t="str">
        <f>HYPERLINK("http://geochem.nrcan.gc.ca/cdogs/content/bdl/bdl210748_e.htm", "21:0748")</f>
        <v>21:0748</v>
      </c>
      <c r="D464" s="1" t="str">
        <f>HYPERLINK("http://geochem.nrcan.gc.ca/cdogs/content/svy/svy210217_e.htm", "21:0217")</f>
        <v>21:0217</v>
      </c>
      <c r="E464" t="s">
        <v>1188</v>
      </c>
      <c r="F464" t="s">
        <v>1189</v>
      </c>
      <c r="H464">
        <v>49.2248746</v>
      </c>
      <c r="I464">
        <v>-89.646802199999996</v>
      </c>
      <c r="J464" s="1" t="str">
        <f>HYPERLINK("http://geochem.nrcan.gc.ca/cdogs/content/kwd/kwd020027_e.htm", "NGR lake sediment grab sample")</f>
        <v>NGR lake sediment grab sample</v>
      </c>
      <c r="K464" s="1" t="str">
        <f>HYPERLINK("http://geochem.nrcan.gc.ca/cdogs/content/kwd/kwd080006_e.htm", "&lt;177 micron (NGR)")</f>
        <v>&lt;177 micron (NGR)</v>
      </c>
      <c r="L464">
        <v>23</v>
      </c>
      <c r="M464" t="s">
        <v>89</v>
      </c>
      <c r="N464">
        <v>53</v>
      </c>
      <c r="O464">
        <v>-2</v>
      </c>
      <c r="P464">
        <v>6</v>
      </c>
      <c r="Q464">
        <v>3</v>
      </c>
    </row>
    <row r="465" spans="1:17" x14ac:dyDescent="0.3">
      <c r="A465" t="s">
        <v>1190</v>
      </c>
      <c r="B465" t="s">
        <v>1476</v>
      </c>
      <c r="C465" s="1" t="str">
        <f>HYPERLINK("http://geochem.nrcan.gc.ca/cdogs/content/bdl/bdl210748_e.htm", "21:0748")</f>
        <v>21:0748</v>
      </c>
      <c r="D465" s="1" t="str">
        <f>HYPERLINK("http://geochem.nrcan.gc.ca/cdogs/content/svy/svy210217_e.htm", "21:0217")</f>
        <v>21:0217</v>
      </c>
      <c r="E465" t="s">
        <v>1192</v>
      </c>
      <c r="F465" t="s">
        <v>1193</v>
      </c>
      <c r="H465">
        <v>49.224246999999998</v>
      </c>
      <c r="I465">
        <v>-89.662358800000007</v>
      </c>
      <c r="J465" s="1" t="str">
        <f>HYPERLINK("http://geochem.nrcan.gc.ca/cdogs/content/kwd/kwd020027_e.htm", "NGR lake sediment grab sample")</f>
        <v>NGR lake sediment grab sample</v>
      </c>
      <c r="K465" s="1" t="str">
        <f>HYPERLINK("http://geochem.nrcan.gc.ca/cdogs/content/kwd/kwd080006_e.htm", "&lt;177 micron (NGR)")</f>
        <v>&lt;177 micron (NGR)</v>
      </c>
      <c r="L465">
        <v>23</v>
      </c>
      <c r="M465" t="s">
        <v>94</v>
      </c>
      <c r="N465">
        <v>54</v>
      </c>
      <c r="O465">
        <v>-2</v>
      </c>
      <c r="P465">
        <v>9</v>
      </c>
      <c r="Q465">
        <v>3</v>
      </c>
    </row>
    <row r="466" spans="1:17" x14ac:dyDescent="0.3">
      <c r="A466" t="s">
        <v>1198</v>
      </c>
      <c r="B466" t="s">
        <v>1477</v>
      </c>
      <c r="C466" s="1" t="str">
        <f>HYPERLINK("http://geochem.nrcan.gc.ca/cdogs/content/bdl/bdl210748_e.htm", "21:0748")</f>
        <v>21:0748</v>
      </c>
      <c r="D466" s="1" t="str">
        <f>HYPERLINK("http://geochem.nrcan.gc.ca/cdogs/content/svy/svy210217_e.htm", "21:0217")</f>
        <v>21:0217</v>
      </c>
      <c r="E466" t="s">
        <v>1200</v>
      </c>
      <c r="F466" t="s">
        <v>1201</v>
      </c>
      <c r="H466">
        <v>49.242362800000002</v>
      </c>
      <c r="I466">
        <v>-89.6322926</v>
      </c>
      <c r="J466" s="1" t="str">
        <f>HYPERLINK("http://geochem.nrcan.gc.ca/cdogs/content/kwd/kwd020027_e.htm", "NGR lake sediment grab sample")</f>
        <v>NGR lake sediment grab sample</v>
      </c>
      <c r="K466" s="1" t="str">
        <f>HYPERLINK("http://geochem.nrcan.gc.ca/cdogs/content/kwd/kwd080006_e.htm", "&lt;177 micron (NGR)")</f>
        <v>&lt;177 micron (NGR)</v>
      </c>
      <c r="L466">
        <v>23</v>
      </c>
      <c r="M466" t="s">
        <v>99</v>
      </c>
      <c r="N466">
        <v>55</v>
      </c>
      <c r="O466">
        <v>-2</v>
      </c>
      <c r="P466">
        <v>-2</v>
      </c>
      <c r="Q466">
        <v>-1</v>
      </c>
    </row>
    <row r="467" spans="1:17" x14ac:dyDescent="0.3">
      <c r="A467" t="s">
        <v>1202</v>
      </c>
      <c r="B467" t="s">
        <v>1478</v>
      </c>
      <c r="C467" s="1" t="str">
        <f>HYPERLINK("http://geochem.nrcan.gc.ca/cdogs/content/bdl/bdl210748_e.htm", "21:0748")</f>
        <v>21:0748</v>
      </c>
      <c r="D467" s="1" t="str">
        <f>HYPERLINK("http://geochem.nrcan.gc.ca/cdogs/content/svy/svy210217_e.htm", "21:0217")</f>
        <v>21:0217</v>
      </c>
      <c r="E467" t="s">
        <v>1204</v>
      </c>
      <c r="F467" t="s">
        <v>1205</v>
      </c>
      <c r="H467">
        <v>49.230568499999997</v>
      </c>
      <c r="I467">
        <v>-89.632283700000002</v>
      </c>
      <c r="J467" s="1" t="str">
        <f>HYPERLINK("http://geochem.nrcan.gc.ca/cdogs/content/kwd/kwd020027_e.htm", "NGR lake sediment grab sample")</f>
        <v>NGR lake sediment grab sample</v>
      </c>
      <c r="K467" s="1" t="str">
        <f>HYPERLINK("http://geochem.nrcan.gc.ca/cdogs/content/kwd/kwd080006_e.htm", "&lt;177 micron (NGR)")</f>
        <v>&lt;177 micron (NGR)</v>
      </c>
      <c r="L467">
        <v>23</v>
      </c>
      <c r="M467" t="s">
        <v>104</v>
      </c>
      <c r="N467">
        <v>56</v>
      </c>
      <c r="O467">
        <v>-2</v>
      </c>
      <c r="P467">
        <v>3</v>
      </c>
      <c r="Q467">
        <v>1</v>
      </c>
    </row>
    <row r="468" spans="1:17" x14ac:dyDescent="0.3">
      <c r="A468" t="s">
        <v>1206</v>
      </c>
      <c r="B468" t="s">
        <v>1479</v>
      </c>
      <c r="C468" s="1" t="str">
        <f>HYPERLINK("http://geochem.nrcan.gc.ca/cdogs/content/bdl/bdl210748_e.htm", "21:0748")</f>
        <v>21:0748</v>
      </c>
      <c r="D468" s="1" t="str">
        <f>HYPERLINK("http://geochem.nrcan.gc.ca/cdogs/content/svy/svy210217_e.htm", "21:0217")</f>
        <v>21:0217</v>
      </c>
      <c r="E468" t="s">
        <v>1208</v>
      </c>
      <c r="F468" t="s">
        <v>1209</v>
      </c>
      <c r="H468">
        <v>49.224362399999997</v>
      </c>
      <c r="I468">
        <v>-89.629055600000001</v>
      </c>
      <c r="J468" s="1" t="str">
        <f>HYPERLINK("http://geochem.nrcan.gc.ca/cdogs/content/kwd/kwd020027_e.htm", "NGR lake sediment grab sample")</f>
        <v>NGR lake sediment grab sample</v>
      </c>
      <c r="K468" s="1" t="str">
        <f>HYPERLINK("http://geochem.nrcan.gc.ca/cdogs/content/kwd/kwd080006_e.htm", "&lt;177 micron (NGR)")</f>
        <v>&lt;177 micron (NGR)</v>
      </c>
      <c r="L468">
        <v>23</v>
      </c>
      <c r="M468" t="s">
        <v>1052</v>
      </c>
      <c r="N468">
        <v>57</v>
      </c>
      <c r="O468">
        <v>2</v>
      </c>
      <c r="P468">
        <v>6</v>
      </c>
      <c r="Q468">
        <v>7</v>
      </c>
    </row>
    <row r="469" spans="1:17" x14ac:dyDescent="0.3">
      <c r="A469" t="s">
        <v>1214</v>
      </c>
      <c r="B469" t="s">
        <v>1480</v>
      </c>
      <c r="C469" s="1" t="str">
        <f>HYPERLINK("http://geochem.nrcan.gc.ca/cdogs/content/bdl/bdl210748_e.htm", "21:0748")</f>
        <v>21:0748</v>
      </c>
      <c r="D469" s="1" t="str">
        <f>HYPERLINK("http://geochem.nrcan.gc.ca/cdogs/content/svy/svy210217_e.htm", "21:0217")</f>
        <v>21:0217</v>
      </c>
      <c r="E469" t="s">
        <v>1216</v>
      </c>
      <c r="F469" t="s">
        <v>1217</v>
      </c>
      <c r="H469">
        <v>49.219880600000003</v>
      </c>
      <c r="I469">
        <v>-89.610482000000005</v>
      </c>
      <c r="J469" s="1" t="str">
        <f>HYPERLINK("http://geochem.nrcan.gc.ca/cdogs/content/kwd/kwd020027_e.htm", "NGR lake sediment grab sample")</f>
        <v>NGR lake sediment grab sample</v>
      </c>
      <c r="K469" s="1" t="str">
        <f>HYPERLINK("http://geochem.nrcan.gc.ca/cdogs/content/kwd/kwd080006_e.htm", "&lt;177 micron (NGR)")</f>
        <v>&lt;177 micron (NGR)</v>
      </c>
      <c r="L469">
        <v>24</v>
      </c>
      <c r="M469" t="s">
        <v>26</v>
      </c>
      <c r="N469">
        <v>58</v>
      </c>
      <c r="O469">
        <v>3</v>
      </c>
      <c r="P469">
        <v>7</v>
      </c>
      <c r="Q469">
        <v>3</v>
      </c>
    </row>
    <row r="470" spans="1:17" x14ac:dyDescent="0.3">
      <c r="A470" t="s">
        <v>1218</v>
      </c>
      <c r="B470" t="s">
        <v>1481</v>
      </c>
      <c r="C470" s="1" t="str">
        <f>HYPERLINK("http://geochem.nrcan.gc.ca/cdogs/content/bdl/bdl210748_e.htm", "21:0748")</f>
        <v>21:0748</v>
      </c>
      <c r="D470" s="1" t="str">
        <f>HYPERLINK("http://geochem.nrcan.gc.ca/cdogs/content/svy/svy210217_e.htm", "21:0217")</f>
        <v>21:0217</v>
      </c>
      <c r="E470" t="s">
        <v>1220</v>
      </c>
      <c r="F470" t="s">
        <v>1221</v>
      </c>
      <c r="H470">
        <v>49.207365000000003</v>
      </c>
      <c r="I470">
        <v>-89.584145500000005</v>
      </c>
      <c r="J470" s="1" t="str">
        <f>HYPERLINK("http://geochem.nrcan.gc.ca/cdogs/content/kwd/kwd020027_e.htm", "NGR lake sediment grab sample")</f>
        <v>NGR lake sediment grab sample</v>
      </c>
      <c r="K470" s="1" t="str">
        <f>HYPERLINK("http://geochem.nrcan.gc.ca/cdogs/content/kwd/kwd080006_e.htm", "&lt;177 micron (NGR)")</f>
        <v>&lt;177 micron (NGR)</v>
      </c>
      <c r="L470">
        <v>24</v>
      </c>
      <c r="M470" t="s">
        <v>31</v>
      </c>
      <c r="N470">
        <v>59</v>
      </c>
      <c r="O470">
        <v>3</v>
      </c>
      <c r="P470">
        <v>6</v>
      </c>
      <c r="Q470">
        <v>2</v>
      </c>
    </row>
    <row r="471" spans="1:17" x14ac:dyDescent="0.3">
      <c r="A471" t="s">
        <v>1222</v>
      </c>
      <c r="B471" t="s">
        <v>1482</v>
      </c>
      <c r="C471" s="1" t="str">
        <f>HYPERLINK("http://geochem.nrcan.gc.ca/cdogs/content/bdl/bdl210748_e.htm", "21:0748")</f>
        <v>21:0748</v>
      </c>
      <c r="D471" s="1" t="str">
        <f>HYPERLINK("http://geochem.nrcan.gc.ca/cdogs/content/svy/svy210217_e.htm", "21:0217")</f>
        <v>21:0217</v>
      </c>
      <c r="E471" t="s">
        <v>1212</v>
      </c>
      <c r="F471" t="s">
        <v>1224</v>
      </c>
      <c r="H471">
        <v>49.206864299999999</v>
      </c>
      <c r="I471">
        <v>-89.565047199999995</v>
      </c>
      <c r="J471" s="1" t="str">
        <f>HYPERLINK("http://geochem.nrcan.gc.ca/cdogs/content/kwd/kwd020027_e.htm", "NGR lake sediment grab sample")</f>
        <v>NGR lake sediment grab sample</v>
      </c>
      <c r="K471" s="1" t="str">
        <f>HYPERLINK("http://geochem.nrcan.gc.ca/cdogs/content/kwd/kwd080006_e.htm", "&lt;177 micron (NGR)")</f>
        <v>&lt;177 micron (NGR)</v>
      </c>
      <c r="L471">
        <v>24</v>
      </c>
      <c r="M471" t="s">
        <v>379</v>
      </c>
      <c r="N471">
        <v>60</v>
      </c>
      <c r="O471">
        <v>-2</v>
      </c>
      <c r="P471">
        <v>3</v>
      </c>
      <c r="Q471">
        <v>-1</v>
      </c>
    </row>
    <row r="472" spans="1:17" x14ac:dyDescent="0.3">
      <c r="A472" t="s">
        <v>1225</v>
      </c>
      <c r="B472" t="s">
        <v>1483</v>
      </c>
      <c r="C472" s="1" t="str">
        <f>HYPERLINK("http://geochem.nrcan.gc.ca/cdogs/content/bdl/bdl210748_e.htm", "21:0748")</f>
        <v>21:0748</v>
      </c>
      <c r="D472" s="1" t="str">
        <f>HYPERLINK("http://geochem.nrcan.gc.ca/cdogs/content/svy/svy210217_e.htm", "21:0217")</f>
        <v>21:0217</v>
      </c>
      <c r="E472" t="s">
        <v>1212</v>
      </c>
      <c r="F472" t="s">
        <v>1227</v>
      </c>
      <c r="H472">
        <v>49.206864299999999</v>
      </c>
      <c r="I472">
        <v>-89.565047199999995</v>
      </c>
      <c r="J472" s="1" t="str">
        <f>HYPERLINK("http://geochem.nrcan.gc.ca/cdogs/content/kwd/kwd020027_e.htm", "NGR lake sediment grab sample")</f>
        <v>NGR lake sediment grab sample</v>
      </c>
      <c r="K472" s="1" t="str">
        <f>HYPERLINK("http://geochem.nrcan.gc.ca/cdogs/content/kwd/kwd080006_e.htm", "&lt;177 micron (NGR)")</f>
        <v>&lt;177 micron (NGR)</v>
      </c>
      <c r="L472">
        <v>24</v>
      </c>
      <c r="M472" t="s">
        <v>381</v>
      </c>
      <c r="N472">
        <v>61</v>
      </c>
      <c r="O472">
        <v>-2</v>
      </c>
      <c r="P472">
        <v>2</v>
      </c>
      <c r="Q472">
        <v>-1</v>
      </c>
    </row>
    <row r="473" spans="1:17" x14ac:dyDescent="0.3">
      <c r="A473" t="s">
        <v>1228</v>
      </c>
      <c r="B473" t="s">
        <v>1484</v>
      </c>
      <c r="C473" s="1" t="str">
        <f>HYPERLINK("http://geochem.nrcan.gc.ca/cdogs/content/bdl/bdl210748_e.htm", "21:0748")</f>
        <v>21:0748</v>
      </c>
      <c r="D473" s="1" t="str">
        <f>HYPERLINK("http://geochem.nrcan.gc.ca/cdogs/content/svy/svy210217_e.htm", "21:0217")</f>
        <v>21:0217</v>
      </c>
      <c r="E473" t="s">
        <v>1230</v>
      </c>
      <c r="F473" t="s">
        <v>1231</v>
      </c>
      <c r="H473">
        <v>49.202339199999997</v>
      </c>
      <c r="I473">
        <v>-89.548378700000001</v>
      </c>
      <c r="J473" s="1" t="str">
        <f>HYPERLINK("http://geochem.nrcan.gc.ca/cdogs/content/kwd/kwd020027_e.htm", "NGR lake sediment grab sample")</f>
        <v>NGR lake sediment grab sample</v>
      </c>
      <c r="K473" s="1" t="str">
        <f>HYPERLINK("http://geochem.nrcan.gc.ca/cdogs/content/kwd/kwd080006_e.htm", "&lt;177 micron (NGR)")</f>
        <v>&lt;177 micron (NGR)</v>
      </c>
      <c r="L473">
        <v>24</v>
      </c>
      <c r="M473" t="s">
        <v>41</v>
      </c>
      <c r="N473">
        <v>62</v>
      </c>
      <c r="O473">
        <v>4</v>
      </c>
      <c r="P473">
        <v>4</v>
      </c>
      <c r="Q473">
        <v>1</v>
      </c>
    </row>
    <row r="474" spans="1:17" x14ac:dyDescent="0.3">
      <c r="A474" t="s">
        <v>1232</v>
      </c>
      <c r="B474" t="s">
        <v>1485</v>
      </c>
      <c r="C474" s="1" t="str">
        <f>HYPERLINK("http://geochem.nrcan.gc.ca/cdogs/content/bdl/bdl210748_e.htm", "21:0748")</f>
        <v>21:0748</v>
      </c>
      <c r="D474" s="1" t="str">
        <f>HYPERLINK("http://geochem.nrcan.gc.ca/cdogs/content/svy/svy210217_e.htm", "21:0217")</f>
        <v>21:0217</v>
      </c>
      <c r="E474" t="s">
        <v>1234</v>
      </c>
      <c r="F474" t="s">
        <v>1235</v>
      </c>
      <c r="H474">
        <v>49.212314499999998</v>
      </c>
      <c r="I474">
        <v>-89.542753399999995</v>
      </c>
      <c r="J474" s="1" t="str">
        <f>HYPERLINK("http://geochem.nrcan.gc.ca/cdogs/content/kwd/kwd020027_e.htm", "NGR lake sediment grab sample")</f>
        <v>NGR lake sediment grab sample</v>
      </c>
      <c r="K474" s="1" t="str">
        <f>HYPERLINK("http://geochem.nrcan.gc.ca/cdogs/content/kwd/kwd080006_e.htm", "&lt;177 micron (NGR)")</f>
        <v>&lt;177 micron (NGR)</v>
      </c>
      <c r="L474">
        <v>24</v>
      </c>
      <c r="M474" t="s">
        <v>46</v>
      </c>
      <c r="N474">
        <v>63</v>
      </c>
      <c r="O474">
        <v>2</v>
      </c>
      <c r="P474">
        <v>2</v>
      </c>
      <c r="Q474">
        <v>1</v>
      </c>
    </row>
    <row r="475" spans="1:17" x14ac:dyDescent="0.3">
      <c r="A475" t="s">
        <v>1236</v>
      </c>
      <c r="B475" t="s">
        <v>1486</v>
      </c>
      <c r="C475" s="1" t="str">
        <f>HYPERLINK("http://geochem.nrcan.gc.ca/cdogs/content/bdl/bdl210748_e.htm", "21:0748")</f>
        <v>21:0748</v>
      </c>
      <c r="D475" s="1" t="str">
        <f>HYPERLINK("http://geochem.nrcan.gc.ca/cdogs/content/svy/svy210217_e.htm", "21:0217")</f>
        <v>21:0217</v>
      </c>
      <c r="E475" t="s">
        <v>1238</v>
      </c>
      <c r="F475" t="s">
        <v>1239</v>
      </c>
      <c r="H475">
        <v>49.222696200000001</v>
      </c>
      <c r="I475">
        <v>-89.569589300000004</v>
      </c>
      <c r="J475" s="1" t="str">
        <f>HYPERLINK("http://geochem.nrcan.gc.ca/cdogs/content/kwd/kwd020027_e.htm", "NGR lake sediment grab sample")</f>
        <v>NGR lake sediment grab sample</v>
      </c>
      <c r="K475" s="1" t="str">
        <f>HYPERLINK("http://geochem.nrcan.gc.ca/cdogs/content/kwd/kwd080006_e.htm", "&lt;177 micron (NGR)")</f>
        <v>&lt;177 micron (NGR)</v>
      </c>
      <c r="L475">
        <v>24</v>
      </c>
      <c r="M475" t="s">
        <v>51</v>
      </c>
      <c r="N475">
        <v>64</v>
      </c>
      <c r="O475">
        <v>8</v>
      </c>
      <c r="P475">
        <v>7</v>
      </c>
      <c r="Q475">
        <v>3</v>
      </c>
    </row>
    <row r="476" spans="1:17" x14ac:dyDescent="0.3">
      <c r="A476" t="s">
        <v>1240</v>
      </c>
      <c r="B476" t="s">
        <v>1487</v>
      </c>
      <c r="C476" s="1" t="str">
        <f>HYPERLINK("http://geochem.nrcan.gc.ca/cdogs/content/bdl/bdl210748_e.htm", "21:0748")</f>
        <v>21:0748</v>
      </c>
      <c r="D476" s="1" t="str">
        <f>HYPERLINK("http://geochem.nrcan.gc.ca/cdogs/content/svy/svy210217_e.htm", "21:0217")</f>
        <v>21:0217</v>
      </c>
      <c r="E476" t="s">
        <v>1242</v>
      </c>
      <c r="F476" t="s">
        <v>1243</v>
      </c>
      <c r="H476">
        <v>49.230755100000003</v>
      </c>
      <c r="I476">
        <v>-89.582989499999996</v>
      </c>
      <c r="J476" s="1" t="str">
        <f>HYPERLINK("http://geochem.nrcan.gc.ca/cdogs/content/kwd/kwd020027_e.htm", "NGR lake sediment grab sample")</f>
        <v>NGR lake sediment grab sample</v>
      </c>
      <c r="K476" s="1" t="str">
        <f>HYPERLINK("http://geochem.nrcan.gc.ca/cdogs/content/kwd/kwd080006_e.htm", "&lt;177 micron (NGR)")</f>
        <v>&lt;177 micron (NGR)</v>
      </c>
      <c r="L476">
        <v>24</v>
      </c>
      <c r="M476" t="s">
        <v>56</v>
      </c>
      <c r="N476">
        <v>65</v>
      </c>
      <c r="O476">
        <v>2</v>
      </c>
      <c r="P476">
        <v>2</v>
      </c>
      <c r="Q476">
        <v>1</v>
      </c>
    </row>
    <row r="477" spans="1:17" x14ac:dyDescent="0.3">
      <c r="A477" t="s">
        <v>1244</v>
      </c>
      <c r="B477" t="s">
        <v>1488</v>
      </c>
      <c r="C477" s="1" t="str">
        <f>HYPERLINK("http://geochem.nrcan.gc.ca/cdogs/content/bdl/bdl210748_e.htm", "21:0748")</f>
        <v>21:0748</v>
      </c>
      <c r="D477" s="1" t="str">
        <f>HYPERLINK("http://geochem.nrcan.gc.ca/cdogs/content/svy/svy210217_e.htm", "21:0217")</f>
        <v>21:0217</v>
      </c>
      <c r="E477" t="s">
        <v>1246</v>
      </c>
      <c r="F477" t="s">
        <v>1247</v>
      </c>
      <c r="H477">
        <v>49.232576799999997</v>
      </c>
      <c r="I477">
        <v>-89.598429899999999</v>
      </c>
      <c r="J477" s="1" t="str">
        <f>HYPERLINK("http://geochem.nrcan.gc.ca/cdogs/content/kwd/kwd020027_e.htm", "NGR lake sediment grab sample")</f>
        <v>NGR lake sediment grab sample</v>
      </c>
      <c r="K477" s="1" t="str">
        <f>HYPERLINK("http://geochem.nrcan.gc.ca/cdogs/content/kwd/kwd080006_e.htm", "&lt;177 micron (NGR)")</f>
        <v>&lt;177 micron (NGR)</v>
      </c>
      <c r="L477">
        <v>24</v>
      </c>
      <c r="M477" t="s">
        <v>61</v>
      </c>
      <c r="N477">
        <v>66</v>
      </c>
      <c r="O477">
        <v>4</v>
      </c>
      <c r="P477">
        <v>5</v>
      </c>
      <c r="Q477">
        <v>1</v>
      </c>
    </row>
    <row r="478" spans="1:17" x14ac:dyDescent="0.3">
      <c r="A478" t="s">
        <v>1248</v>
      </c>
      <c r="B478" t="s">
        <v>1489</v>
      </c>
      <c r="C478" s="1" t="str">
        <f>HYPERLINK("http://geochem.nrcan.gc.ca/cdogs/content/bdl/bdl210748_e.htm", "21:0748")</f>
        <v>21:0748</v>
      </c>
      <c r="D478" s="1" t="str">
        <f>HYPERLINK("http://geochem.nrcan.gc.ca/cdogs/content/svy/svy210217_e.htm", "21:0217")</f>
        <v>21:0217</v>
      </c>
      <c r="E478" t="s">
        <v>1250</v>
      </c>
      <c r="F478" t="s">
        <v>1251</v>
      </c>
      <c r="H478">
        <v>49.244126600000001</v>
      </c>
      <c r="I478">
        <v>-89.551711400000002</v>
      </c>
      <c r="J478" s="1" t="str">
        <f>HYPERLINK("http://geochem.nrcan.gc.ca/cdogs/content/kwd/kwd020027_e.htm", "NGR lake sediment grab sample")</f>
        <v>NGR lake sediment grab sample</v>
      </c>
      <c r="K478" s="1" t="str">
        <f>HYPERLINK("http://geochem.nrcan.gc.ca/cdogs/content/kwd/kwd080006_e.htm", "&lt;177 micron (NGR)")</f>
        <v>&lt;177 micron (NGR)</v>
      </c>
      <c r="L478">
        <v>24</v>
      </c>
      <c r="M478" t="s">
        <v>66</v>
      </c>
      <c r="N478">
        <v>67</v>
      </c>
      <c r="O478">
        <v>2</v>
      </c>
      <c r="P478">
        <v>5</v>
      </c>
      <c r="Q478">
        <v>3</v>
      </c>
    </row>
    <row r="479" spans="1:17" x14ac:dyDescent="0.3">
      <c r="A479" t="s">
        <v>1252</v>
      </c>
      <c r="B479" t="s">
        <v>1490</v>
      </c>
      <c r="C479" s="1" t="str">
        <f>HYPERLINK("http://geochem.nrcan.gc.ca/cdogs/content/bdl/bdl210748_e.htm", "21:0748")</f>
        <v>21:0748</v>
      </c>
      <c r="D479" s="1" t="str">
        <f>HYPERLINK("http://geochem.nrcan.gc.ca/cdogs/content/svy/svy210217_e.htm", "21:0217")</f>
        <v>21:0217</v>
      </c>
      <c r="E479" t="s">
        <v>1254</v>
      </c>
      <c r="F479" t="s">
        <v>1255</v>
      </c>
      <c r="H479">
        <v>49.233736200000003</v>
      </c>
      <c r="I479">
        <v>-89.532065900000006</v>
      </c>
      <c r="J479" s="1" t="str">
        <f>HYPERLINK("http://geochem.nrcan.gc.ca/cdogs/content/kwd/kwd020027_e.htm", "NGR lake sediment grab sample")</f>
        <v>NGR lake sediment grab sample</v>
      </c>
      <c r="K479" s="1" t="str">
        <f>HYPERLINK("http://geochem.nrcan.gc.ca/cdogs/content/kwd/kwd080006_e.htm", "&lt;177 micron (NGR)")</f>
        <v>&lt;177 micron (NGR)</v>
      </c>
      <c r="L479">
        <v>24</v>
      </c>
      <c r="M479" t="s">
        <v>71</v>
      </c>
      <c r="N479">
        <v>68</v>
      </c>
      <c r="O479">
        <v>-2</v>
      </c>
      <c r="P479">
        <v>7</v>
      </c>
      <c r="Q479">
        <v>3</v>
      </c>
    </row>
    <row r="480" spans="1:17" x14ac:dyDescent="0.3">
      <c r="A480" t="s">
        <v>1256</v>
      </c>
      <c r="B480" t="s">
        <v>1491</v>
      </c>
      <c r="C480" s="1" t="str">
        <f>HYPERLINK("http://geochem.nrcan.gc.ca/cdogs/content/bdl/bdl210748_e.htm", "21:0748")</f>
        <v>21:0748</v>
      </c>
      <c r="D480" s="1" t="str">
        <f>HYPERLINK("http://geochem.nrcan.gc.ca/cdogs/content/svy/svy210217_e.htm", "21:0217")</f>
        <v>21:0217</v>
      </c>
      <c r="E480" t="s">
        <v>1258</v>
      </c>
      <c r="F480" t="s">
        <v>1259</v>
      </c>
      <c r="H480">
        <v>49.1698351</v>
      </c>
      <c r="I480">
        <v>-89.523781999999997</v>
      </c>
      <c r="J480" s="1" t="str">
        <f>HYPERLINK("http://geochem.nrcan.gc.ca/cdogs/content/kwd/kwd020027_e.htm", "NGR lake sediment grab sample")</f>
        <v>NGR lake sediment grab sample</v>
      </c>
      <c r="K480" s="1" t="str">
        <f>HYPERLINK("http://geochem.nrcan.gc.ca/cdogs/content/kwd/kwd080006_e.htm", "&lt;177 micron (NGR)")</f>
        <v>&lt;177 micron (NGR)</v>
      </c>
      <c r="L480">
        <v>24</v>
      </c>
      <c r="M480" t="s">
        <v>84</v>
      </c>
      <c r="N480">
        <v>69</v>
      </c>
      <c r="O480">
        <v>-2</v>
      </c>
      <c r="P480">
        <v>2</v>
      </c>
      <c r="Q480">
        <v>2</v>
      </c>
    </row>
    <row r="481" spans="1:17" x14ac:dyDescent="0.3">
      <c r="A481" t="s">
        <v>1260</v>
      </c>
      <c r="B481" t="s">
        <v>1492</v>
      </c>
      <c r="C481" s="1" t="str">
        <f>HYPERLINK("http://geochem.nrcan.gc.ca/cdogs/content/bdl/bdl210748_e.htm", "21:0748")</f>
        <v>21:0748</v>
      </c>
      <c r="D481" s="1" t="str">
        <f>HYPERLINK("http://geochem.nrcan.gc.ca/cdogs/content/svy/svy210217_e.htm", "21:0217")</f>
        <v>21:0217</v>
      </c>
      <c r="E481" t="s">
        <v>1262</v>
      </c>
      <c r="F481" t="s">
        <v>1263</v>
      </c>
      <c r="H481">
        <v>49.161251399999998</v>
      </c>
      <c r="I481">
        <v>-89.569095700000005</v>
      </c>
      <c r="J481" s="1" t="str">
        <f>HYPERLINK("http://geochem.nrcan.gc.ca/cdogs/content/kwd/kwd020027_e.htm", "NGR lake sediment grab sample")</f>
        <v>NGR lake sediment grab sample</v>
      </c>
      <c r="K481" s="1" t="str">
        <f>HYPERLINK("http://geochem.nrcan.gc.ca/cdogs/content/kwd/kwd080006_e.htm", "&lt;177 micron (NGR)")</f>
        <v>&lt;177 micron (NGR)</v>
      </c>
      <c r="L481">
        <v>24</v>
      </c>
      <c r="M481" t="s">
        <v>89</v>
      </c>
      <c r="N481">
        <v>70</v>
      </c>
      <c r="O481">
        <v>-2</v>
      </c>
      <c r="P481">
        <v>3</v>
      </c>
      <c r="Q481">
        <v>-1</v>
      </c>
    </row>
    <row r="482" spans="1:17" x14ac:dyDescent="0.3">
      <c r="A482" t="s">
        <v>1264</v>
      </c>
      <c r="B482" t="s">
        <v>1493</v>
      </c>
      <c r="C482" s="1" t="str">
        <f>HYPERLINK("http://geochem.nrcan.gc.ca/cdogs/content/bdl/bdl210748_e.htm", "21:0748")</f>
        <v>21:0748</v>
      </c>
      <c r="D482" s="1" t="str">
        <f>HYPERLINK("http://geochem.nrcan.gc.ca/cdogs/content/svy/svy210217_e.htm", "21:0217")</f>
        <v>21:0217</v>
      </c>
      <c r="E482" t="s">
        <v>1266</v>
      </c>
      <c r="F482" t="s">
        <v>1267</v>
      </c>
      <c r="H482">
        <v>49.163199900000002</v>
      </c>
      <c r="I482">
        <v>-89.597800300000003</v>
      </c>
      <c r="J482" s="1" t="str">
        <f>HYPERLINK("http://geochem.nrcan.gc.ca/cdogs/content/kwd/kwd020027_e.htm", "NGR lake sediment grab sample")</f>
        <v>NGR lake sediment grab sample</v>
      </c>
      <c r="K482" s="1" t="str">
        <f>HYPERLINK("http://geochem.nrcan.gc.ca/cdogs/content/kwd/kwd080006_e.htm", "&lt;177 micron (NGR)")</f>
        <v>&lt;177 micron (NGR)</v>
      </c>
      <c r="L482">
        <v>24</v>
      </c>
      <c r="M482" t="s">
        <v>94</v>
      </c>
      <c r="N482">
        <v>71</v>
      </c>
      <c r="O482">
        <v>2</v>
      </c>
      <c r="P482">
        <v>5</v>
      </c>
      <c r="Q482">
        <v>2</v>
      </c>
    </row>
    <row r="483" spans="1:17" x14ac:dyDescent="0.3">
      <c r="A483" t="s">
        <v>1268</v>
      </c>
      <c r="B483" t="s">
        <v>1494</v>
      </c>
      <c r="C483" s="1" t="str">
        <f>HYPERLINK("http://geochem.nrcan.gc.ca/cdogs/content/bdl/bdl210748_e.htm", "21:0748")</f>
        <v>21:0748</v>
      </c>
      <c r="D483" s="1" t="str">
        <f>HYPERLINK("http://geochem.nrcan.gc.ca/cdogs/content/svy/svy210217_e.htm", "21:0217")</f>
        <v>21:0217</v>
      </c>
      <c r="E483" t="s">
        <v>1270</v>
      </c>
      <c r="F483" t="s">
        <v>1271</v>
      </c>
      <c r="H483">
        <v>49.159784100000003</v>
      </c>
      <c r="I483">
        <v>-89.602066100000002</v>
      </c>
      <c r="J483" s="1" t="str">
        <f>HYPERLINK("http://geochem.nrcan.gc.ca/cdogs/content/kwd/kwd020027_e.htm", "NGR lake sediment grab sample")</f>
        <v>NGR lake sediment grab sample</v>
      </c>
      <c r="K483" s="1" t="str">
        <f>HYPERLINK("http://geochem.nrcan.gc.ca/cdogs/content/kwd/kwd080006_e.htm", "&lt;177 micron (NGR)")</f>
        <v>&lt;177 micron (NGR)</v>
      </c>
      <c r="L483">
        <v>24</v>
      </c>
      <c r="M483" t="s">
        <v>109</v>
      </c>
      <c r="N483">
        <v>72</v>
      </c>
      <c r="O483">
        <v>-2</v>
      </c>
      <c r="P483">
        <v>4</v>
      </c>
      <c r="Q483">
        <v>2</v>
      </c>
    </row>
    <row r="484" spans="1:17" x14ac:dyDescent="0.3">
      <c r="A484" t="s">
        <v>1272</v>
      </c>
      <c r="B484" t="s">
        <v>1495</v>
      </c>
      <c r="C484" s="1" t="str">
        <f>HYPERLINK("http://geochem.nrcan.gc.ca/cdogs/content/bdl/bdl210748_e.htm", "21:0748")</f>
        <v>21:0748</v>
      </c>
      <c r="D484" s="1" t="str">
        <f>HYPERLINK("http://geochem.nrcan.gc.ca/cdogs/content/svy/svy210217_e.htm", "21:0217")</f>
        <v>21:0217</v>
      </c>
      <c r="E484" t="s">
        <v>1270</v>
      </c>
      <c r="F484" t="s">
        <v>1274</v>
      </c>
      <c r="H484">
        <v>49.159784100000003</v>
      </c>
      <c r="I484">
        <v>-89.602066100000002</v>
      </c>
      <c r="J484" s="1" t="str">
        <f>HYPERLINK("http://geochem.nrcan.gc.ca/cdogs/content/kwd/kwd020027_e.htm", "NGR lake sediment grab sample")</f>
        <v>NGR lake sediment grab sample</v>
      </c>
      <c r="K484" s="1" t="str">
        <f>HYPERLINK("http://geochem.nrcan.gc.ca/cdogs/content/kwd/kwd080006_e.htm", "&lt;177 micron (NGR)")</f>
        <v>&lt;177 micron (NGR)</v>
      </c>
      <c r="L484">
        <v>24</v>
      </c>
      <c r="M484" t="s">
        <v>113</v>
      </c>
      <c r="N484">
        <v>73</v>
      </c>
      <c r="O484">
        <v>-2</v>
      </c>
      <c r="P484">
        <v>5</v>
      </c>
      <c r="Q484">
        <v>2</v>
      </c>
    </row>
    <row r="485" spans="1:17" x14ac:dyDescent="0.3">
      <c r="A485" t="s">
        <v>1275</v>
      </c>
      <c r="B485" t="s">
        <v>1496</v>
      </c>
      <c r="C485" s="1" t="str">
        <f>HYPERLINK("http://geochem.nrcan.gc.ca/cdogs/content/bdl/bdl210748_e.htm", "21:0748")</f>
        <v>21:0748</v>
      </c>
      <c r="D485" s="1" t="str">
        <f>HYPERLINK("http://geochem.nrcan.gc.ca/cdogs/content/svy/svy210217_e.htm", "21:0217")</f>
        <v>21:0217</v>
      </c>
      <c r="E485" t="s">
        <v>1277</v>
      </c>
      <c r="F485" t="s">
        <v>1278</v>
      </c>
      <c r="H485">
        <v>49.154221700000001</v>
      </c>
      <c r="I485">
        <v>-89.608550500000007</v>
      </c>
      <c r="J485" s="1" t="str">
        <f>HYPERLINK("http://geochem.nrcan.gc.ca/cdogs/content/kwd/kwd020027_e.htm", "NGR lake sediment grab sample")</f>
        <v>NGR lake sediment grab sample</v>
      </c>
      <c r="K485" s="1" t="str">
        <f>HYPERLINK("http://geochem.nrcan.gc.ca/cdogs/content/kwd/kwd080006_e.htm", "&lt;177 micron (NGR)")</f>
        <v>&lt;177 micron (NGR)</v>
      </c>
      <c r="L485">
        <v>24</v>
      </c>
      <c r="M485" t="s">
        <v>99</v>
      </c>
      <c r="N485">
        <v>74</v>
      </c>
      <c r="O485">
        <v>2</v>
      </c>
      <c r="P485">
        <v>7</v>
      </c>
      <c r="Q485">
        <v>1</v>
      </c>
    </row>
    <row r="486" spans="1:17" x14ac:dyDescent="0.3">
      <c r="A486" t="s">
        <v>1281</v>
      </c>
      <c r="B486" t="s">
        <v>1497</v>
      </c>
      <c r="C486" s="1" t="str">
        <f>HYPERLINK("http://geochem.nrcan.gc.ca/cdogs/content/bdl/bdl210748_e.htm", "21:0748")</f>
        <v>21:0748</v>
      </c>
      <c r="D486" s="1" t="str">
        <f>HYPERLINK("http://geochem.nrcan.gc.ca/cdogs/content/svy/svy210217_e.htm", "21:0217")</f>
        <v>21:0217</v>
      </c>
      <c r="E486" t="s">
        <v>1283</v>
      </c>
      <c r="F486" t="s">
        <v>1284</v>
      </c>
      <c r="H486">
        <v>49.1536373</v>
      </c>
      <c r="I486">
        <v>-89.6196573</v>
      </c>
      <c r="J486" s="1" t="str">
        <f>HYPERLINK("http://geochem.nrcan.gc.ca/cdogs/content/kwd/kwd020027_e.htm", "NGR lake sediment grab sample")</f>
        <v>NGR lake sediment grab sample</v>
      </c>
      <c r="K486" s="1" t="str">
        <f>HYPERLINK("http://geochem.nrcan.gc.ca/cdogs/content/kwd/kwd080006_e.htm", "&lt;177 micron (NGR)")</f>
        <v>&lt;177 micron (NGR)</v>
      </c>
      <c r="L486">
        <v>24</v>
      </c>
      <c r="M486" t="s">
        <v>104</v>
      </c>
      <c r="N486">
        <v>75</v>
      </c>
      <c r="O486">
        <v>-2</v>
      </c>
      <c r="P486">
        <v>2</v>
      </c>
      <c r="Q486">
        <v>2</v>
      </c>
    </row>
    <row r="487" spans="1:17" x14ac:dyDescent="0.3">
      <c r="A487" t="s">
        <v>1289</v>
      </c>
      <c r="B487" t="s">
        <v>1498</v>
      </c>
      <c r="C487" s="1" t="str">
        <f>HYPERLINK("http://geochem.nrcan.gc.ca/cdogs/content/bdl/bdl210748_e.htm", "21:0748")</f>
        <v>21:0748</v>
      </c>
      <c r="D487" s="1" t="str">
        <f>HYPERLINK("http://geochem.nrcan.gc.ca/cdogs/content/svy/svy210217_e.htm", "21:0217")</f>
        <v>21:0217</v>
      </c>
      <c r="E487" t="s">
        <v>1291</v>
      </c>
      <c r="F487" t="s">
        <v>1292</v>
      </c>
      <c r="H487">
        <v>49.1384063</v>
      </c>
      <c r="I487">
        <v>-89.623200800000006</v>
      </c>
      <c r="J487" s="1" t="str">
        <f>HYPERLINK("http://geochem.nrcan.gc.ca/cdogs/content/kwd/kwd020027_e.htm", "NGR lake sediment grab sample")</f>
        <v>NGR lake sediment grab sample</v>
      </c>
      <c r="K487" s="1" t="str">
        <f>HYPERLINK("http://geochem.nrcan.gc.ca/cdogs/content/kwd/kwd080006_e.htm", "&lt;177 micron (NGR)")</f>
        <v>&lt;177 micron (NGR)</v>
      </c>
      <c r="L487">
        <v>25</v>
      </c>
      <c r="M487" t="s">
        <v>26</v>
      </c>
      <c r="N487">
        <v>76</v>
      </c>
      <c r="O487">
        <v>2</v>
      </c>
      <c r="P487">
        <v>4</v>
      </c>
      <c r="Q487">
        <v>-1</v>
      </c>
    </row>
    <row r="488" spans="1:17" x14ac:dyDescent="0.3">
      <c r="A488" t="s">
        <v>1293</v>
      </c>
      <c r="B488" t="s">
        <v>1499</v>
      </c>
      <c r="C488" s="1" t="str">
        <f>HYPERLINK("http://geochem.nrcan.gc.ca/cdogs/content/bdl/bdl210748_e.htm", "21:0748")</f>
        <v>21:0748</v>
      </c>
      <c r="D488" s="1" t="str">
        <f>HYPERLINK("http://geochem.nrcan.gc.ca/cdogs/content/svy/svy210217_e.htm", "21:0217")</f>
        <v>21:0217</v>
      </c>
      <c r="E488" t="s">
        <v>1295</v>
      </c>
      <c r="F488" t="s">
        <v>1296</v>
      </c>
      <c r="H488">
        <v>49.132057799999998</v>
      </c>
      <c r="I488">
        <v>-89.632147399999994</v>
      </c>
      <c r="J488" s="1" t="str">
        <f>HYPERLINK("http://geochem.nrcan.gc.ca/cdogs/content/kwd/kwd020027_e.htm", "NGR lake sediment grab sample")</f>
        <v>NGR lake sediment grab sample</v>
      </c>
      <c r="K488" s="1" t="str">
        <f>HYPERLINK("http://geochem.nrcan.gc.ca/cdogs/content/kwd/kwd080006_e.htm", "&lt;177 micron (NGR)")</f>
        <v>&lt;177 micron (NGR)</v>
      </c>
      <c r="L488">
        <v>25</v>
      </c>
      <c r="M488" t="s">
        <v>31</v>
      </c>
      <c r="N488">
        <v>77</v>
      </c>
      <c r="O488">
        <v>-2</v>
      </c>
      <c r="P488">
        <v>4</v>
      </c>
      <c r="Q488">
        <v>3</v>
      </c>
    </row>
    <row r="489" spans="1:17" x14ac:dyDescent="0.3">
      <c r="A489" t="s">
        <v>1297</v>
      </c>
      <c r="B489" t="s">
        <v>1500</v>
      </c>
      <c r="C489" s="1" t="str">
        <f>HYPERLINK("http://geochem.nrcan.gc.ca/cdogs/content/bdl/bdl210748_e.htm", "21:0748")</f>
        <v>21:0748</v>
      </c>
      <c r="D489" s="1" t="str">
        <f>HYPERLINK("http://geochem.nrcan.gc.ca/cdogs/content/svy/svy210217_e.htm", "21:0217")</f>
        <v>21:0217</v>
      </c>
      <c r="E489" t="s">
        <v>1287</v>
      </c>
      <c r="F489" t="s">
        <v>1299</v>
      </c>
      <c r="H489">
        <v>49.127012200000003</v>
      </c>
      <c r="I489">
        <v>-89.620611499999995</v>
      </c>
      <c r="J489" s="1" t="str">
        <f>HYPERLINK("http://geochem.nrcan.gc.ca/cdogs/content/kwd/kwd020027_e.htm", "NGR lake sediment grab sample")</f>
        <v>NGR lake sediment grab sample</v>
      </c>
      <c r="K489" s="1" t="str">
        <f>HYPERLINK("http://geochem.nrcan.gc.ca/cdogs/content/kwd/kwd080006_e.htm", "&lt;177 micron (NGR)")</f>
        <v>&lt;177 micron (NGR)</v>
      </c>
      <c r="L489">
        <v>25</v>
      </c>
      <c r="M489" t="s">
        <v>379</v>
      </c>
      <c r="N489">
        <v>78</v>
      </c>
    </row>
    <row r="490" spans="1:17" x14ac:dyDescent="0.3">
      <c r="A490" t="s">
        <v>1300</v>
      </c>
      <c r="B490" t="s">
        <v>1501</v>
      </c>
      <c r="C490" s="1" t="str">
        <f>HYPERLINK("http://geochem.nrcan.gc.ca/cdogs/content/bdl/bdl210748_e.htm", "21:0748")</f>
        <v>21:0748</v>
      </c>
      <c r="D490" s="1" t="str">
        <f>HYPERLINK("http://geochem.nrcan.gc.ca/cdogs/content/svy/svy210217_e.htm", "21:0217")</f>
        <v>21:0217</v>
      </c>
      <c r="E490" t="s">
        <v>1287</v>
      </c>
      <c r="F490" t="s">
        <v>1302</v>
      </c>
      <c r="H490">
        <v>49.127012200000003</v>
      </c>
      <c r="I490">
        <v>-89.620611499999995</v>
      </c>
      <c r="J490" s="1" t="str">
        <f>HYPERLINK("http://geochem.nrcan.gc.ca/cdogs/content/kwd/kwd020027_e.htm", "NGR lake sediment grab sample")</f>
        <v>NGR lake sediment grab sample</v>
      </c>
      <c r="K490" s="1" t="str">
        <f>HYPERLINK("http://geochem.nrcan.gc.ca/cdogs/content/kwd/kwd080006_e.htm", "&lt;177 micron (NGR)")</f>
        <v>&lt;177 micron (NGR)</v>
      </c>
      <c r="L490">
        <v>25</v>
      </c>
      <c r="M490" t="s">
        <v>381</v>
      </c>
      <c r="N490">
        <v>79</v>
      </c>
      <c r="O490">
        <v>-2</v>
      </c>
      <c r="P490">
        <v>4</v>
      </c>
      <c r="Q490">
        <v>1</v>
      </c>
    </row>
    <row r="491" spans="1:17" x14ac:dyDescent="0.3">
      <c r="A491" t="s">
        <v>1303</v>
      </c>
      <c r="B491" t="s">
        <v>1502</v>
      </c>
      <c r="C491" s="1" t="str">
        <f>HYPERLINK("http://geochem.nrcan.gc.ca/cdogs/content/bdl/bdl210748_e.htm", "21:0748")</f>
        <v>21:0748</v>
      </c>
      <c r="D491" s="1" t="str">
        <f>HYPERLINK("http://geochem.nrcan.gc.ca/cdogs/content/svy/svy210217_e.htm", "21:0217")</f>
        <v>21:0217</v>
      </c>
      <c r="E491" t="s">
        <v>1305</v>
      </c>
      <c r="F491" t="s">
        <v>1306</v>
      </c>
      <c r="H491">
        <v>49.116166100000001</v>
      </c>
      <c r="I491">
        <v>-89.623205799999994</v>
      </c>
      <c r="J491" s="1" t="str">
        <f>HYPERLINK("http://geochem.nrcan.gc.ca/cdogs/content/kwd/kwd020027_e.htm", "NGR lake sediment grab sample")</f>
        <v>NGR lake sediment grab sample</v>
      </c>
      <c r="K491" s="1" t="str">
        <f>HYPERLINK("http://geochem.nrcan.gc.ca/cdogs/content/kwd/kwd080006_e.htm", "&lt;177 micron (NGR)")</f>
        <v>&lt;177 micron (NGR)</v>
      </c>
      <c r="L491">
        <v>25</v>
      </c>
      <c r="M491" t="s">
        <v>41</v>
      </c>
      <c r="N491">
        <v>80</v>
      </c>
      <c r="O491">
        <v>-2</v>
      </c>
      <c r="P491">
        <v>4</v>
      </c>
      <c r="Q491">
        <v>2</v>
      </c>
    </row>
    <row r="492" spans="1:17" x14ac:dyDescent="0.3">
      <c r="A492" t="s">
        <v>1307</v>
      </c>
      <c r="B492" t="s">
        <v>1503</v>
      </c>
      <c r="C492" s="1" t="str">
        <f>HYPERLINK("http://geochem.nrcan.gc.ca/cdogs/content/bdl/bdl210748_e.htm", "21:0748")</f>
        <v>21:0748</v>
      </c>
      <c r="D492" s="1" t="str">
        <f>HYPERLINK("http://geochem.nrcan.gc.ca/cdogs/content/svy/svy210217_e.htm", "21:0217")</f>
        <v>21:0217</v>
      </c>
      <c r="E492" t="s">
        <v>1309</v>
      </c>
      <c r="F492" t="s">
        <v>1310</v>
      </c>
      <c r="H492">
        <v>49.105146300000001</v>
      </c>
      <c r="I492">
        <v>-89.613635500000001</v>
      </c>
      <c r="J492" s="1" t="str">
        <f>HYPERLINK("http://geochem.nrcan.gc.ca/cdogs/content/kwd/kwd020027_e.htm", "NGR lake sediment grab sample")</f>
        <v>NGR lake sediment grab sample</v>
      </c>
      <c r="K492" s="1" t="str">
        <f>HYPERLINK("http://geochem.nrcan.gc.ca/cdogs/content/kwd/kwd080006_e.htm", "&lt;177 micron (NGR)")</f>
        <v>&lt;177 micron (NGR)</v>
      </c>
      <c r="L492">
        <v>25</v>
      </c>
      <c r="M492" t="s">
        <v>46</v>
      </c>
      <c r="N492">
        <v>81</v>
      </c>
      <c r="O492">
        <v>-2</v>
      </c>
      <c r="P492">
        <v>2</v>
      </c>
      <c r="Q492">
        <v>1</v>
      </c>
    </row>
    <row r="493" spans="1:17" x14ac:dyDescent="0.3">
      <c r="A493" t="s">
        <v>1317</v>
      </c>
      <c r="B493" t="s">
        <v>1504</v>
      </c>
      <c r="C493" s="1" t="str">
        <f>HYPERLINK("http://geochem.nrcan.gc.ca/cdogs/content/bdl/bdl210748_e.htm", "21:0748")</f>
        <v>21:0748</v>
      </c>
      <c r="D493" s="1" t="str">
        <f>HYPERLINK("http://geochem.nrcan.gc.ca/cdogs/content/svy/svy210217_e.htm", "21:0217")</f>
        <v>21:0217</v>
      </c>
      <c r="E493" t="s">
        <v>1319</v>
      </c>
      <c r="F493" t="s">
        <v>1320</v>
      </c>
      <c r="H493">
        <v>49.098594400000003</v>
      </c>
      <c r="I493">
        <v>-89.638638200000003</v>
      </c>
      <c r="J493" s="1" t="str">
        <f>HYPERLINK("http://geochem.nrcan.gc.ca/cdogs/content/kwd/kwd020027_e.htm", "NGR lake sediment grab sample")</f>
        <v>NGR lake sediment grab sample</v>
      </c>
      <c r="K493" s="1" t="str">
        <f>HYPERLINK("http://geochem.nrcan.gc.ca/cdogs/content/kwd/kwd080006_e.htm", "&lt;177 micron (NGR)")</f>
        <v>&lt;177 micron (NGR)</v>
      </c>
      <c r="L493">
        <v>25</v>
      </c>
      <c r="M493" t="s">
        <v>109</v>
      </c>
      <c r="N493">
        <v>82</v>
      </c>
      <c r="O493">
        <v>-2</v>
      </c>
      <c r="P493">
        <v>3</v>
      </c>
      <c r="Q493">
        <v>-1</v>
      </c>
    </row>
    <row r="494" spans="1:17" x14ac:dyDescent="0.3">
      <c r="A494" t="s">
        <v>1321</v>
      </c>
      <c r="B494" t="s">
        <v>1505</v>
      </c>
      <c r="C494" s="1" t="str">
        <f>HYPERLINK("http://geochem.nrcan.gc.ca/cdogs/content/bdl/bdl210748_e.htm", "21:0748")</f>
        <v>21:0748</v>
      </c>
      <c r="D494" s="1" t="str">
        <f>HYPERLINK("http://geochem.nrcan.gc.ca/cdogs/content/svy/svy210217_e.htm", "21:0217")</f>
        <v>21:0217</v>
      </c>
      <c r="E494" t="s">
        <v>1319</v>
      </c>
      <c r="F494" t="s">
        <v>1323</v>
      </c>
      <c r="H494">
        <v>49.098594400000003</v>
      </c>
      <c r="I494">
        <v>-89.638638200000003</v>
      </c>
      <c r="J494" s="1" t="str">
        <f>HYPERLINK("http://geochem.nrcan.gc.ca/cdogs/content/kwd/kwd020027_e.htm", "NGR lake sediment grab sample")</f>
        <v>NGR lake sediment grab sample</v>
      </c>
      <c r="K494" s="1" t="str">
        <f>HYPERLINK("http://geochem.nrcan.gc.ca/cdogs/content/kwd/kwd080006_e.htm", "&lt;177 micron (NGR)")</f>
        <v>&lt;177 micron (NGR)</v>
      </c>
      <c r="L494">
        <v>25</v>
      </c>
      <c r="M494" t="s">
        <v>113</v>
      </c>
      <c r="N494">
        <v>83</v>
      </c>
      <c r="O494">
        <v>-2</v>
      </c>
      <c r="P494">
        <v>3</v>
      </c>
      <c r="Q494">
        <v>-1</v>
      </c>
    </row>
    <row r="495" spans="1:17" x14ac:dyDescent="0.3">
      <c r="A495" t="s">
        <v>1324</v>
      </c>
      <c r="B495" t="s">
        <v>1506</v>
      </c>
      <c r="C495" s="1" t="str">
        <f>HYPERLINK("http://geochem.nrcan.gc.ca/cdogs/content/bdl/bdl210748_e.htm", "21:0748")</f>
        <v>21:0748</v>
      </c>
      <c r="D495" s="1" t="str">
        <f>HYPERLINK("http://geochem.nrcan.gc.ca/cdogs/content/svy/svy210217_e.htm", "21:0217")</f>
        <v>21:0217</v>
      </c>
      <c r="E495" t="s">
        <v>1326</v>
      </c>
      <c r="F495" t="s">
        <v>1327</v>
      </c>
      <c r="H495">
        <v>49.082488599999998</v>
      </c>
      <c r="I495">
        <v>-89.633976599999997</v>
      </c>
      <c r="J495" s="1" t="str">
        <f>HYPERLINK("http://geochem.nrcan.gc.ca/cdogs/content/kwd/kwd020027_e.htm", "NGR lake sediment grab sample")</f>
        <v>NGR lake sediment grab sample</v>
      </c>
      <c r="K495" s="1" t="str">
        <f>HYPERLINK("http://geochem.nrcan.gc.ca/cdogs/content/kwd/kwd080006_e.htm", "&lt;177 micron (NGR)")</f>
        <v>&lt;177 micron (NGR)</v>
      </c>
      <c r="L495">
        <v>25</v>
      </c>
      <c r="M495" t="s">
        <v>51</v>
      </c>
      <c r="N495">
        <v>84</v>
      </c>
      <c r="O495">
        <v>-2</v>
      </c>
      <c r="P495">
        <v>2</v>
      </c>
      <c r="Q495">
        <v>-1</v>
      </c>
    </row>
    <row r="496" spans="1:17" x14ac:dyDescent="0.3">
      <c r="A496" t="s">
        <v>1328</v>
      </c>
      <c r="B496" t="s">
        <v>1507</v>
      </c>
      <c r="C496" s="1" t="str">
        <f>HYPERLINK("http://geochem.nrcan.gc.ca/cdogs/content/bdl/bdl210748_e.htm", "21:0748")</f>
        <v>21:0748</v>
      </c>
      <c r="D496" s="1" t="str">
        <f>HYPERLINK("http://geochem.nrcan.gc.ca/cdogs/content/svy/svy210217_e.htm", "21:0217")</f>
        <v>21:0217</v>
      </c>
      <c r="E496" t="s">
        <v>1330</v>
      </c>
      <c r="F496" t="s">
        <v>1331</v>
      </c>
      <c r="H496">
        <v>49.0784661</v>
      </c>
      <c r="I496">
        <v>-89.640707399999997</v>
      </c>
      <c r="J496" s="1" t="str">
        <f>HYPERLINK("http://geochem.nrcan.gc.ca/cdogs/content/kwd/kwd020027_e.htm", "NGR lake sediment grab sample")</f>
        <v>NGR lake sediment grab sample</v>
      </c>
      <c r="K496" s="1" t="str">
        <f>HYPERLINK("http://geochem.nrcan.gc.ca/cdogs/content/kwd/kwd080006_e.htm", "&lt;177 micron (NGR)")</f>
        <v>&lt;177 micron (NGR)</v>
      </c>
      <c r="L496">
        <v>25</v>
      </c>
      <c r="M496" t="s">
        <v>56</v>
      </c>
      <c r="N496">
        <v>85</v>
      </c>
      <c r="O496">
        <v>-2</v>
      </c>
      <c r="P496">
        <v>2</v>
      </c>
      <c r="Q496">
        <v>-1</v>
      </c>
    </row>
    <row r="497" spans="1:17" x14ac:dyDescent="0.3">
      <c r="A497" t="s">
        <v>1336</v>
      </c>
      <c r="B497" t="s">
        <v>1508</v>
      </c>
      <c r="C497" s="1" t="str">
        <f>HYPERLINK("http://geochem.nrcan.gc.ca/cdogs/content/bdl/bdl210748_e.htm", "21:0748")</f>
        <v>21:0748</v>
      </c>
      <c r="D497" s="1" t="str">
        <f>HYPERLINK("http://geochem.nrcan.gc.ca/cdogs/content/svy/svy210217_e.htm", "21:0217")</f>
        <v>21:0217</v>
      </c>
      <c r="E497" t="s">
        <v>1338</v>
      </c>
      <c r="F497" t="s">
        <v>1339</v>
      </c>
      <c r="H497">
        <v>49.099688</v>
      </c>
      <c r="I497">
        <v>-89.686376899999999</v>
      </c>
      <c r="J497" s="1" t="str">
        <f>HYPERLINK("http://geochem.nrcan.gc.ca/cdogs/content/kwd/kwd020027_e.htm", "NGR lake sediment grab sample")</f>
        <v>NGR lake sediment grab sample</v>
      </c>
      <c r="K497" s="1" t="str">
        <f>HYPERLINK("http://geochem.nrcan.gc.ca/cdogs/content/kwd/kwd080006_e.htm", "&lt;177 micron (NGR)")</f>
        <v>&lt;177 micron (NGR)</v>
      </c>
      <c r="L497">
        <v>25</v>
      </c>
      <c r="M497" t="s">
        <v>61</v>
      </c>
      <c r="N497">
        <v>86</v>
      </c>
      <c r="O497">
        <v>2</v>
      </c>
      <c r="P497">
        <v>3</v>
      </c>
      <c r="Q497">
        <v>-1</v>
      </c>
    </row>
    <row r="498" spans="1:17" x14ac:dyDescent="0.3">
      <c r="A498" t="s">
        <v>1340</v>
      </c>
      <c r="B498" t="s">
        <v>1509</v>
      </c>
      <c r="C498" s="1" t="str">
        <f>HYPERLINK("http://geochem.nrcan.gc.ca/cdogs/content/bdl/bdl210748_e.htm", "21:0748")</f>
        <v>21:0748</v>
      </c>
      <c r="D498" s="1" t="str">
        <f>HYPERLINK("http://geochem.nrcan.gc.ca/cdogs/content/svy/svy210217_e.htm", "21:0217")</f>
        <v>21:0217</v>
      </c>
      <c r="E498" t="s">
        <v>1342</v>
      </c>
      <c r="F498" t="s">
        <v>1343</v>
      </c>
      <c r="H498">
        <v>49.104718200000001</v>
      </c>
      <c r="I498">
        <v>-89.660709299999994</v>
      </c>
      <c r="J498" s="1" t="str">
        <f>HYPERLINK("http://geochem.nrcan.gc.ca/cdogs/content/kwd/kwd020027_e.htm", "NGR lake sediment grab sample")</f>
        <v>NGR lake sediment grab sample</v>
      </c>
      <c r="K498" s="1" t="str">
        <f>HYPERLINK("http://geochem.nrcan.gc.ca/cdogs/content/kwd/kwd080006_e.htm", "&lt;177 micron (NGR)")</f>
        <v>&lt;177 micron (NGR)</v>
      </c>
      <c r="L498">
        <v>25</v>
      </c>
      <c r="M498" t="s">
        <v>66</v>
      </c>
      <c r="N498">
        <v>87</v>
      </c>
      <c r="O498">
        <v>-2</v>
      </c>
      <c r="P498">
        <v>-2</v>
      </c>
      <c r="Q498">
        <v>-1</v>
      </c>
    </row>
    <row r="499" spans="1:17" x14ac:dyDescent="0.3">
      <c r="A499" t="s">
        <v>1344</v>
      </c>
      <c r="B499" t="s">
        <v>1510</v>
      </c>
      <c r="C499" s="1" t="str">
        <f>HYPERLINK("http://geochem.nrcan.gc.ca/cdogs/content/bdl/bdl210748_e.htm", "21:0748")</f>
        <v>21:0748</v>
      </c>
      <c r="D499" s="1" t="str">
        <f>HYPERLINK("http://geochem.nrcan.gc.ca/cdogs/content/svy/svy210217_e.htm", "21:0217")</f>
        <v>21:0217</v>
      </c>
      <c r="E499" t="s">
        <v>1346</v>
      </c>
      <c r="F499" t="s">
        <v>1347</v>
      </c>
      <c r="H499">
        <v>49.120586099999997</v>
      </c>
      <c r="I499">
        <v>-89.638091900000006</v>
      </c>
      <c r="J499" s="1" t="str">
        <f>HYPERLINK("http://geochem.nrcan.gc.ca/cdogs/content/kwd/kwd020027_e.htm", "NGR lake sediment grab sample")</f>
        <v>NGR lake sediment grab sample</v>
      </c>
      <c r="K499" s="1" t="str">
        <f>HYPERLINK("http://geochem.nrcan.gc.ca/cdogs/content/kwd/kwd080006_e.htm", "&lt;177 micron (NGR)")</f>
        <v>&lt;177 micron (NGR)</v>
      </c>
      <c r="L499">
        <v>25</v>
      </c>
      <c r="M499" t="s">
        <v>71</v>
      </c>
      <c r="N499">
        <v>88</v>
      </c>
      <c r="O499">
        <v>2</v>
      </c>
      <c r="P499">
        <v>6</v>
      </c>
      <c r="Q499">
        <v>2</v>
      </c>
    </row>
    <row r="500" spans="1:17" x14ac:dyDescent="0.3">
      <c r="A500" t="s">
        <v>1348</v>
      </c>
      <c r="B500" t="s">
        <v>1511</v>
      </c>
      <c r="C500" s="1" t="str">
        <f>HYPERLINK("http://geochem.nrcan.gc.ca/cdogs/content/bdl/bdl210748_e.htm", "21:0748")</f>
        <v>21:0748</v>
      </c>
      <c r="D500" s="1" t="str">
        <f>HYPERLINK("http://geochem.nrcan.gc.ca/cdogs/content/svy/svy210217_e.htm", "21:0217")</f>
        <v>21:0217</v>
      </c>
      <c r="E500" t="s">
        <v>1350</v>
      </c>
      <c r="F500" t="s">
        <v>1351</v>
      </c>
      <c r="H500">
        <v>49.120552799999999</v>
      </c>
      <c r="I500">
        <v>-89.652496299999996</v>
      </c>
      <c r="J500" s="1" t="str">
        <f>HYPERLINK("http://geochem.nrcan.gc.ca/cdogs/content/kwd/kwd020027_e.htm", "NGR lake sediment grab sample")</f>
        <v>NGR lake sediment grab sample</v>
      </c>
      <c r="K500" s="1" t="str">
        <f>HYPERLINK("http://geochem.nrcan.gc.ca/cdogs/content/kwd/kwd080006_e.htm", "&lt;177 micron (NGR)")</f>
        <v>&lt;177 micron (NGR)</v>
      </c>
      <c r="L500">
        <v>25</v>
      </c>
      <c r="M500" t="s">
        <v>84</v>
      </c>
      <c r="N500">
        <v>89</v>
      </c>
      <c r="O500">
        <v>-2</v>
      </c>
      <c r="P500">
        <v>3</v>
      </c>
      <c r="Q500">
        <v>18</v>
      </c>
    </row>
    <row r="501" spans="1:17" x14ac:dyDescent="0.3">
      <c r="A501" t="s">
        <v>1352</v>
      </c>
      <c r="B501" t="s">
        <v>1512</v>
      </c>
      <c r="C501" s="1" t="str">
        <f>HYPERLINK("http://geochem.nrcan.gc.ca/cdogs/content/bdl/bdl210748_e.htm", "21:0748")</f>
        <v>21:0748</v>
      </c>
      <c r="D501" s="1" t="str">
        <f>HYPERLINK("http://geochem.nrcan.gc.ca/cdogs/content/svy/svy210217_e.htm", "21:0217")</f>
        <v>21:0217</v>
      </c>
      <c r="E501" t="s">
        <v>1354</v>
      </c>
      <c r="F501" t="s">
        <v>1355</v>
      </c>
      <c r="H501">
        <v>49.114903200000001</v>
      </c>
      <c r="I501">
        <v>-89.657169999999994</v>
      </c>
      <c r="J501" s="1" t="str">
        <f>HYPERLINK("http://geochem.nrcan.gc.ca/cdogs/content/kwd/kwd020027_e.htm", "NGR lake sediment grab sample")</f>
        <v>NGR lake sediment grab sample</v>
      </c>
      <c r="K501" s="1" t="str">
        <f>HYPERLINK("http://geochem.nrcan.gc.ca/cdogs/content/kwd/kwd080006_e.htm", "&lt;177 micron (NGR)")</f>
        <v>&lt;177 micron (NGR)</v>
      </c>
      <c r="L501">
        <v>25</v>
      </c>
      <c r="M501" t="s">
        <v>89</v>
      </c>
      <c r="N501">
        <v>90</v>
      </c>
      <c r="O501">
        <v>-2</v>
      </c>
      <c r="P501">
        <v>2</v>
      </c>
      <c r="Q501">
        <v>3</v>
      </c>
    </row>
    <row r="502" spans="1:17" x14ac:dyDescent="0.3">
      <c r="A502" t="s">
        <v>1356</v>
      </c>
      <c r="B502" t="s">
        <v>1513</v>
      </c>
      <c r="C502" s="1" t="str">
        <f>HYPERLINK("http://geochem.nrcan.gc.ca/cdogs/content/bdl/bdl210748_e.htm", "21:0748")</f>
        <v>21:0748</v>
      </c>
      <c r="D502" s="1" t="str">
        <f>HYPERLINK("http://geochem.nrcan.gc.ca/cdogs/content/svy/svy210217_e.htm", "21:0217")</f>
        <v>21:0217</v>
      </c>
      <c r="E502" t="s">
        <v>1358</v>
      </c>
      <c r="F502" t="s">
        <v>1359</v>
      </c>
      <c r="H502">
        <v>49.121118500000001</v>
      </c>
      <c r="I502">
        <v>-89.680187900000007</v>
      </c>
      <c r="J502" s="1" t="str">
        <f>HYPERLINK("http://geochem.nrcan.gc.ca/cdogs/content/kwd/kwd020027_e.htm", "NGR lake sediment grab sample")</f>
        <v>NGR lake sediment grab sample</v>
      </c>
      <c r="K502" s="1" t="str">
        <f>HYPERLINK("http://geochem.nrcan.gc.ca/cdogs/content/kwd/kwd080006_e.htm", "&lt;177 micron (NGR)")</f>
        <v>&lt;177 micron (NGR)</v>
      </c>
      <c r="L502">
        <v>25</v>
      </c>
      <c r="M502" t="s">
        <v>94</v>
      </c>
      <c r="N502">
        <v>91</v>
      </c>
      <c r="O502">
        <v>-2</v>
      </c>
      <c r="P502">
        <v>-2</v>
      </c>
      <c r="Q502">
        <v>-1</v>
      </c>
    </row>
    <row r="503" spans="1:17" x14ac:dyDescent="0.3">
      <c r="A503" t="s">
        <v>1364</v>
      </c>
      <c r="B503" t="s">
        <v>1514</v>
      </c>
      <c r="C503" s="1" t="str">
        <f>HYPERLINK("http://geochem.nrcan.gc.ca/cdogs/content/bdl/bdl210748_e.htm", "21:0748")</f>
        <v>21:0748</v>
      </c>
      <c r="D503" s="1" t="str">
        <f>HYPERLINK("http://geochem.nrcan.gc.ca/cdogs/content/svy/svy210217_e.htm", "21:0217")</f>
        <v>21:0217</v>
      </c>
      <c r="E503" t="s">
        <v>1362</v>
      </c>
      <c r="F503" t="s">
        <v>1366</v>
      </c>
      <c r="H503">
        <v>49.127808000000002</v>
      </c>
      <c r="I503">
        <v>-89.659368000000001</v>
      </c>
      <c r="J503" s="1" t="str">
        <f>HYPERLINK("http://geochem.nrcan.gc.ca/cdogs/content/kwd/kwd020027_e.htm", "NGR lake sediment grab sample")</f>
        <v>NGR lake sediment grab sample</v>
      </c>
      <c r="K503" s="1" t="str">
        <f>HYPERLINK("http://geochem.nrcan.gc.ca/cdogs/content/kwd/kwd080006_e.htm", "&lt;177 micron (NGR)")</f>
        <v>&lt;177 micron (NGR)</v>
      </c>
      <c r="L503">
        <v>26</v>
      </c>
      <c r="M503" t="s">
        <v>379</v>
      </c>
      <c r="N503">
        <v>92</v>
      </c>
      <c r="O503">
        <v>-2</v>
      </c>
      <c r="P503">
        <v>4</v>
      </c>
      <c r="Q503">
        <v>2</v>
      </c>
    </row>
    <row r="504" spans="1:17" x14ac:dyDescent="0.3">
      <c r="A504" t="s">
        <v>1367</v>
      </c>
      <c r="B504" t="s">
        <v>1515</v>
      </c>
      <c r="C504" s="1" t="str">
        <f>HYPERLINK("http://geochem.nrcan.gc.ca/cdogs/content/bdl/bdl210748_e.htm", "21:0748")</f>
        <v>21:0748</v>
      </c>
      <c r="D504" s="1" t="str">
        <f>HYPERLINK("http://geochem.nrcan.gc.ca/cdogs/content/svy/svy210217_e.htm", "21:0217")</f>
        <v>21:0217</v>
      </c>
      <c r="E504" t="s">
        <v>1362</v>
      </c>
      <c r="F504" t="s">
        <v>1369</v>
      </c>
      <c r="H504">
        <v>49.127808000000002</v>
      </c>
      <c r="I504">
        <v>-89.659368000000001</v>
      </c>
      <c r="J504" s="1" t="str">
        <f>HYPERLINK("http://geochem.nrcan.gc.ca/cdogs/content/kwd/kwd020027_e.htm", "NGR lake sediment grab sample")</f>
        <v>NGR lake sediment grab sample</v>
      </c>
      <c r="K504" s="1" t="str">
        <f>HYPERLINK("http://geochem.nrcan.gc.ca/cdogs/content/kwd/kwd080006_e.htm", "&lt;177 micron (NGR)")</f>
        <v>&lt;177 micron (NGR)</v>
      </c>
      <c r="L504">
        <v>26</v>
      </c>
      <c r="M504" t="s">
        <v>381</v>
      </c>
      <c r="N504">
        <v>93</v>
      </c>
      <c r="O504">
        <v>-2</v>
      </c>
      <c r="P504">
        <v>2</v>
      </c>
      <c r="Q504">
        <v>1</v>
      </c>
    </row>
    <row r="505" spans="1:17" x14ac:dyDescent="0.3">
      <c r="A505" t="s">
        <v>1370</v>
      </c>
      <c r="B505" t="s">
        <v>1516</v>
      </c>
      <c r="C505" s="1" t="str">
        <f>HYPERLINK("http://geochem.nrcan.gc.ca/cdogs/content/bdl/bdl210748_e.htm", "21:0748")</f>
        <v>21:0748</v>
      </c>
      <c r="D505" s="1" t="str">
        <f>HYPERLINK("http://geochem.nrcan.gc.ca/cdogs/content/svy/svy210217_e.htm", "21:0217")</f>
        <v>21:0217</v>
      </c>
      <c r="E505" t="s">
        <v>1372</v>
      </c>
      <c r="F505" t="s">
        <v>1373</v>
      </c>
      <c r="H505">
        <v>49.129821200000002</v>
      </c>
      <c r="I505">
        <v>-89.646149899999998</v>
      </c>
      <c r="J505" s="1" t="str">
        <f>HYPERLINK("http://geochem.nrcan.gc.ca/cdogs/content/kwd/kwd020027_e.htm", "NGR lake sediment grab sample")</f>
        <v>NGR lake sediment grab sample</v>
      </c>
      <c r="K505" s="1" t="str">
        <f>HYPERLINK("http://geochem.nrcan.gc.ca/cdogs/content/kwd/kwd080006_e.htm", "&lt;177 micron (NGR)")</f>
        <v>&lt;177 micron (NGR)</v>
      </c>
      <c r="L505">
        <v>26</v>
      </c>
      <c r="M505" t="s">
        <v>26</v>
      </c>
      <c r="N505">
        <v>94</v>
      </c>
      <c r="O505">
        <v>-2</v>
      </c>
      <c r="P505">
        <v>3</v>
      </c>
      <c r="Q505">
        <v>2</v>
      </c>
    </row>
    <row r="506" spans="1:17" x14ac:dyDescent="0.3">
      <c r="A506" t="s">
        <v>1376</v>
      </c>
      <c r="B506" t="s">
        <v>1517</v>
      </c>
      <c r="C506" s="1" t="str">
        <f>HYPERLINK("http://geochem.nrcan.gc.ca/cdogs/content/bdl/bdl210748_e.htm", "21:0748")</f>
        <v>21:0748</v>
      </c>
      <c r="D506" s="1" t="str">
        <f>HYPERLINK("http://geochem.nrcan.gc.ca/cdogs/content/svy/svy210217_e.htm", "21:0217")</f>
        <v>21:0217</v>
      </c>
      <c r="E506" t="s">
        <v>1378</v>
      </c>
      <c r="F506" t="s">
        <v>1379</v>
      </c>
      <c r="H506">
        <v>49.140981199999999</v>
      </c>
      <c r="I506">
        <v>-89.658893899999995</v>
      </c>
      <c r="J506" s="1" t="str">
        <f>HYPERLINK("http://geochem.nrcan.gc.ca/cdogs/content/kwd/kwd020027_e.htm", "NGR lake sediment grab sample")</f>
        <v>NGR lake sediment grab sample</v>
      </c>
      <c r="K506" s="1" t="str">
        <f>HYPERLINK("http://geochem.nrcan.gc.ca/cdogs/content/kwd/kwd080006_e.htm", "&lt;177 micron (NGR)")</f>
        <v>&lt;177 micron (NGR)</v>
      </c>
      <c r="L506">
        <v>26</v>
      </c>
      <c r="M506" t="s">
        <v>31</v>
      </c>
      <c r="N506">
        <v>95</v>
      </c>
      <c r="O506">
        <v>-2</v>
      </c>
      <c r="P506">
        <v>4</v>
      </c>
      <c r="Q506">
        <v>2</v>
      </c>
    </row>
    <row r="507" spans="1:17" x14ac:dyDescent="0.3">
      <c r="A507" t="s">
        <v>1380</v>
      </c>
      <c r="B507" t="s">
        <v>1518</v>
      </c>
      <c r="C507" s="1" t="str">
        <f>HYPERLINK("http://geochem.nrcan.gc.ca/cdogs/content/bdl/bdl210748_e.htm", "21:0748")</f>
        <v>21:0748</v>
      </c>
      <c r="D507" s="1" t="str">
        <f>HYPERLINK("http://geochem.nrcan.gc.ca/cdogs/content/svy/svy210217_e.htm", "21:0217")</f>
        <v>21:0217</v>
      </c>
      <c r="E507" t="s">
        <v>1382</v>
      </c>
      <c r="F507" t="s">
        <v>1383</v>
      </c>
      <c r="H507">
        <v>49.144761799999998</v>
      </c>
      <c r="I507">
        <v>-89.636454799999996</v>
      </c>
      <c r="J507" s="1" t="str">
        <f>HYPERLINK("http://geochem.nrcan.gc.ca/cdogs/content/kwd/kwd020027_e.htm", "NGR lake sediment grab sample")</f>
        <v>NGR lake sediment grab sample</v>
      </c>
      <c r="K507" s="1" t="str">
        <f>HYPERLINK("http://geochem.nrcan.gc.ca/cdogs/content/kwd/kwd080006_e.htm", "&lt;177 micron (NGR)")</f>
        <v>&lt;177 micron (NGR)</v>
      </c>
      <c r="L507">
        <v>26</v>
      </c>
      <c r="M507" t="s">
        <v>41</v>
      </c>
      <c r="N507">
        <v>96</v>
      </c>
      <c r="O507">
        <v>-2</v>
      </c>
      <c r="P507">
        <v>4</v>
      </c>
      <c r="Q507">
        <v>1</v>
      </c>
    </row>
    <row r="508" spans="1:17" x14ac:dyDescent="0.3">
      <c r="A508" t="s">
        <v>1384</v>
      </c>
      <c r="B508" t="s">
        <v>1519</v>
      </c>
      <c r="C508" s="1" t="str">
        <f>HYPERLINK("http://geochem.nrcan.gc.ca/cdogs/content/bdl/bdl210748_e.htm", "21:0748")</f>
        <v>21:0748</v>
      </c>
      <c r="D508" s="1" t="str">
        <f>HYPERLINK("http://geochem.nrcan.gc.ca/cdogs/content/svy/svy210217_e.htm", "21:0217")</f>
        <v>21:0217</v>
      </c>
      <c r="E508" t="s">
        <v>1386</v>
      </c>
      <c r="F508" t="s">
        <v>1387</v>
      </c>
      <c r="H508">
        <v>49.139533900000004</v>
      </c>
      <c r="I508">
        <v>-89.610370700000004</v>
      </c>
      <c r="J508" s="1" t="str">
        <f>HYPERLINK("http://geochem.nrcan.gc.ca/cdogs/content/kwd/kwd020027_e.htm", "NGR lake sediment grab sample")</f>
        <v>NGR lake sediment grab sample</v>
      </c>
      <c r="K508" s="1" t="str">
        <f>HYPERLINK("http://geochem.nrcan.gc.ca/cdogs/content/kwd/kwd080006_e.htm", "&lt;177 micron (NGR)")</f>
        <v>&lt;177 micron (NGR)</v>
      </c>
      <c r="L508">
        <v>26</v>
      </c>
      <c r="M508" t="s">
        <v>46</v>
      </c>
      <c r="N508">
        <v>97</v>
      </c>
      <c r="O508">
        <v>-2</v>
      </c>
      <c r="P508">
        <v>3</v>
      </c>
      <c r="Q508">
        <v>1</v>
      </c>
    </row>
    <row r="509" spans="1:17" x14ac:dyDescent="0.3">
      <c r="A509" t="s">
        <v>1388</v>
      </c>
      <c r="B509" t="s">
        <v>1520</v>
      </c>
      <c r="C509" s="1" t="str">
        <f>HYPERLINK("http://geochem.nrcan.gc.ca/cdogs/content/bdl/bdl210748_e.htm", "21:0748")</f>
        <v>21:0748</v>
      </c>
      <c r="D509" s="1" t="str">
        <f>HYPERLINK("http://geochem.nrcan.gc.ca/cdogs/content/svy/svy210217_e.htm", "21:0217")</f>
        <v>21:0217</v>
      </c>
      <c r="E509" t="s">
        <v>1390</v>
      </c>
      <c r="F509" t="s">
        <v>1391</v>
      </c>
      <c r="H509">
        <v>49.144455800000003</v>
      </c>
      <c r="I509">
        <v>-89.599576200000001</v>
      </c>
      <c r="J509" s="1" t="str">
        <f>HYPERLINK("http://geochem.nrcan.gc.ca/cdogs/content/kwd/kwd020027_e.htm", "NGR lake sediment grab sample")</f>
        <v>NGR lake sediment grab sample</v>
      </c>
      <c r="K509" s="1" t="str">
        <f>HYPERLINK("http://geochem.nrcan.gc.ca/cdogs/content/kwd/kwd080006_e.htm", "&lt;177 micron (NGR)")</f>
        <v>&lt;177 micron (NGR)</v>
      </c>
      <c r="L509">
        <v>26</v>
      </c>
      <c r="M509" t="s">
        <v>51</v>
      </c>
      <c r="N509">
        <v>98</v>
      </c>
      <c r="O509">
        <v>-2</v>
      </c>
      <c r="P509">
        <v>3</v>
      </c>
      <c r="Q509">
        <v>-1</v>
      </c>
    </row>
    <row r="510" spans="1:17" x14ac:dyDescent="0.3">
      <c r="A510" t="s">
        <v>1392</v>
      </c>
      <c r="B510" t="s">
        <v>1521</v>
      </c>
      <c r="C510" s="1" t="str">
        <f>HYPERLINK("http://geochem.nrcan.gc.ca/cdogs/content/bdl/bdl210748_e.htm", "21:0748")</f>
        <v>21:0748</v>
      </c>
      <c r="D510" s="1" t="str">
        <f>HYPERLINK("http://geochem.nrcan.gc.ca/cdogs/content/svy/svy210217_e.htm", "21:0217")</f>
        <v>21:0217</v>
      </c>
      <c r="E510" t="s">
        <v>1394</v>
      </c>
      <c r="F510" t="s">
        <v>1395</v>
      </c>
      <c r="H510">
        <v>49.143743000000001</v>
      </c>
      <c r="I510">
        <v>-89.580422400000003</v>
      </c>
      <c r="J510" s="1" t="str">
        <f>HYPERLINK("http://geochem.nrcan.gc.ca/cdogs/content/kwd/kwd020027_e.htm", "NGR lake sediment grab sample")</f>
        <v>NGR lake sediment grab sample</v>
      </c>
      <c r="K510" s="1" t="str">
        <f>HYPERLINK("http://geochem.nrcan.gc.ca/cdogs/content/kwd/kwd080006_e.htm", "&lt;177 micron (NGR)")</f>
        <v>&lt;177 micron (NGR)</v>
      </c>
      <c r="L510">
        <v>26</v>
      </c>
      <c r="M510" t="s">
        <v>56</v>
      </c>
      <c r="N510">
        <v>99</v>
      </c>
      <c r="O510">
        <v>-2</v>
      </c>
      <c r="P510">
        <v>6</v>
      </c>
      <c r="Q510">
        <v>2</v>
      </c>
    </row>
    <row r="511" spans="1:17" x14ac:dyDescent="0.3">
      <c r="A511" t="s">
        <v>1396</v>
      </c>
      <c r="B511" t="s">
        <v>1522</v>
      </c>
      <c r="C511" s="1" t="str">
        <f>HYPERLINK("http://geochem.nrcan.gc.ca/cdogs/content/bdl/bdl210748_e.htm", "21:0748")</f>
        <v>21:0748</v>
      </c>
      <c r="D511" s="1" t="str">
        <f>HYPERLINK("http://geochem.nrcan.gc.ca/cdogs/content/svy/svy210217_e.htm", "21:0217")</f>
        <v>21:0217</v>
      </c>
      <c r="E511" t="s">
        <v>1398</v>
      </c>
      <c r="F511" t="s">
        <v>1399</v>
      </c>
      <c r="H511">
        <v>49.1312377</v>
      </c>
      <c r="I511">
        <v>-89.575989000000007</v>
      </c>
      <c r="J511" s="1" t="str">
        <f>HYPERLINK("http://geochem.nrcan.gc.ca/cdogs/content/kwd/kwd020027_e.htm", "NGR lake sediment grab sample")</f>
        <v>NGR lake sediment grab sample</v>
      </c>
      <c r="K511" s="1" t="str">
        <f>HYPERLINK("http://geochem.nrcan.gc.ca/cdogs/content/kwd/kwd080006_e.htm", "&lt;177 micron (NGR)")</f>
        <v>&lt;177 micron (NGR)</v>
      </c>
      <c r="L511">
        <v>26</v>
      </c>
      <c r="M511" t="s">
        <v>61</v>
      </c>
      <c r="N511">
        <v>100</v>
      </c>
      <c r="O511">
        <v>-2</v>
      </c>
      <c r="P511">
        <v>2</v>
      </c>
      <c r="Q511">
        <v>-1</v>
      </c>
    </row>
    <row r="512" spans="1:17" x14ac:dyDescent="0.3">
      <c r="A512" t="s">
        <v>1400</v>
      </c>
      <c r="B512" t="s">
        <v>1523</v>
      </c>
      <c r="C512" s="1" t="str">
        <f>HYPERLINK("http://geochem.nrcan.gc.ca/cdogs/content/bdl/bdl210748_e.htm", "21:0748")</f>
        <v>21:0748</v>
      </c>
      <c r="D512" s="1" t="str">
        <f>HYPERLINK("http://geochem.nrcan.gc.ca/cdogs/content/svy/svy210217_e.htm", "21:0217")</f>
        <v>21:0217</v>
      </c>
      <c r="E512" t="s">
        <v>1402</v>
      </c>
      <c r="F512" t="s">
        <v>1403</v>
      </c>
      <c r="H512">
        <v>49.119968200000002</v>
      </c>
      <c r="I512">
        <v>-89.522894300000004</v>
      </c>
      <c r="J512" s="1" t="str">
        <f>HYPERLINK("http://geochem.nrcan.gc.ca/cdogs/content/kwd/kwd020027_e.htm", "NGR lake sediment grab sample")</f>
        <v>NGR lake sediment grab sample</v>
      </c>
      <c r="K512" s="1" t="str">
        <f>HYPERLINK("http://geochem.nrcan.gc.ca/cdogs/content/kwd/kwd080006_e.htm", "&lt;177 micron (NGR)")</f>
        <v>&lt;177 micron (NGR)</v>
      </c>
      <c r="L512">
        <v>26</v>
      </c>
      <c r="M512" t="s">
        <v>66</v>
      </c>
      <c r="N512">
        <v>101</v>
      </c>
      <c r="O512">
        <v>-2</v>
      </c>
      <c r="P512">
        <v>6</v>
      </c>
      <c r="Q512">
        <v>2</v>
      </c>
    </row>
    <row r="513" spans="1:17" x14ac:dyDescent="0.3">
      <c r="A513" t="s">
        <v>1404</v>
      </c>
      <c r="B513" t="s">
        <v>1524</v>
      </c>
      <c r="C513" s="1" t="str">
        <f>HYPERLINK("http://geochem.nrcan.gc.ca/cdogs/content/bdl/bdl210748_e.htm", "21:0748")</f>
        <v>21:0748</v>
      </c>
      <c r="D513" s="1" t="str">
        <f>HYPERLINK("http://geochem.nrcan.gc.ca/cdogs/content/svy/svy210217_e.htm", "21:0217")</f>
        <v>21:0217</v>
      </c>
      <c r="E513" t="s">
        <v>1406</v>
      </c>
      <c r="F513" t="s">
        <v>1407</v>
      </c>
      <c r="H513">
        <v>49.114847400000002</v>
      </c>
      <c r="I513">
        <v>-89.540602199999995</v>
      </c>
      <c r="J513" s="1" t="str">
        <f>HYPERLINK("http://geochem.nrcan.gc.ca/cdogs/content/kwd/kwd020027_e.htm", "NGR lake sediment grab sample")</f>
        <v>NGR lake sediment grab sample</v>
      </c>
      <c r="K513" s="1" t="str">
        <f>HYPERLINK("http://geochem.nrcan.gc.ca/cdogs/content/kwd/kwd080006_e.htm", "&lt;177 micron (NGR)")</f>
        <v>&lt;177 micron (NGR)</v>
      </c>
      <c r="L513">
        <v>26</v>
      </c>
      <c r="M513" t="s">
        <v>71</v>
      </c>
      <c r="N513">
        <v>102</v>
      </c>
      <c r="O513">
        <v>2</v>
      </c>
      <c r="P513">
        <v>8</v>
      </c>
      <c r="Q513">
        <v>2</v>
      </c>
    </row>
    <row r="514" spans="1:17" x14ac:dyDescent="0.3">
      <c r="A514" t="s">
        <v>1408</v>
      </c>
      <c r="B514" t="s">
        <v>1525</v>
      </c>
      <c r="C514" s="1" t="str">
        <f>HYPERLINK("http://geochem.nrcan.gc.ca/cdogs/content/bdl/bdl210748_e.htm", "21:0748")</f>
        <v>21:0748</v>
      </c>
      <c r="D514" s="1" t="str">
        <f>HYPERLINK("http://geochem.nrcan.gc.ca/cdogs/content/svy/svy210217_e.htm", "21:0217")</f>
        <v>21:0217</v>
      </c>
      <c r="E514" t="s">
        <v>1410</v>
      </c>
      <c r="F514" t="s">
        <v>1411</v>
      </c>
      <c r="H514">
        <v>49.109262200000003</v>
      </c>
      <c r="I514">
        <v>-89.531519000000003</v>
      </c>
      <c r="J514" s="1" t="str">
        <f>HYPERLINK("http://geochem.nrcan.gc.ca/cdogs/content/kwd/kwd020027_e.htm", "NGR lake sediment grab sample")</f>
        <v>NGR lake sediment grab sample</v>
      </c>
      <c r="K514" s="1" t="str">
        <f>HYPERLINK("http://geochem.nrcan.gc.ca/cdogs/content/kwd/kwd080006_e.htm", "&lt;177 micron (NGR)")</f>
        <v>&lt;177 micron (NGR)</v>
      </c>
      <c r="L514">
        <v>26</v>
      </c>
      <c r="M514" t="s">
        <v>84</v>
      </c>
      <c r="N514">
        <v>103</v>
      </c>
      <c r="O514">
        <v>-2</v>
      </c>
      <c r="P514">
        <v>4</v>
      </c>
      <c r="Q514">
        <v>1</v>
      </c>
    </row>
    <row r="515" spans="1:17" x14ac:dyDescent="0.3">
      <c r="A515" t="s">
        <v>1526</v>
      </c>
      <c r="B515" t="s">
        <v>1527</v>
      </c>
      <c r="C515" s="1" t="str">
        <f>HYPERLINK("http://geochem.nrcan.gc.ca/cdogs/content/bdl/bdl210753_e.htm", "21:0753")</f>
        <v>21:0753</v>
      </c>
      <c r="D515" s="1" t="str">
        <f>HYPERLINK("http://geochem.nrcan.gc.ca/cdogs/content/svy/svy210218_e.htm", "21:0218")</f>
        <v>21:0218</v>
      </c>
      <c r="E515" t="s">
        <v>1528</v>
      </c>
      <c r="F515" t="s">
        <v>1529</v>
      </c>
      <c r="H515">
        <v>48.798176499999997</v>
      </c>
      <c r="I515">
        <v>-91.043042900000003</v>
      </c>
      <c r="J515" s="1" t="str">
        <f>HYPERLINK("http://geochem.nrcan.gc.ca/cdogs/content/kwd/kwd020027_e.htm", "NGR lake sediment grab sample")</f>
        <v>NGR lake sediment grab sample</v>
      </c>
      <c r="K515" s="1" t="str">
        <f>HYPERLINK("http://geochem.nrcan.gc.ca/cdogs/content/kwd/kwd080006_e.htm", "&lt;177 micron (NGR)")</f>
        <v>&lt;177 micron (NGR)</v>
      </c>
      <c r="L515">
        <v>21</v>
      </c>
      <c r="M515" t="s">
        <v>21</v>
      </c>
      <c r="N515">
        <v>240</v>
      </c>
      <c r="O515">
        <v>-2</v>
      </c>
      <c r="P515">
        <v>-2</v>
      </c>
      <c r="Q515">
        <v>5</v>
      </c>
    </row>
    <row r="516" spans="1:17" x14ac:dyDescent="0.3">
      <c r="A516" t="s">
        <v>1530</v>
      </c>
      <c r="B516" t="s">
        <v>1531</v>
      </c>
      <c r="C516" s="1" t="str">
        <f>HYPERLINK("http://geochem.nrcan.gc.ca/cdogs/content/bdl/bdl210753_e.htm", "21:0753")</f>
        <v>21:0753</v>
      </c>
      <c r="D516" s="1" t="str">
        <f>HYPERLINK("http://geochem.nrcan.gc.ca/cdogs/content/svy/svy210218_e.htm", "21:0218")</f>
        <v>21:0218</v>
      </c>
      <c r="E516" t="s">
        <v>1532</v>
      </c>
      <c r="F516" t="s">
        <v>1533</v>
      </c>
      <c r="H516">
        <v>48.788650199999999</v>
      </c>
      <c r="I516">
        <v>-90.8614867</v>
      </c>
      <c r="J516" s="1" t="str">
        <f>HYPERLINK("http://geochem.nrcan.gc.ca/cdogs/content/kwd/kwd020027_e.htm", "NGR lake sediment grab sample")</f>
        <v>NGR lake sediment grab sample</v>
      </c>
      <c r="K516" s="1" t="str">
        <f>HYPERLINK("http://geochem.nrcan.gc.ca/cdogs/content/kwd/kwd080006_e.htm", "&lt;177 micron (NGR)")</f>
        <v>&lt;177 micron (NGR)</v>
      </c>
      <c r="L516">
        <v>21</v>
      </c>
      <c r="M516" t="s">
        <v>26</v>
      </c>
      <c r="N516">
        <v>241</v>
      </c>
      <c r="O516">
        <v>2</v>
      </c>
      <c r="P516">
        <v>16</v>
      </c>
      <c r="Q516">
        <v>3</v>
      </c>
    </row>
    <row r="517" spans="1:17" x14ac:dyDescent="0.3">
      <c r="A517" t="s">
        <v>1534</v>
      </c>
      <c r="B517" t="s">
        <v>1535</v>
      </c>
      <c r="C517" s="1" t="str">
        <f>HYPERLINK("http://geochem.nrcan.gc.ca/cdogs/content/bdl/bdl210753_e.htm", "21:0753")</f>
        <v>21:0753</v>
      </c>
      <c r="D517" s="1" t="str">
        <f>HYPERLINK("http://geochem.nrcan.gc.ca/cdogs/content/svy/svy210218_e.htm", "21:0218")</f>
        <v>21:0218</v>
      </c>
      <c r="E517" t="s">
        <v>1536</v>
      </c>
      <c r="F517" t="s">
        <v>1537</v>
      </c>
      <c r="H517">
        <v>48.807272400000002</v>
      </c>
      <c r="I517">
        <v>-90.865312000000003</v>
      </c>
      <c r="J517" s="1" t="str">
        <f>HYPERLINK("http://geochem.nrcan.gc.ca/cdogs/content/kwd/kwd020027_e.htm", "NGR lake sediment grab sample")</f>
        <v>NGR lake sediment grab sample</v>
      </c>
      <c r="K517" s="1" t="str">
        <f>HYPERLINK("http://geochem.nrcan.gc.ca/cdogs/content/kwd/kwd080006_e.htm", "&lt;177 micron (NGR)")</f>
        <v>&lt;177 micron (NGR)</v>
      </c>
      <c r="L517">
        <v>21</v>
      </c>
      <c r="M517" t="s">
        <v>31</v>
      </c>
      <c r="N517">
        <v>242</v>
      </c>
      <c r="O517">
        <v>-2</v>
      </c>
      <c r="P517">
        <v>4</v>
      </c>
      <c r="Q517">
        <v>1</v>
      </c>
    </row>
    <row r="518" spans="1:17" x14ac:dyDescent="0.3">
      <c r="A518" t="s">
        <v>1538</v>
      </c>
      <c r="B518" t="s">
        <v>1539</v>
      </c>
      <c r="C518" s="1" t="str">
        <f>HYPERLINK("http://geochem.nrcan.gc.ca/cdogs/content/bdl/bdl210753_e.htm", "21:0753")</f>
        <v>21:0753</v>
      </c>
      <c r="D518" s="1" t="str">
        <f>HYPERLINK("http://geochem.nrcan.gc.ca/cdogs/content/svy/svy210218_e.htm", "21:0218")</f>
        <v>21:0218</v>
      </c>
      <c r="E518" t="s">
        <v>1540</v>
      </c>
      <c r="F518" t="s">
        <v>1541</v>
      </c>
      <c r="H518">
        <v>48.802567699999997</v>
      </c>
      <c r="I518">
        <v>-90.893213799999998</v>
      </c>
      <c r="J518" s="1" t="str">
        <f>HYPERLINK("http://geochem.nrcan.gc.ca/cdogs/content/kwd/kwd020027_e.htm", "NGR lake sediment grab sample")</f>
        <v>NGR lake sediment grab sample</v>
      </c>
      <c r="K518" s="1" t="str">
        <f>HYPERLINK("http://geochem.nrcan.gc.ca/cdogs/content/kwd/kwd080006_e.htm", "&lt;177 micron (NGR)")</f>
        <v>&lt;177 micron (NGR)</v>
      </c>
      <c r="L518">
        <v>21</v>
      </c>
      <c r="M518" t="s">
        <v>41</v>
      </c>
      <c r="N518">
        <v>243</v>
      </c>
      <c r="O518">
        <v>-2</v>
      </c>
      <c r="P518">
        <v>-2</v>
      </c>
      <c r="Q518">
        <v>2</v>
      </c>
    </row>
    <row r="519" spans="1:17" x14ac:dyDescent="0.3">
      <c r="A519" t="s">
        <v>1542</v>
      </c>
      <c r="B519" t="s">
        <v>1543</v>
      </c>
      <c r="C519" s="1" t="str">
        <f>HYPERLINK("http://geochem.nrcan.gc.ca/cdogs/content/bdl/bdl210753_e.htm", "21:0753")</f>
        <v>21:0753</v>
      </c>
      <c r="D519" s="1" t="str">
        <f>HYPERLINK("http://geochem.nrcan.gc.ca/cdogs/content/svy/svy210218_e.htm", "21:0218")</f>
        <v>21:0218</v>
      </c>
      <c r="E519" t="s">
        <v>1544</v>
      </c>
      <c r="F519" t="s">
        <v>1545</v>
      </c>
      <c r="H519">
        <v>48.799458600000001</v>
      </c>
      <c r="I519">
        <v>-90.910217500000002</v>
      </c>
      <c r="J519" s="1" t="str">
        <f>HYPERLINK("http://geochem.nrcan.gc.ca/cdogs/content/kwd/kwd020027_e.htm", "NGR lake sediment grab sample")</f>
        <v>NGR lake sediment grab sample</v>
      </c>
      <c r="K519" s="1" t="str">
        <f>HYPERLINK("http://geochem.nrcan.gc.ca/cdogs/content/kwd/kwd080006_e.htm", "&lt;177 micron (NGR)")</f>
        <v>&lt;177 micron (NGR)</v>
      </c>
      <c r="L519">
        <v>21</v>
      </c>
      <c r="M519" t="s">
        <v>46</v>
      </c>
      <c r="N519">
        <v>244</v>
      </c>
      <c r="O519">
        <v>2</v>
      </c>
      <c r="P519">
        <v>8</v>
      </c>
      <c r="Q519">
        <v>2</v>
      </c>
    </row>
    <row r="520" spans="1:17" x14ac:dyDescent="0.3">
      <c r="A520" t="s">
        <v>1546</v>
      </c>
      <c r="B520" t="s">
        <v>1547</v>
      </c>
      <c r="C520" s="1" t="str">
        <f>HYPERLINK("http://geochem.nrcan.gc.ca/cdogs/content/bdl/bdl210753_e.htm", "21:0753")</f>
        <v>21:0753</v>
      </c>
      <c r="D520" s="1" t="str">
        <f>HYPERLINK("http://geochem.nrcan.gc.ca/cdogs/content/svy/svy210218_e.htm", "21:0218")</f>
        <v>21:0218</v>
      </c>
      <c r="E520" t="s">
        <v>1548</v>
      </c>
      <c r="F520" t="s">
        <v>1549</v>
      </c>
      <c r="H520">
        <v>48.804081199999999</v>
      </c>
      <c r="I520">
        <v>-90.927212900000001</v>
      </c>
      <c r="J520" s="1" t="str">
        <f>HYPERLINK("http://geochem.nrcan.gc.ca/cdogs/content/kwd/kwd020027_e.htm", "NGR lake sediment grab sample")</f>
        <v>NGR lake sediment grab sample</v>
      </c>
      <c r="K520" s="1" t="str">
        <f>HYPERLINK("http://geochem.nrcan.gc.ca/cdogs/content/kwd/kwd080006_e.htm", "&lt;177 micron (NGR)")</f>
        <v>&lt;177 micron (NGR)</v>
      </c>
      <c r="L520">
        <v>21</v>
      </c>
      <c r="M520" t="s">
        <v>51</v>
      </c>
      <c r="N520">
        <v>245</v>
      </c>
      <c r="O520">
        <v>2</v>
      </c>
      <c r="P520">
        <v>5</v>
      </c>
      <c r="Q520">
        <v>1</v>
      </c>
    </row>
    <row r="521" spans="1:17" x14ac:dyDescent="0.3">
      <c r="A521" t="s">
        <v>1550</v>
      </c>
      <c r="B521" t="s">
        <v>1551</v>
      </c>
      <c r="C521" s="1" t="str">
        <f>HYPERLINK("http://geochem.nrcan.gc.ca/cdogs/content/bdl/bdl210753_e.htm", "21:0753")</f>
        <v>21:0753</v>
      </c>
      <c r="D521" s="1" t="str">
        <f>HYPERLINK("http://geochem.nrcan.gc.ca/cdogs/content/svy/svy210218_e.htm", "21:0218")</f>
        <v>21:0218</v>
      </c>
      <c r="E521" t="s">
        <v>1552</v>
      </c>
      <c r="F521" t="s">
        <v>1553</v>
      </c>
      <c r="H521">
        <v>48.814791100000001</v>
      </c>
      <c r="I521">
        <v>-90.958415700000003</v>
      </c>
      <c r="J521" s="1" t="str">
        <f>HYPERLINK("http://geochem.nrcan.gc.ca/cdogs/content/kwd/kwd020027_e.htm", "NGR lake sediment grab sample")</f>
        <v>NGR lake sediment grab sample</v>
      </c>
      <c r="K521" s="1" t="str">
        <f>HYPERLINK("http://geochem.nrcan.gc.ca/cdogs/content/kwd/kwd080006_e.htm", "&lt;177 micron (NGR)")</f>
        <v>&lt;177 micron (NGR)</v>
      </c>
      <c r="L521">
        <v>21</v>
      </c>
      <c r="M521" t="s">
        <v>109</v>
      </c>
      <c r="N521">
        <v>246</v>
      </c>
      <c r="O521">
        <v>-2</v>
      </c>
      <c r="P521">
        <v>3</v>
      </c>
      <c r="Q521">
        <v>2</v>
      </c>
    </row>
    <row r="522" spans="1:17" x14ac:dyDescent="0.3">
      <c r="A522" t="s">
        <v>1554</v>
      </c>
      <c r="B522" t="s">
        <v>1555</v>
      </c>
      <c r="C522" s="1" t="str">
        <f>HYPERLINK("http://geochem.nrcan.gc.ca/cdogs/content/bdl/bdl210753_e.htm", "21:0753")</f>
        <v>21:0753</v>
      </c>
      <c r="D522" s="1" t="str">
        <f>HYPERLINK("http://geochem.nrcan.gc.ca/cdogs/content/svy/svy210218_e.htm", "21:0218")</f>
        <v>21:0218</v>
      </c>
      <c r="E522" t="s">
        <v>1552</v>
      </c>
      <c r="F522" t="s">
        <v>1556</v>
      </c>
      <c r="H522">
        <v>48.814791100000001</v>
      </c>
      <c r="I522">
        <v>-90.958415700000003</v>
      </c>
      <c r="J522" s="1" t="str">
        <f>HYPERLINK("http://geochem.nrcan.gc.ca/cdogs/content/kwd/kwd020027_e.htm", "NGR lake sediment grab sample")</f>
        <v>NGR lake sediment grab sample</v>
      </c>
      <c r="K522" s="1" t="str">
        <f>HYPERLINK("http://geochem.nrcan.gc.ca/cdogs/content/kwd/kwd080006_e.htm", "&lt;177 micron (NGR)")</f>
        <v>&lt;177 micron (NGR)</v>
      </c>
      <c r="L522">
        <v>21</v>
      </c>
      <c r="M522" t="s">
        <v>113</v>
      </c>
      <c r="N522">
        <v>247</v>
      </c>
      <c r="O522">
        <v>-2</v>
      </c>
      <c r="P522">
        <v>2</v>
      </c>
      <c r="Q522">
        <v>3</v>
      </c>
    </row>
    <row r="523" spans="1:17" x14ac:dyDescent="0.3">
      <c r="A523" t="s">
        <v>1557</v>
      </c>
      <c r="B523" t="s">
        <v>1558</v>
      </c>
      <c r="C523" s="1" t="str">
        <f>HYPERLINK("http://geochem.nrcan.gc.ca/cdogs/content/bdl/bdl210753_e.htm", "21:0753")</f>
        <v>21:0753</v>
      </c>
      <c r="D523" s="1" t="str">
        <f>HYPERLINK("http://geochem.nrcan.gc.ca/cdogs/content/svy/svy210218_e.htm", "21:0218")</f>
        <v>21:0218</v>
      </c>
      <c r="E523" t="s">
        <v>1559</v>
      </c>
      <c r="F523" t="s">
        <v>1560</v>
      </c>
      <c r="H523">
        <v>48.804547100000001</v>
      </c>
      <c r="I523">
        <v>-90.997318000000007</v>
      </c>
      <c r="J523" s="1" t="str">
        <f>HYPERLINK("http://geochem.nrcan.gc.ca/cdogs/content/kwd/kwd020027_e.htm", "NGR lake sediment grab sample")</f>
        <v>NGR lake sediment grab sample</v>
      </c>
      <c r="K523" s="1" t="str">
        <f>HYPERLINK("http://geochem.nrcan.gc.ca/cdogs/content/kwd/kwd080006_e.htm", "&lt;177 micron (NGR)")</f>
        <v>&lt;177 micron (NGR)</v>
      </c>
      <c r="L523">
        <v>21</v>
      </c>
      <c r="M523" t="s">
        <v>56</v>
      </c>
      <c r="N523">
        <v>248</v>
      </c>
      <c r="O523">
        <v>-2</v>
      </c>
      <c r="P523">
        <v>-2</v>
      </c>
      <c r="Q523">
        <v>5</v>
      </c>
    </row>
    <row r="524" spans="1:17" x14ac:dyDescent="0.3">
      <c r="A524" t="s">
        <v>1561</v>
      </c>
      <c r="B524" t="s">
        <v>1562</v>
      </c>
      <c r="C524" s="1" t="str">
        <f>HYPERLINK("http://geochem.nrcan.gc.ca/cdogs/content/bdl/bdl210753_e.htm", "21:0753")</f>
        <v>21:0753</v>
      </c>
      <c r="D524" s="1" t="str">
        <f>HYPERLINK("http://geochem.nrcan.gc.ca/cdogs/content/svy/svy210218_e.htm", "21:0218")</f>
        <v>21:0218</v>
      </c>
      <c r="E524" t="s">
        <v>1563</v>
      </c>
      <c r="F524" t="s">
        <v>1564</v>
      </c>
      <c r="H524">
        <v>48.8197434</v>
      </c>
      <c r="I524">
        <v>-90.9936364</v>
      </c>
      <c r="J524" s="1" t="str">
        <f>HYPERLINK("http://geochem.nrcan.gc.ca/cdogs/content/kwd/kwd020027_e.htm", "NGR lake sediment grab sample")</f>
        <v>NGR lake sediment grab sample</v>
      </c>
      <c r="K524" s="1" t="str">
        <f>HYPERLINK("http://geochem.nrcan.gc.ca/cdogs/content/kwd/kwd080006_e.htm", "&lt;177 micron (NGR)")</f>
        <v>&lt;177 micron (NGR)</v>
      </c>
      <c r="L524">
        <v>21</v>
      </c>
      <c r="M524" t="s">
        <v>61</v>
      </c>
      <c r="N524">
        <v>249</v>
      </c>
      <c r="O524">
        <v>-2</v>
      </c>
      <c r="P524">
        <v>4</v>
      </c>
      <c r="Q524">
        <v>5</v>
      </c>
    </row>
    <row r="525" spans="1:17" x14ac:dyDescent="0.3">
      <c r="A525" t="s">
        <v>1565</v>
      </c>
      <c r="B525" t="s">
        <v>1566</v>
      </c>
      <c r="C525" s="1" t="str">
        <f>HYPERLINK("http://geochem.nrcan.gc.ca/cdogs/content/bdl/bdl210753_e.htm", "21:0753")</f>
        <v>21:0753</v>
      </c>
      <c r="D525" s="1" t="str">
        <f>HYPERLINK("http://geochem.nrcan.gc.ca/cdogs/content/svy/svy210218_e.htm", "21:0218")</f>
        <v>21:0218</v>
      </c>
      <c r="E525" t="s">
        <v>1567</v>
      </c>
      <c r="F525" t="s">
        <v>1568</v>
      </c>
      <c r="H525">
        <v>48.801009100000002</v>
      </c>
      <c r="I525">
        <v>-91.019882800000005</v>
      </c>
      <c r="J525" s="1" t="str">
        <f>HYPERLINK("http://geochem.nrcan.gc.ca/cdogs/content/kwd/kwd020027_e.htm", "NGR lake sediment grab sample")</f>
        <v>NGR lake sediment grab sample</v>
      </c>
      <c r="K525" s="1" t="str">
        <f>HYPERLINK("http://geochem.nrcan.gc.ca/cdogs/content/kwd/kwd080006_e.htm", "&lt;177 micron (NGR)")</f>
        <v>&lt;177 micron (NGR)</v>
      </c>
      <c r="L525">
        <v>21</v>
      </c>
      <c r="M525" t="s">
        <v>66</v>
      </c>
      <c r="N525">
        <v>250</v>
      </c>
      <c r="O525">
        <v>-2</v>
      </c>
      <c r="P525">
        <v>4</v>
      </c>
      <c r="Q525">
        <v>4</v>
      </c>
    </row>
    <row r="526" spans="1:17" x14ac:dyDescent="0.3">
      <c r="A526" t="s">
        <v>1569</v>
      </c>
      <c r="B526" t="s">
        <v>1570</v>
      </c>
      <c r="C526" s="1" t="str">
        <f>HYPERLINK("http://geochem.nrcan.gc.ca/cdogs/content/bdl/bdl210753_e.htm", "21:0753")</f>
        <v>21:0753</v>
      </c>
      <c r="D526" s="1" t="str">
        <f>HYPERLINK("http://geochem.nrcan.gc.ca/cdogs/content/svy/svy210218_e.htm", "21:0218")</f>
        <v>21:0218</v>
      </c>
      <c r="E526" t="s">
        <v>1571</v>
      </c>
      <c r="F526" t="s">
        <v>1572</v>
      </c>
      <c r="H526">
        <v>48.811376299999999</v>
      </c>
      <c r="I526">
        <v>-91.0403527</v>
      </c>
      <c r="J526" s="1" t="str">
        <f>HYPERLINK("http://geochem.nrcan.gc.ca/cdogs/content/kwd/kwd020027_e.htm", "NGR lake sediment grab sample")</f>
        <v>NGR lake sediment grab sample</v>
      </c>
      <c r="K526" s="1" t="str">
        <f>HYPERLINK("http://geochem.nrcan.gc.ca/cdogs/content/kwd/kwd080006_e.htm", "&lt;177 micron (NGR)")</f>
        <v>&lt;177 micron (NGR)</v>
      </c>
      <c r="L526">
        <v>21</v>
      </c>
      <c r="M526" t="s">
        <v>71</v>
      </c>
      <c r="N526">
        <v>251</v>
      </c>
      <c r="O526">
        <v>-2</v>
      </c>
      <c r="P526">
        <v>3</v>
      </c>
      <c r="Q526">
        <v>5</v>
      </c>
    </row>
    <row r="527" spans="1:17" x14ac:dyDescent="0.3">
      <c r="A527" t="s">
        <v>1573</v>
      </c>
      <c r="B527" t="s">
        <v>1574</v>
      </c>
      <c r="C527" s="1" t="str">
        <f>HYPERLINK("http://geochem.nrcan.gc.ca/cdogs/content/bdl/bdl210753_e.htm", "21:0753")</f>
        <v>21:0753</v>
      </c>
      <c r="D527" s="1" t="str">
        <f>HYPERLINK("http://geochem.nrcan.gc.ca/cdogs/content/svy/svy210218_e.htm", "21:0218")</f>
        <v>21:0218</v>
      </c>
      <c r="E527" t="s">
        <v>1528</v>
      </c>
      <c r="F527" t="s">
        <v>1575</v>
      </c>
      <c r="H527">
        <v>48.798176499999997</v>
      </c>
      <c r="I527">
        <v>-91.043042900000003</v>
      </c>
      <c r="J527" s="1" t="str">
        <f>HYPERLINK("http://geochem.nrcan.gc.ca/cdogs/content/kwd/kwd020027_e.htm", "NGR lake sediment grab sample")</f>
        <v>NGR lake sediment grab sample</v>
      </c>
      <c r="K527" s="1" t="str">
        <f>HYPERLINK("http://geochem.nrcan.gc.ca/cdogs/content/kwd/kwd080006_e.htm", "&lt;177 micron (NGR)")</f>
        <v>&lt;177 micron (NGR)</v>
      </c>
      <c r="L527">
        <v>21</v>
      </c>
      <c r="M527" t="s">
        <v>75</v>
      </c>
      <c r="N527">
        <v>252</v>
      </c>
      <c r="O527">
        <v>16</v>
      </c>
      <c r="P527">
        <v>34</v>
      </c>
      <c r="Q527">
        <v>18</v>
      </c>
    </row>
    <row r="528" spans="1:17" x14ac:dyDescent="0.3">
      <c r="A528" t="s">
        <v>1576</v>
      </c>
      <c r="B528" t="s">
        <v>1577</v>
      </c>
      <c r="C528" s="1" t="str">
        <f>HYPERLINK("http://geochem.nrcan.gc.ca/cdogs/content/bdl/bdl210753_e.htm", "21:0753")</f>
        <v>21:0753</v>
      </c>
      <c r="D528" s="1" t="str">
        <f>HYPERLINK("http://geochem.nrcan.gc.ca/cdogs/content/svy/svy210218_e.htm", "21:0218")</f>
        <v>21:0218</v>
      </c>
      <c r="E528" t="s">
        <v>1528</v>
      </c>
      <c r="F528" t="s">
        <v>1578</v>
      </c>
      <c r="H528">
        <v>48.798176499999997</v>
      </c>
      <c r="I528">
        <v>-91.043042900000003</v>
      </c>
      <c r="J528" s="1" t="str">
        <f>HYPERLINK("http://geochem.nrcan.gc.ca/cdogs/content/kwd/kwd020027_e.htm", "NGR lake sediment grab sample")</f>
        <v>NGR lake sediment grab sample</v>
      </c>
      <c r="K528" s="1" t="str">
        <f>HYPERLINK("http://geochem.nrcan.gc.ca/cdogs/content/kwd/kwd080006_e.htm", "&lt;177 micron (NGR)")</f>
        <v>&lt;177 micron (NGR)</v>
      </c>
      <c r="L528">
        <v>21</v>
      </c>
      <c r="M528" t="s">
        <v>79</v>
      </c>
      <c r="N528">
        <v>253</v>
      </c>
      <c r="O528">
        <v>-2</v>
      </c>
      <c r="P528">
        <v>-2</v>
      </c>
      <c r="Q528">
        <v>4</v>
      </c>
    </row>
    <row r="529" spans="1:17" x14ac:dyDescent="0.3">
      <c r="A529" t="s">
        <v>1579</v>
      </c>
      <c r="B529" t="s">
        <v>1580</v>
      </c>
      <c r="C529" s="1" t="str">
        <f>HYPERLINK("http://geochem.nrcan.gc.ca/cdogs/content/bdl/bdl210753_e.htm", "21:0753")</f>
        <v>21:0753</v>
      </c>
      <c r="D529" s="1" t="str">
        <f>HYPERLINK("http://geochem.nrcan.gc.ca/cdogs/content/svy/svy210218_e.htm", "21:0218")</f>
        <v>21:0218</v>
      </c>
      <c r="E529" t="s">
        <v>1581</v>
      </c>
      <c r="F529" t="s">
        <v>1582</v>
      </c>
      <c r="H529">
        <v>48.796321499999998</v>
      </c>
      <c r="I529">
        <v>-91.055448900000002</v>
      </c>
      <c r="J529" s="1" t="str">
        <f>HYPERLINK("http://geochem.nrcan.gc.ca/cdogs/content/kwd/kwd020027_e.htm", "NGR lake sediment grab sample")</f>
        <v>NGR lake sediment grab sample</v>
      </c>
      <c r="K529" s="1" t="str">
        <f>HYPERLINK("http://geochem.nrcan.gc.ca/cdogs/content/kwd/kwd080006_e.htm", "&lt;177 micron (NGR)")</f>
        <v>&lt;177 micron (NGR)</v>
      </c>
      <c r="L529">
        <v>21</v>
      </c>
      <c r="M529" t="s">
        <v>84</v>
      </c>
      <c r="N529">
        <v>254</v>
      </c>
      <c r="O529">
        <v>-2</v>
      </c>
      <c r="P529">
        <v>-2</v>
      </c>
      <c r="Q529">
        <v>3</v>
      </c>
    </row>
    <row r="530" spans="1:17" x14ac:dyDescent="0.3">
      <c r="A530" t="s">
        <v>1583</v>
      </c>
      <c r="B530" t="s">
        <v>1584</v>
      </c>
      <c r="C530" s="1" t="str">
        <f>HYPERLINK("http://geochem.nrcan.gc.ca/cdogs/content/bdl/bdl210753_e.htm", "21:0753")</f>
        <v>21:0753</v>
      </c>
      <c r="D530" s="1" t="str">
        <f>HYPERLINK("http://geochem.nrcan.gc.ca/cdogs/content/svy/svy210218_e.htm", "21:0218")</f>
        <v>21:0218</v>
      </c>
      <c r="E530" t="s">
        <v>1585</v>
      </c>
      <c r="F530" t="s">
        <v>1586</v>
      </c>
      <c r="H530">
        <v>48.801400700000002</v>
      </c>
      <c r="I530">
        <v>-91.069807999999995</v>
      </c>
      <c r="J530" s="1" t="str">
        <f>HYPERLINK("http://geochem.nrcan.gc.ca/cdogs/content/kwd/kwd020027_e.htm", "NGR lake sediment grab sample")</f>
        <v>NGR lake sediment grab sample</v>
      </c>
      <c r="K530" s="1" t="str">
        <f>HYPERLINK("http://geochem.nrcan.gc.ca/cdogs/content/kwd/kwd080006_e.htm", "&lt;177 micron (NGR)")</f>
        <v>&lt;177 micron (NGR)</v>
      </c>
      <c r="L530">
        <v>21</v>
      </c>
      <c r="M530" t="s">
        <v>89</v>
      </c>
      <c r="N530">
        <v>255</v>
      </c>
      <c r="O530">
        <v>-2</v>
      </c>
      <c r="P530">
        <v>-2</v>
      </c>
      <c r="Q530">
        <v>3</v>
      </c>
    </row>
    <row r="531" spans="1:17" x14ac:dyDescent="0.3">
      <c r="A531" t="s">
        <v>1587</v>
      </c>
      <c r="B531" t="s">
        <v>1588</v>
      </c>
      <c r="C531" s="1" t="str">
        <f>HYPERLINK("http://geochem.nrcan.gc.ca/cdogs/content/bdl/bdl210753_e.htm", "21:0753")</f>
        <v>21:0753</v>
      </c>
      <c r="D531" s="1" t="str">
        <f>HYPERLINK("http://geochem.nrcan.gc.ca/cdogs/content/svy/svy_e.htm", "")</f>
        <v/>
      </c>
      <c r="G531" s="1" t="str">
        <f>HYPERLINK("http://geochem.nrcan.gc.ca/cdogs/content/cr_/cr_00110_e.htm", "110")</f>
        <v>110</v>
      </c>
      <c r="J531" t="s">
        <v>34</v>
      </c>
      <c r="K531" t="s">
        <v>35</v>
      </c>
      <c r="L531">
        <v>21</v>
      </c>
      <c r="M531" t="s">
        <v>36</v>
      </c>
      <c r="N531">
        <v>256</v>
      </c>
      <c r="O531">
        <v>-2</v>
      </c>
      <c r="P531">
        <v>-2</v>
      </c>
      <c r="Q531">
        <v>5</v>
      </c>
    </row>
    <row r="532" spans="1:17" x14ac:dyDescent="0.3">
      <c r="A532" t="s">
        <v>1589</v>
      </c>
      <c r="B532" t="s">
        <v>1590</v>
      </c>
      <c r="C532" s="1" t="str">
        <f>HYPERLINK("http://geochem.nrcan.gc.ca/cdogs/content/bdl/bdl210753_e.htm", "21:0753")</f>
        <v>21:0753</v>
      </c>
      <c r="D532" s="1" t="str">
        <f>HYPERLINK("http://geochem.nrcan.gc.ca/cdogs/content/svy/svy210218_e.htm", "21:0218")</f>
        <v>21:0218</v>
      </c>
      <c r="E532" t="s">
        <v>1591</v>
      </c>
      <c r="F532" t="s">
        <v>1592</v>
      </c>
      <c r="H532">
        <v>48.797646899999997</v>
      </c>
      <c r="I532">
        <v>-91.086901699999999</v>
      </c>
      <c r="J532" s="1" t="str">
        <f>HYPERLINK("http://geochem.nrcan.gc.ca/cdogs/content/kwd/kwd020027_e.htm", "NGR lake sediment grab sample")</f>
        <v>NGR lake sediment grab sample</v>
      </c>
      <c r="K532" s="1" t="str">
        <f>HYPERLINK("http://geochem.nrcan.gc.ca/cdogs/content/kwd/kwd080006_e.htm", "&lt;177 micron (NGR)")</f>
        <v>&lt;177 micron (NGR)</v>
      </c>
      <c r="L532">
        <v>21</v>
      </c>
      <c r="M532" t="s">
        <v>94</v>
      </c>
      <c r="N532">
        <v>257</v>
      </c>
      <c r="O532">
        <v>-2</v>
      </c>
      <c r="P532">
        <v>2</v>
      </c>
      <c r="Q532">
        <v>3</v>
      </c>
    </row>
    <row r="533" spans="1:17" x14ac:dyDescent="0.3">
      <c r="A533" t="s">
        <v>1593</v>
      </c>
      <c r="B533" t="s">
        <v>1594</v>
      </c>
      <c r="C533" s="1" t="str">
        <f>HYPERLINK("http://geochem.nrcan.gc.ca/cdogs/content/bdl/bdl210753_e.htm", "21:0753")</f>
        <v>21:0753</v>
      </c>
      <c r="D533" s="1" t="str">
        <f>HYPERLINK("http://geochem.nrcan.gc.ca/cdogs/content/svy/svy210218_e.htm", "21:0218")</f>
        <v>21:0218</v>
      </c>
      <c r="E533" t="s">
        <v>1595</v>
      </c>
      <c r="F533" t="s">
        <v>1596</v>
      </c>
      <c r="H533">
        <v>48.8127043</v>
      </c>
      <c r="I533">
        <v>-91.081673100000003</v>
      </c>
      <c r="J533" s="1" t="str">
        <f>HYPERLINK("http://geochem.nrcan.gc.ca/cdogs/content/kwd/kwd020027_e.htm", "NGR lake sediment grab sample")</f>
        <v>NGR lake sediment grab sample</v>
      </c>
      <c r="K533" s="1" t="str">
        <f>HYPERLINK("http://geochem.nrcan.gc.ca/cdogs/content/kwd/kwd080006_e.htm", "&lt;177 micron (NGR)")</f>
        <v>&lt;177 micron (NGR)</v>
      </c>
      <c r="L533">
        <v>21</v>
      </c>
      <c r="M533" t="s">
        <v>99</v>
      </c>
      <c r="N533">
        <v>258</v>
      </c>
      <c r="O533">
        <v>-2</v>
      </c>
      <c r="P533">
        <v>-2</v>
      </c>
      <c r="Q533">
        <v>4</v>
      </c>
    </row>
    <row r="534" spans="1:17" x14ac:dyDescent="0.3">
      <c r="A534" t="s">
        <v>1597</v>
      </c>
      <c r="B534" t="s">
        <v>1598</v>
      </c>
      <c r="C534" s="1" t="str">
        <f>HYPERLINK("http://geochem.nrcan.gc.ca/cdogs/content/bdl/bdl210753_e.htm", "21:0753")</f>
        <v>21:0753</v>
      </c>
      <c r="D534" s="1" t="str">
        <f>HYPERLINK("http://geochem.nrcan.gc.ca/cdogs/content/svy/svy210218_e.htm", "21:0218")</f>
        <v>21:0218</v>
      </c>
      <c r="E534" t="s">
        <v>1599</v>
      </c>
      <c r="F534" t="s">
        <v>1600</v>
      </c>
      <c r="H534">
        <v>48.805718900000002</v>
      </c>
      <c r="I534">
        <v>-91.1062747</v>
      </c>
      <c r="J534" s="1" t="str">
        <f>HYPERLINK("http://geochem.nrcan.gc.ca/cdogs/content/kwd/kwd020027_e.htm", "NGR lake sediment grab sample")</f>
        <v>NGR lake sediment grab sample</v>
      </c>
      <c r="K534" s="1" t="str">
        <f>HYPERLINK("http://geochem.nrcan.gc.ca/cdogs/content/kwd/kwd080006_e.htm", "&lt;177 micron (NGR)")</f>
        <v>&lt;177 micron (NGR)</v>
      </c>
      <c r="L534">
        <v>21</v>
      </c>
      <c r="M534" t="s">
        <v>104</v>
      </c>
      <c r="N534">
        <v>259</v>
      </c>
      <c r="O534">
        <v>-2</v>
      </c>
      <c r="P534">
        <v>3</v>
      </c>
      <c r="Q534">
        <v>5</v>
      </c>
    </row>
    <row r="535" spans="1:17" x14ac:dyDescent="0.3">
      <c r="A535" t="s">
        <v>1601</v>
      </c>
      <c r="B535" t="s">
        <v>1602</v>
      </c>
      <c r="C535" s="1" t="str">
        <f>HYPERLINK("http://geochem.nrcan.gc.ca/cdogs/content/bdl/bdl210753_e.htm", "21:0753")</f>
        <v>21:0753</v>
      </c>
      <c r="D535" s="1" t="str">
        <f>HYPERLINK("http://geochem.nrcan.gc.ca/cdogs/content/svy/svy210218_e.htm", "21:0218")</f>
        <v>21:0218</v>
      </c>
      <c r="E535" t="s">
        <v>1603</v>
      </c>
      <c r="F535" t="s">
        <v>1604</v>
      </c>
      <c r="H535">
        <v>48.798978599999998</v>
      </c>
      <c r="I535">
        <v>-91.200283400000004</v>
      </c>
      <c r="J535" s="1" t="str">
        <f>HYPERLINK("http://geochem.nrcan.gc.ca/cdogs/content/kwd/kwd020027_e.htm", "NGR lake sediment grab sample")</f>
        <v>NGR lake sediment grab sample</v>
      </c>
      <c r="K535" s="1" t="str">
        <f>HYPERLINK("http://geochem.nrcan.gc.ca/cdogs/content/kwd/kwd080006_e.htm", "&lt;177 micron (NGR)")</f>
        <v>&lt;177 micron (NGR)</v>
      </c>
      <c r="L535">
        <v>22</v>
      </c>
      <c r="M535" t="s">
        <v>21</v>
      </c>
      <c r="N535">
        <v>260</v>
      </c>
      <c r="O535">
        <v>-2</v>
      </c>
      <c r="P535">
        <v>-2</v>
      </c>
      <c r="Q535">
        <v>2</v>
      </c>
    </row>
    <row r="536" spans="1:17" x14ac:dyDescent="0.3">
      <c r="A536" t="s">
        <v>1605</v>
      </c>
      <c r="B536" t="s">
        <v>1606</v>
      </c>
      <c r="C536" s="1" t="str">
        <f>HYPERLINK("http://geochem.nrcan.gc.ca/cdogs/content/bdl/bdl210753_e.htm", "21:0753")</f>
        <v>21:0753</v>
      </c>
      <c r="D536" s="1" t="str">
        <f>HYPERLINK("http://geochem.nrcan.gc.ca/cdogs/content/svy/svy210218_e.htm", "21:0218")</f>
        <v>21:0218</v>
      </c>
      <c r="E536" t="s">
        <v>1607</v>
      </c>
      <c r="F536" t="s">
        <v>1608</v>
      </c>
      <c r="H536">
        <v>48.816427099999999</v>
      </c>
      <c r="I536">
        <v>-91.107820399999994</v>
      </c>
      <c r="J536" s="1" t="str">
        <f>HYPERLINK("http://geochem.nrcan.gc.ca/cdogs/content/kwd/kwd020027_e.htm", "NGR lake sediment grab sample")</f>
        <v>NGR lake sediment grab sample</v>
      </c>
      <c r="K536" s="1" t="str">
        <f>HYPERLINK("http://geochem.nrcan.gc.ca/cdogs/content/kwd/kwd080006_e.htm", "&lt;177 micron (NGR)")</f>
        <v>&lt;177 micron (NGR)</v>
      </c>
      <c r="L536">
        <v>22</v>
      </c>
      <c r="M536" t="s">
        <v>26</v>
      </c>
      <c r="N536">
        <v>261</v>
      </c>
      <c r="O536">
        <v>-2</v>
      </c>
      <c r="P536">
        <v>-2</v>
      </c>
      <c r="Q536">
        <v>4</v>
      </c>
    </row>
    <row r="537" spans="1:17" x14ac:dyDescent="0.3">
      <c r="A537" t="s">
        <v>1609</v>
      </c>
      <c r="B537" t="s">
        <v>1610</v>
      </c>
      <c r="C537" s="1" t="str">
        <f>HYPERLINK("http://geochem.nrcan.gc.ca/cdogs/content/bdl/bdl210753_e.htm", "21:0753")</f>
        <v>21:0753</v>
      </c>
      <c r="D537" s="1" t="str">
        <f>HYPERLINK("http://geochem.nrcan.gc.ca/cdogs/content/svy/svy210218_e.htm", "21:0218")</f>
        <v>21:0218</v>
      </c>
      <c r="E537" t="s">
        <v>1611</v>
      </c>
      <c r="F537" t="s">
        <v>1612</v>
      </c>
      <c r="H537">
        <v>48.801566700000002</v>
      </c>
      <c r="I537">
        <v>-91.117324699999998</v>
      </c>
      <c r="J537" s="1" t="str">
        <f>HYPERLINK("http://geochem.nrcan.gc.ca/cdogs/content/kwd/kwd020027_e.htm", "NGR lake sediment grab sample")</f>
        <v>NGR lake sediment grab sample</v>
      </c>
      <c r="K537" s="1" t="str">
        <f>HYPERLINK("http://geochem.nrcan.gc.ca/cdogs/content/kwd/kwd080006_e.htm", "&lt;177 micron (NGR)")</f>
        <v>&lt;177 micron (NGR)</v>
      </c>
      <c r="L537">
        <v>22</v>
      </c>
      <c r="M537" t="s">
        <v>31</v>
      </c>
      <c r="N537">
        <v>262</v>
      </c>
      <c r="O537">
        <v>-2</v>
      </c>
      <c r="P537">
        <v>-2</v>
      </c>
      <c r="Q537">
        <v>-1</v>
      </c>
    </row>
    <row r="538" spans="1:17" x14ac:dyDescent="0.3">
      <c r="A538" t="s">
        <v>1613</v>
      </c>
      <c r="B538" t="s">
        <v>1614</v>
      </c>
      <c r="C538" s="1" t="str">
        <f>HYPERLINK("http://geochem.nrcan.gc.ca/cdogs/content/bdl/bdl210753_e.htm", "21:0753")</f>
        <v>21:0753</v>
      </c>
      <c r="D538" s="1" t="str">
        <f>HYPERLINK("http://geochem.nrcan.gc.ca/cdogs/content/svy/svy210218_e.htm", "21:0218")</f>
        <v>21:0218</v>
      </c>
      <c r="E538" t="s">
        <v>1615</v>
      </c>
      <c r="F538" t="s">
        <v>1616</v>
      </c>
      <c r="H538">
        <v>48.811836800000002</v>
      </c>
      <c r="I538">
        <v>-91.140762600000002</v>
      </c>
      <c r="J538" s="1" t="str">
        <f>HYPERLINK("http://geochem.nrcan.gc.ca/cdogs/content/kwd/kwd020027_e.htm", "NGR lake sediment grab sample")</f>
        <v>NGR lake sediment grab sample</v>
      </c>
      <c r="K538" s="1" t="str">
        <f>HYPERLINK("http://geochem.nrcan.gc.ca/cdogs/content/kwd/kwd080006_e.htm", "&lt;177 micron (NGR)")</f>
        <v>&lt;177 micron (NGR)</v>
      </c>
      <c r="L538">
        <v>22</v>
      </c>
      <c r="M538" t="s">
        <v>41</v>
      </c>
      <c r="N538">
        <v>263</v>
      </c>
      <c r="O538">
        <v>-2</v>
      </c>
      <c r="P538">
        <v>2</v>
      </c>
      <c r="Q538">
        <v>2</v>
      </c>
    </row>
    <row r="539" spans="1:17" x14ac:dyDescent="0.3">
      <c r="A539" t="s">
        <v>1617</v>
      </c>
      <c r="B539" t="s">
        <v>1618</v>
      </c>
      <c r="C539" s="1" t="str">
        <f>HYPERLINK("http://geochem.nrcan.gc.ca/cdogs/content/bdl/bdl210753_e.htm", "21:0753")</f>
        <v>21:0753</v>
      </c>
      <c r="D539" s="1" t="str">
        <f>HYPERLINK("http://geochem.nrcan.gc.ca/cdogs/content/svy/svy210218_e.htm", "21:0218")</f>
        <v>21:0218</v>
      </c>
      <c r="E539" t="s">
        <v>1619</v>
      </c>
      <c r="F539" t="s">
        <v>1620</v>
      </c>
      <c r="H539">
        <v>48.798434999999998</v>
      </c>
      <c r="I539">
        <v>-91.148542399999997</v>
      </c>
      <c r="J539" s="1" t="str">
        <f>HYPERLINK("http://geochem.nrcan.gc.ca/cdogs/content/kwd/kwd020027_e.htm", "NGR lake sediment grab sample")</f>
        <v>NGR lake sediment grab sample</v>
      </c>
      <c r="K539" s="1" t="str">
        <f>HYPERLINK("http://geochem.nrcan.gc.ca/cdogs/content/kwd/kwd080006_e.htm", "&lt;177 micron (NGR)")</f>
        <v>&lt;177 micron (NGR)</v>
      </c>
      <c r="L539">
        <v>22</v>
      </c>
      <c r="M539" t="s">
        <v>46</v>
      </c>
      <c r="N539">
        <v>264</v>
      </c>
      <c r="O539">
        <v>-2</v>
      </c>
      <c r="P539">
        <v>-2</v>
      </c>
      <c r="Q539">
        <v>3</v>
      </c>
    </row>
    <row r="540" spans="1:17" x14ac:dyDescent="0.3">
      <c r="A540" t="s">
        <v>1621</v>
      </c>
      <c r="B540" t="s">
        <v>1622</v>
      </c>
      <c r="C540" s="1" t="str">
        <f>HYPERLINK("http://geochem.nrcan.gc.ca/cdogs/content/bdl/bdl210753_e.htm", "21:0753")</f>
        <v>21:0753</v>
      </c>
      <c r="D540" s="1" t="str">
        <f>HYPERLINK("http://geochem.nrcan.gc.ca/cdogs/content/svy/svy_e.htm", "")</f>
        <v/>
      </c>
      <c r="G540" s="1" t="str">
        <f>HYPERLINK("http://geochem.nrcan.gc.ca/cdogs/content/cr_/cr_00100_e.htm", "100")</f>
        <v>100</v>
      </c>
      <c r="J540" t="s">
        <v>34</v>
      </c>
      <c r="K540" t="s">
        <v>35</v>
      </c>
      <c r="L540">
        <v>22</v>
      </c>
      <c r="M540" t="s">
        <v>36</v>
      </c>
      <c r="N540">
        <v>265</v>
      </c>
      <c r="O540">
        <v>6</v>
      </c>
      <c r="P540">
        <v>5</v>
      </c>
      <c r="Q540">
        <v>30</v>
      </c>
    </row>
    <row r="541" spans="1:17" x14ac:dyDescent="0.3">
      <c r="A541" t="s">
        <v>1623</v>
      </c>
      <c r="B541" t="s">
        <v>1624</v>
      </c>
      <c r="C541" s="1" t="str">
        <f>HYPERLINK("http://geochem.nrcan.gc.ca/cdogs/content/bdl/bdl210753_e.htm", "21:0753")</f>
        <v>21:0753</v>
      </c>
      <c r="D541" s="1" t="str">
        <f>HYPERLINK("http://geochem.nrcan.gc.ca/cdogs/content/svy/svy210218_e.htm", "21:0218")</f>
        <v>21:0218</v>
      </c>
      <c r="E541" t="s">
        <v>1625</v>
      </c>
      <c r="F541" t="s">
        <v>1626</v>
      </c>
      <c r="H541">
        <v>48.809661599999998</v>
      </c>
      <c r="I541">
        <v>-91.156450899999996</v>
      </c>
      <c r="J541" s="1" t="str">
        <f>HYPERLINK("http://geochem.nrcan.gc.ca/cdogs/content/kwd/kwd020027_e.htm", "NGR lake sediment grab sample")</f>
        <v>NGR lake sediment grab sample</v>
      </c>
      <c r="K541" s="1" t="str">
        <f>HYPERLINK("http://geochem.nrcan.gc.ca/cdogs/content/kwd/kwd080006_e.htm", "&lt;177 micron (NGR)")</f>
        <v>&lt;177 micron (NGR)</v>
      </c>
      <c r="L541">
        <v>22</v>
      </c>
      <c r="M541" t="s">
        <v>51</v>
      </c>
      <c r="N541">
        <v>266</v>
      </c>
      <c r="O541">
        <v>-2</v>
      </c>
      <c r="P541">
        <v>3</v>
      </c>
      <c r="Q541">
        <v>2</v>
      </c>
    </row>
    <row r="542" spans="1:17" x14ac:dyDescent="0.3">
      <c r="A542" t="s">
        <v>1627</v>
      </c>
      <c r="B542" t="s">
        <v>1628</v>
      </c>
      <c r="C542" s="1" t="str">
        <f>HYPERLINK("http://geochem.nrcan.gc.ca/cdogs/content/bdl/bdl210753_e.htm", "21:0753")</f>
        <v>21:0753</v>
      </c>
      <c r="D542" s="1" t="str">
        <f>HYPERLINK("http://geochem.nrcan.gc.ca/cdogs/content/svy/svy210218_e.htm", "21:0218")</f>
        <v>21:0218</v>
      </c>
      <c r="E542" t="s">
        <v>1629</v>
      </c>
      <c r="F542" t="s">
        <v>1630</v>
      </c>
      <c r="H542">
        <v>48.799585999999998</v>
      </c>
      <c r="I542">
        <v>-91.165752900000001</v>
      </c>
      <c r="J542" s="1" t="str">
        <f>HYPERLINK("http://geochem.nrcan.gc.ca/cdogs/content/kwd/kwd020027_e.htm", "NGR lake sediment grab sample")</f>
        <v>NGR lake sediment grab sample</v>
      </c>
      <c r="K542" s="1" t="str">
        <f>HYPERLINK("http://geochem.nrcan.gc.ca/cdogs/content/kwd/kwd080006_e.htm", "&lt;177 micron (NGR)")</f>
        <v>&lt;177 micron (NGR)</v>
      </c>
      <c r="L542">
        <v>22</v>
      </c>
      <c r="M542" t="s">
        <v>56</v>
      </c>
      <c r="N542">
        <v>267</v>
      </c>
      <c r="O542">
        <v>-2</v>
      </c>
      <c r="P542">
        <v>2</v>
      </c>
      <c r="Q542">
        <v>-1</v>
      </c>
    </row>
    <row r="543" spans="1:17" x14ac:dyDescent="0.3">
      <c r="A543" t="s">
        <v>1631</v>
      </c>
      <c r="B543" t="s">
        <v>1632</v>
      </c>
      <c r="C543" s="1" t="str">
        <f>HYPERLINK("http://geochem.nrcan.gc.ca/cdogs/content/bdl/bdl210753_e.htm", "21:0753")</f>
        <v>21:0753</v>
      </c>
      <c r="D543" s="1" t="str">
        <f>HYPERLINK("http://geochem.nrcan.gc.ca/cdogs/content/svy/svy210218_e.htm", "21:0218")</f>
        <v>21:0218</v>
      </c>
      <c r="E543" t="s">
        <v>1633</v>
      </c>
      <c r="F543" t="s">
        <v>1634</v>
      </c>
      <c r="H543">
        <v>48.808875</v>
      </c>
      <c r="I543">
        <v>-91.174567100000004</v>
      </c>
      <c r="J543" s="1" t="str">
        <f>HYPERLINK("http://geochem.nrcan.gc.ca/cdogs/content/kwd/kwd020027_e.htm", "NGR lake sediment grab sample")</f>
        <v>NGR lake sediment grab sample</v>
      </c>
      <c r="K543" s="1" t="str">
        <f>HYPERLINK("http://geochem.nrcan.gc.ca/cdogs/content/kwd/kwd080006_e.htm", "&lt;177 micron (NGR)")</f>
        <v>&lt;177 micron (NGR)</v>
      </c>
      <c r="L543">
        <v>22</v>
      </c>
      <c r="M543" t="s">
        <v>61</v>
      </c>
      <c r="N543">
        <v>268</v>
      </c>
      <c r="O543">
        <v>-2</v>
      </c>
      <c r="P543">
        <v>-2</v>
      </c>
      <c r="Q543">
        <v>-1</v>
      </c>
    </row>
    <row r="544" spans="1:17" x14ac:dyDescent="0.3">
      <c r="A544" t="s">
        <v>1635</v>
      </c>
      <c r="B544" t="s">
        <v>1636</v>
      </c>
      <c r="C544" s="1" t="str">
        <f>HYPERLINK("http://geochem.nrcan.gc.ca/cdogs/content/bdl/bdl210753_e.htm", "21:0753")</f>
        <v>21:0753</v>
      </c>
      <c r="D544" s="1" t="str">
        <f>HYPERLINK("http://geochem.nrcan.gc.ca/cdogs/content/svy/svy210218_e.htm", "21:0218")</f>
        <v>21:0218</v>
      </c>
      <c r="E544" t="s">
        <v>1637</v>
      </c>
      <c r="F544" t="s">
        <v>1638</v>
      </c>
      <c r="H544">
        <v>48.8123012</v>
      </c>
      <c r="I544">
        <v>-91.193308799999997</v>
      </c>
      <c r="J544" s="1" t="str">
        <f>HYPERLINK("http://geochem.nrcan.gc.ca/cdogs/content/kwd/kwd020027_e.htm", "NGR lake sediment grab sample")</f>
        <v>NGR lake sediment grab sample</v>
      </c>
      <c r="K544" s="1" t="str">
        <f>HYPERLINK("http://geochem.nrcan.gc.ca/cdogs/content/kwd/kwd080006_e.htm", "&lt;177 micron (NGR)")</f>
        <v>&lt;177 micron (NGR)</v>
      </c>
      <c r="L544">
        <v>22</v>
      </c>
      <c r="M544" t="s">
        <v>66</v>
      </c>
      <c r="N544">
        <v>269</v>
      </c>
      <c r="O544">
        <v>3</v>
      </c>
      <c r="P544">
        <v>-2</v>
      </c>
      <c r="Q544">
        <v>-1</v>
      </c>
    </row>
    <row r="545" spans="1:17" x14ac:dyDescent="0.3">
      <c r="A545" t="s">
        <v>1639</v>
      </c>
      <c r="B545" t="s">
        <v>1640</v>
      </c>
      <c r="C545" s="1" t="str">
        <f>HYPERLINK("http://geochem.nrcan.gc.ca/cdogs/content/bdl/bdl210753_e.htm", "21:0753")</f>
        <v>21:0753</v>
      </c>
      <c r="D545" s="1" t="str">
        <f>HYPERLINK("http://geochem.nrcan.gc.ca/cdogs/content/svy/svy210218_e.htm", "21:0218")</f>
        <v>21:0218</v>
      </c>
      <c r="E545" t="s">
        <v>1641</v>
      </c>
      <c r="F545" t="s">
        <v>1642</v>
      </c>
      <c r="H545">
        <v>48.8075337</v>
      </c>
      <c r="I545">
        <v>-91.222273799999996</v>
      </c>
      <c r="J545" s="1" t="str">
        <f>HYPERLINK("http://geochem.nrcan.gc.ca/cdogs/content/kwd/kwd020027_e.htm", "NGR lake sediment grab sample")</f>
        <v>NGR lake sediment grab sample</v>
      </c>
      <c r="K545" s="1" t="str">
        <f>HYPERLINK("http://geochem.nrcan.gc.ca/cdogs/content/kwd/kwd080006_e.htm", "&lt;177 micron (NGR)")</f>
        <v>&lt;177 micron (NGR)</v>
      </c>
      <c r="L545">
        <v>22</v>
      </c>
      <c r="M545" t="s">
        <v>71</v>
      </c>
      <c r="N545">
        <v>270</v>
      </c>
      <c r="O545">
        <v>-2</v>
      </c>
      <c r="P545">
        <v>-2</v>
      </c>
      <c r="Q545">
        <v>-1</v>
      </c>
    </row>
    <row r="546" spans="1:17" x14ac:dyDescent="0.3">
      <c r="A546" t="s">
        <v>1643</v>
      </c>
      <c r="B546" t="s">
        <v>1644</v>
      </c>
      <c r="C546" s="1" t="str">
        <f>HYPERLINK("http://geochem.nrcan.gc.ca/cdogs/content/bdl/bdl210753_e.htm", "21:0753")</f>
        <v>21:0753</v>
      </c>
      <c r="D546" s="1" t="str">
        <f>HYPERLINK("http://geochem.nrcan.gc.ca/cdogs/content/svy/svy210218_e.htm", "21:0218")</f>
        <v>21:0218</v>
      </c>
      <c r="E546" t="s">
        <v>1645</v>
      </c>
      <c r="F546" t="s">
        <v>1646</v>
      </c>
      <c r="H546">
        <v>48.794745599999999</v>
      </c>
      <c r="I546">
        <v>-91.213861300000005</v>
      </c>
      <c r="J546" s="1" t="str">
        <f>HYPERLINK("http://geochem.nrcan.gc.ca/cdogs/content/kwd/kwd020027_e.htm", "NGR lake sediment grab sample")</f>
        <v>NGR lake sediment grab sample</v>
      </c>
      <c r="K546" s="1" t="str">
        <f>HYPERLINK("http://geochem.nrcan.gc.ca/cdogs/content/kwd/kwd080006_e.htm", "&lt;177 micron (NGR)")</f>
        <v>&lt;177 micron (NGR)</v>
      </c>
      <c r="L546">
        <v>22</v>
      </c>
      <c r="M546" t="s">
        <v>84</v>
      </c>
      <c r="N546">
        <v>271</v>
      </c>
      <c r="O546">
        <v>-2</v>
      </c>
      <c r="P546">
        <v>-2</v>
      </c>
      <c r="Q546">
        <v>-1</v>
      </c>
    </row>
    <row r="547" spans="1:17" x14ac:dyDescent="0.3">
      <c r="A547" t="s">
        <v>1647</v>
      </c>
      <c r="B547" t="s">
        <v>1648</v>
      </c>
      <c r="C547" s="1" t="str">
        <f>HYPERLINK("http://geochem.nrcan.gc.ca/cdogs/content/bdl/bdl210753_e.htm", "21:0753")</f>
        <v>21:0753</v>
      </c>
      <c r="D547" s="1" t="str">
        <f>HYPERLINK("http://geochem.nrcan.gc.ca/cdogs/content/svy/svy210218_e.htm", "21:0218")</f>
        <v>21:0218</v>
      </c>
      <c r="E547" t="s">
        <v>1603</v>
      </c>
      <c r="F547" t="s">
        <v>1649</v>
      </c>
      <c r="H547">
        <v>48.798978599999998</v>
      </c>
      <c r="I547">
        <v>-91.200283400000004</v>
      </c>
      <c r="J547" s="1" t="str">
        <f>HYPERLINK("http://geochem.nrcan.gc.ca/cdogs/content/kwd/kwd020027_e.htm", "NGR lake sediment grab sample")</f>
        <v>NGR lake sediment grab sample</v>
      </c>
      <c r="K547" s="1" t="str">
        <f>HYPERLINK("http://geochem.nrcan.gc.ca/cdogs/content/kwd/kwd080006_e.htm", "&lt;177 micron (NGR)")</f>
        <v>&lt;177 micron (NGR)</v>
      </c>
      <c r="L547">
        <v>22</v>
      </c>
      <c r="M547" t="s">
        <v>75</v>
      </c>
      <c r="N547">
        <v>272</v>
      </c>
      <c r="O547">
        <v>-2</v>
      </c>
      <c r="P547">
        <v>-2</v>
      </c>
      <c r="Q547">
        <v>-1</v>
      </c>
    </row>
    <row r="548" spans="1:17" x14ac:dyDescent="0.3">
      <c r="A548" t="s">
        <v>1650</v>
      </c>
      <c r="B548" t="s">
        <v>1651</v>
      </c>
      <c r="C548" s="1" t="str">
        <f>HYPERLINK("http://geochem.nrcan.gc.ca/cdogs/content/bdl/bdl210753_e.htm", "21:0753")</f>
        <v>21:0753</v>
      </c>
      <c r="D548" s="1" t="str">
        <f>HYPERLINK("http://geochem.nrcan.gc.ca/cdogs/content/svy/svy210218_e.htm", "21:0218")</f>
        <v>21:0218</v>
      </c>
      <c r="E548" t="s">
        <v>1603</v>
      </c>
      <c r="F548" t="s">
        <v>1652</v>
      </c>
      <c r="H548">
        <v>48.798978599999998</v>
      </c>
      <c r="I548">
        <v>-91.200283400000004</v>
      </c>
      <c r="J548" s="1" t="str">
        <f>HYPERLINK("http://geochem.nrcan.gc.ca/cdogs/content/kwd/kwd020027_e.htm", "NGR lake sediment grab sample")</f>
        <v>NGR lake sediment grab sample</v>
      </c>
      <c r="K548" s="1" t="str">
        <f>HYPERLINK("http://geochem.nrcan.gc.ca/cdogs/content/kwd/kwd080006_e.htm", "&lt;177 micron (NGR)")</f>
        <v>&lt;177 micron (NGR)</v>
      </c>
      <c r="L548">
        <v>22</v>
      </c>
      <c r="M548" t="s">
        <v>79</v>
      </c>
      <c r="N548">
        <v>273</v>
      </c>
      <c r="O548">
        <v>-2</v>
      </c>
      <c r="P548">
        <v>-2</v>
      </c>
      <c r="Q548">
        <v>2</v>
      </c>
    </row>
    <row r="549" spans="1:17" x14ac:dyDescent="0.3">
      <c r="A549" t="s">
        <v>1653</v>
      </c>
      <c r="B549" t="s">
        <v>1654</v>
      </c>
      <c r="C549" s="1" t="str">
        <f>HYPERLINK("http://geochem.nrcan.gc.ca/cdogs/content/bdl/bdl210753_e.htm", "21:0753")</f>
        <v>21:0753</v>
      </c>
      <c r="D549" s="1" t="str">
        <f>HYPERLINK("http://geochem.nrcan.gc.ca/cdogs/content/svy/svy210218_e.htm", "21:0218")</f>
        <v>21:0218</v>
      </c>
      <c r="E549" t="s">
        <v>1655</v>
      </c>
      <c r="F549" t="s">
        <v>1656</v>
      </c>
      <c r="H549">
        <v>48.7997613</v>
      </c>
      <c r="I549">
        <v>-91.185370500000005</v>
      </c>
      <c r="J549" s="1" t="str">
        <f>HYPERLINK("http://geochem.nrcan.gc.ca/cdogs/content/kwd/kwd020027_e.htm", "NGR lake sediment grab sample")</f>
        <v>NGR lake sediment grab sample</v>
      </c>
      <c r="K549" s="1" t="str">
        <f>HYPERLINK("http://geochem.nrcan.gc.ca/cdogs/content/kwd/kwd080006_e.htm", "&lt;177 micron (NGR)")</f>
        <v>&lt;177 micron (NGR)</v>
      </c>
      <c r="L549">
        <v>22</v>
      </c>
      <c r="M549" t="s">
        <v>89</v>
      </c>
      <c r="N549">
        <v>274</v>
      </c>
      <c r="O549">
        <v>-2</v>
      </c>
      <c r="P549">
        <v>-2</v>
      </c>
      <c r="Q549">
        <v>-1</v>
      </c>
    </row>
    <row r="550" spans="1:17" x14ac:dyDescent="0.3">
      <c r="A550" t="s">
        <v>1657</v>
      </c>
      <c r="B550" t="s">
        <v>1658</v>
      </c>
      <c r="C550" s="1" t="str">
        <f>HYPERLINK("http://geochem.nrcan.gc.ca/cdogs/content/bdl/bdl210753_e.htm", "21:0753")</f>
        <v>21:0753</v>
      </c>
      <c r="D550" s="1" t="str">
        <f>HYPERLINK("http://geochem.nrcan.gc.ca/cdogs/content/svy/svy210218_e.htm", "21:0218")</f>
        <v>21:0218</v>
      </c>
      <c r="E550" t="s">
        <v>1659</v>
      </c>
      <c r="F550" t="s">
        <v>1660</v>
      </c>
      <c r="H550">
        <v>48.7910848</v>
      </c>
      <c r="I550">
        <v>-91.189128400000001</v>
      </c>
      <c r="J550" s="1" t="str">
        <f>HYPERLINK("http://geochem.nrcan.gc.ca/cdogs/content/kwd/kwd020027_e.htm", "NGR lake sediment grab sample")</f>
        <v>NGR lake sediment grab sample</v>
      </c>
      <c r="K550" s="1" t="str">
        <f>HYPERLINK("http://geochem.nrcan.gc.ca/cdogs/content/kwd/kwd080006_e.htm", "&lt;177 micron (NGR)")</f>
        <v>&lt;177 micron (NGR)</v>
      </c>
      <c r="L550">
        <v>22</v>
      </c>
      <c r="M550" t="s">
        <v>94</v>
      </c>
      <c r="N550">
        <v>275</v>
      </c>
      <c r="O550">
        <v>-2</v>
      </c>
      <c r="P550">
        <v>-2</v>
      </c>
      <c r="Q550">
        <v>-1</v>
      </c>
    </row>
    <row r="551" spans="1:17" x14ac:dyDescent="0.3">
      <c r="A551" t="s">
        <v>1661</v>
      </c>
      <c r="B551" t="s">
        <v>1662</v>
      </c>
      <c r="C551" s="1" t="str">
        <f>HYPERLINK("http://geochem.nrcan.gc.ca/cdogs/content/bdl/bdl210753_e.htm", "21:0753")</f>
        <v>21:0753</v>
      </c>
      <c r="D551" s="1" t="str">
        <f>HYPERLINK("http://geochem.nrcan.gc.ca/cdogs/content/svy/svy210218_e.htm", "21:0218")</f>
        <v>21:0218</v>
      </c>
      <c r="E551" t="s">
        <v>1663</v>
      </c>
      <c r="F551" t="s">
        <v>1664</v>
      </c>
      <c r="H551">
        <v>48.786825499999999</v>
      </c>
      <c r="I551">
        <v>-91.204979699999996</v>
      </c>
      <c r="J551" s="1" t="str">
        <f>HYPERLINK("http://geochem.nrcan.gc.ca/cdogs/content/kwd/kwd020027_e.htm", "NGR lake sediment grab sample")</f>
        <v>NGR lake sediment grab sample</v>
      </c>
      <c r="K551" s="1" t="str">
        <f>HYPERLINK("http://geochem.nrcan.gc.ca/cdogs/content/kwd/kwd080006_e.htm", "&lt;177 micron (NGR)")</f>
        <v>&lt;177 micron (NGR)</v>
      </c>
      <c r="L551">
        <v>22</v>
      </c>
      <c r="M551" t="s">
        <v>99</v>
      </c>
      <c r="N551">
        <v>276</v>
      </c>
      <c r="O551">
        <v>-2</v>
      </c>
      <c r="P551">
        <v>-2</v>
      </c>
      <c r="Q551">
        <v>-1</v>
      </c>
    </row>
    <row r="552" spans="1:17" x14ac:dyDescent="0.3">
      <c r="A552" t="s">
        <v>1665</v>
      </c>
      <c r="B552" t="s">
        <v>1666</v>
      </c>
      <c r="C552" s="1" t="str">
        <f>HYPERLINK("http://geochem.nrcan.gc.ca/cdogs/content/bdl/bdl210753_e.htm", "21:0753")</f>
        <v>21:0753</v>
      </c>
      <c r="D552" s="1" t="str">
        <f>HYPERLINK("http://geochem.nrcan.gc.ca/cdogs/content/svy/svy210218_e.htm", "21:0218")</f>
        <v>21:0218</v>
      </c>
      <c r="E552" t="s">
        <v>1667</v>
      </c>
      <c r="F552" t="s">
        <v>1668</v>
      </c>
      <c r="H552">
        <v>48.777581099999999</v>
      </c>
      <c r="I552">
        <v>-91.216825499999999</v>
      </c>
      <c r="J552" s="1" t="str">
        <f>HYPERLINK("http://geochem.nrcan.gc.ca/cdogs/content/kwd/kwd020027_e.htm", "NGR lake sediment grab sample")</f>
        <v>NGR lake sediment grab sample</v>
      </c>
      <c r="K552" s="1" t="str">
        <f>HYPERLINK("http://geochem.nrcan.gc.ca/cdogs/content/kwd/kwd080006_e.htm", "&lt;177 micron (NGR)")</f>
        <v>&lt;177 micron (NGR)</v>
      </c>
      <c r="L552">
        <v>22</v>
      </c>
      <c r="M552" t="s">
        <v>104</v>
      </c>
      <c r="N552">
        <v>277</v>
      </c>
      <c r="O552">
        <v>-2</v>
      </c>
      <c r="P552">
        <v>-2</v>
      </c>
      <c r="Q552">
        <v>-1</v>
      </c>
    </row>
    <row r="553" spans="1:17" x14ac:dyDescent="0.3">
      <c r="A553" t="s">
        <v>1669</v>
      </c>
      <c r="B553" t="s">
        <v>1670</v>
      </c>
      <c r="C553" s="1" t="str">
        <f>HYPERLINK("http://geochem.nrcan.gc.ca/cdogs/content/bdl/bdl210753_e.htm", "21:0753")</f>
        <v>21:0753</v>
      </c>
      <c r="D553" s="1" t="str">
        <f>HYPERLINK("http://geochem.nrcan.gc.ca/cdogs/content/svy/svy210218_e.htm", "21:0218")</f>
        <v>21:0218</v>
      </c>
      <c r="E553" t="s">
        <v>1671</v>
      </c>
      <c r="F553" t="s">
        <v>1672</v>
      </c>
      <c r="H553">
        <v>48.745945499999998</v>
      </c>
      <c r="I553">
        <v>-91.222407599999997</v>
      </c>
      <c r="J553" s="1" t="str">
        <f>HYPERLINK("http://geochem.nrcan.gc.ca/cdogs/content/kwd/kwd020027_e.htm", "NGR lake sediment grab sample")</f>
        <v>NGR lake sediment grab sample</v>
      </c>
      <c r="K553" s="1" t="str">
        <f>HYPERLINK("http://geochem.nrcan.gc.ca/cdogs/content/kwd/kwd080006_e.htm", "&lt;177 micron (NGR)")</f>
        <v>&lt;177 micron (NGR)</v>
      </c>
      <c r="L553">
        <v>22</v>
      </c>
      <c r="M553" t="s">
        <v>1052</v>
      </c>
      <c r="N553">
        <v>278</v>
      </c>
      <c r="O553">
        <v>-2</v>
      </c>
      <c r="P553">
        <v>-2</v>
      </c>
      <c r="Q553">
        <v>-1</v>
      </c>
    </row>
    <row r="554" spans="1:17" x14ac:dyDescent="0.3">
      <c r="A554" t="s">
        <v>1673</v>
      </c>
      <c r="B554" t="s">
        <v>1674</v>
      </c>
      <c r="C554" s="1" t="str">
        <f>HYPERLINK("http://geochem.nrcan.gc.ca/cdogs/content/bdl/bdl210753_e.htm", "21:0753")</f>
        <v>21:0753</v>
      </c>
      <c r="D554" s="1" t="str">
        <f>HYPERLINK("http://geochem.nrcan.gc.ca/cdogs/content/svy/svy210218_e.htm", "21:0218")</f>
        <v>21:0218</v>
      </c>
      <c r="E554" t="s">
        <v>1675</v>
      </c>
      <c r="F554" t="s">
        <v>1676</v>
      </c>
      <c r="H554">
        <v>48.756169499999999</v>
      </c>
      <c r="I554">
        <v>-91.2197472</v>
      </c>
      <c r="J554" s="1" t="str">
        <f>HYPERLINK("http://geochem.nrcan.gc.ca/cdogs/content/kwd/kwd020027_e.htm", "NGR lake sediment grab sample")</f>
        <v>NGR lake sediment grab sample</v>
      </c>
      <c r="K554" s="1" t="str">
        <f>HYPERLINK("http://geochem.nrcan.gc.ca/cdogs/content/kwd/kwd080006_e.htm", "&lt;177 micron (NGR)")</f>
        <v>&lt;177 micron (NGR)</v>
      </c>
      <c r="L554">
        <v>22</v>
      </c>
      <c r="M554" t="s">
        <v>1057</v>
      </c>
      <c r="N554">
        <v>279</v>
      </c>
      <c r="O554">
        <v>-2</v>
      </c>
      <c r="P554">
        <v>2</v>
      </c>
      <c r="Q554">
        <v>-1</v>
      </c>
    </row>
    <row r="555" spans="1:17" x14ac:dyDescent="0.3">
      <c r="A555" t="s">
        <v>1677</v>
      </c>
      <c r="B555" t="s">
        <v>1678</v>
      </c>
      <c r="C555" s="1" t="str">
        <f>HYPERLINK("http://geochem.nrcan.gc.ca/cdogs/content/bdl/bdl210753_e.htm", "21:0753")</f>
        <v>21:0753</v>
      </c>
      <c r="D555" s="1" t="str">
        <f>HYPERLINK("http://geochem.nrcan.gc.ca/cdogs/content/svy/svy210218_e.htm", "21:0218")</f>
        <v>21:0218</v>
      </c>
      <c r="E555" t="s">
        <v>1679</v>
      </c>
      <c r="F555" t="s">
        <v>1680</v>
      </c>
      <c r="H555">
        <v>48.770799500000003</v>
      </c>
      <c r="I555">
        <v>-91.081072800000001</v>
      </c>
      <c r="J555" s="1" t="str">
        <f>HYPERLINK("http://geochem.nrcan.gc.ca/cdogs/content/kwd/kwd020027_e.htm", "NGR lake sediment grab sample")</f>
        <v>NGR lake sediment grab sample</v>
      </c>
      <c r="K555" s="1" t="str">
        <f>HYPERLINK("http://geochem.nrcan.gc.ca/cdogs/content/kwd/kwd080006_e.htm", "&lt;177 micron (NGR)")</f>
        <v>&lt;177 micron (NGR)</v>
      </c>
      <c r="L555">
        <v>23</v>
      </c>
      <c r="M555" t="s">
        <v>21</v>
      </c>
      <c r="N555">
        <v>280</v>
      </c>
      <c r="O555">
        <v>-2</v>
      </c>
      <c r="P555">
        <v>-2</v>
      </c>
      <c r="Q555">
        <v>4</v>
      </c>
    </row>
    <row r="556" spans="1:17" x14ac:dyDescent="0.3">
      <c r="A556" t="s">
        <v>1681</v>
      </c>
      <c r="B556" t="s">
        <v>1682</v>
      </c>
      <c r="C556" s="1" t="str">
        <f>HYPERLINK("http://geochem.nrcan.gc.ca/cdogs/content/bdl/bdl210753_e.htm", "21:0753")</f>
        <v>21:0753</v>
      </c>
      <c r="D556" s="1" t="str">
        <f>HYPERLINK("http://geochem.nrcan.gc.ca/cdogs/content/svy/svy210218_e.htm", "21:0218")</f>
        <v>21:0218</v>
      </c>
      <c r="E556" t="s">
        <v>1683</v>
      </c>
      <c r="F556" t="s">
        <v>1684</v>
      </c>
      <c r="H556">
        <v>48.761260999999998</v>
      </c>
      <c r="I556">
        <v>-91.201754399999999</v>
      </c>
      <c r="J556" s="1" t="str">
        <f>HYPERLINK("http://geochem.nrcan.gc.ca/cdogs/content/kwd/kwd020027_e.htm", "NGR lake sediment grab sample")</f>
        <v>NGR lake sediment grab sample</v>
      </c>
      <c r="K556" s="1" t="str">
        <f>HYPERLINK("http://geochem.nrcan.gc.ca/cdogs/content/kwd/kwd080006_e.htm", "&lt;177 micron (NGR)")</f>
        <v>&lt;177 micron (NGR)</v>
      </c>
      <c r="L556">
        <v>23</v>
      </c>
      <c r="M556" t="s">
        <v>26</v>
      </c>
      <c r="N556">
        <v>281</v>
      </c>
      <c r="O556">
        <v>-2</v>
      </c>
      <c r="P556">
        <v>3</v>
      </c>
      <c r="Q556">
        <v>1</v>
      </c>
    </row>
    <row r="557" spans="1:17" x14ac:dyDescent="0.3">
      <c r="A557" t="s">
        <v>1685</v>
      </c>
      <c r="B557" t="s">
        <v>1686</v>
      </c>
      <c r="C557" s="1" t="str">
        <f>HYPERLINK("http://geochem.nrcan.gc.ca/cdogs/content/bdl/bdl210753_e.htm", "21:0753")</f>
        <v>21:0753</v>
      </c>
      <c r="D557" s="1" t="str">
        <f>HYPERLINK("http://geochem.nrcan.gc.ca/cdogs/content/svy/svy210218_e.htm", "21:0218")</f>
        <v>21:0218</v>
      </c>
      <c r="E557" t="s">
        <v>1687</v>
      </c>
      <c r="F557" t="s">
        <v>1688</v>
      </c>
      <c r="H557">
        <v>48.768301299999997</v>
      </c>
      <c r="I557">
        <v>-91.188859399999998</v>
      </c>
      <c r="J557" s="1" t="str">
        <f>HYPERLINK("http://geochem.nrcan.gc.ca/cdogs/content/kwd/kwd020027_e.htm", "NGR lake sediment grab sample")</f>
        <v>NGR lake sediment grab sample</v>
      </c>
      <c r="K557" s="1" t="str">
        <f>HYPERLINK("http://geochem.nrcan.gc.ca/cdogs/content/kwd/kwd080006_e.htm", "&lt;177 micron (NGR)")</f>
        <v>&lt;177 micron (NGR)</v>
      </c>
      <c r="L557">
        <v>23</v>
      </c>
      <c r="M557" t="s">
        <v>31</v>
      </c>
      <c r="N557">
        <v>282</v>
      </c>
      <c r="O557">
        <v>-2</v>
      </c>
      <c r="P557">
        <v>-2</v>
      </c>
      <c r="Q557">
        <v>-1</v>
      </c>
    </row>
    <row r="558" spans="1:17" x14ac:dyDescent="0.3">
      <c r="A558" t="s">
        <v>1689</v>
      </c>
      <c r="B558" t="s">
        <v>1690</v>
      </c>
      <c r="C558" s="1" t="str">
        <f>HYPERLINK("http://geochem.nrcan.gc.ca/cdogs/content/bdl/bdl210753_e.htm", "21:0753")</f>
        <v>21:0753</v>
      </c>
      <c r="D558" s="1" t="str">
        <f>HYPERLINK("http://geochem.nrcan.gc.ca/cdogs/content/svy/svy210218_e.htm", "21:0218")</f>
        <v>21:0218</v>
      </c>
      <c r="E558" t="s">
        <v>1691</v>
      </c>
      <c r="F558" t="s">
        <v>1692</v>
      </c>
      <c r="H558">
        <v>48.771224099999998</v>
      </c>
      <c r="I558">
        <v>-91.173973000000004</v>
      </c>
      <c r="J558" s="1" t="str">
        <f>HYPERLINK("http://geochem.nrcan.gc.ca/cdogs/content/kwd/kwd020027_e.htm", "NGR lake sediment grab sample")</f>
        <v>NGR lake sediment grab sample</v>
      </c>
      <c r="K558" s="1" t="str">
        <f>HYPERLINK("http://geochem.nrcan.gc.ca/cdogs/content/kwd/kwd080006_e.htm", "&lt;177 micron (NGR)")</f>
        <v>&lt;177 micron (NGR)</v>
      </c>
      <c r="L558">
        <v>23</v>
      </c>
      <c r="M558" t="s">
        <v>41</v>
      </c>
      <c r="N558">
        <v>283</v>
      </c>
      <c r="O558">
        <v>-2</v>
      </c>
      <c r="P558">
        <v>-2</v>
      </c>
      <c r="Q558">
        <v>-1</v>
      </c>
    </row>
    <row r="559" spans="1:17" x14ac:dyDescent="0.3">
      <c r="A559" t="s">
        <v>1693</v>
      </c>
      <c r="B559" t="s">
        <v>1694</v>
      </c>
      <c r="C559" s="1" t="str">
        <f>HYPERLINK("http://geochem.nrcan.gc.ca/cdogs/content/bdl/bdl210753_e.htm", "21:0753")</f>
        <v>21:0753</v>
      </c>
      <c r="D559" s="1" t="str">
        <f>HYPERLINK("http://geochem.nrcan.gc.ca/cdogs/content/svy/svy210218_e.htm", "21:0218")</f>
        <v>21:0218</v>
      </c>
      <c r="E559" t="s">
        <v>1695</v>
      </c>
      <c r="F559" t="s">
        <v>1696</v>
      </c>
      <c r="H559">
        <v>48.770461300000001</v>
      </c>
      <c r="I559">
        <v>-91.1423573</v>
      </c>
      <c r="J559" s="1" t="str">
        <f>HYPERLINK("http://geochem.nrcan.gc.ca/cdogs/content/kwd/kwd020027_e.htm", "NGR lake sediment grab sample")</f>
        <v>NGR lake sediment grab sample</v>
      </c>
      <c r="K559" s="1" t="str">
        <f>HYPERLINK("http://geochem.nrcan.gc.ca/cdogs/content/kwd/kwd080006_e.htm", "&lt;177 micron (NGR)")</f>
        <v>&lt;177 micron (NGR)</v>
      </c>
      <c r="L559">
        <v>23</v>
      </c>
      <c r="M559" t="s">
        <v>46</v>
      </c>
      <c r="N559">
        <v>284</v>
      </c>
      <c r="O559">
        <v>-2</v>
      </c>
      <c r="P559">
        <v>-2</v>
      </c>
      <c r="Q559">
        <v>-1</v>
      </c>
    </row>
    <row r="560" spans="1:17" x14ac:dyDescent="0.3">
      <c r="A560" t="s">
        <v>1697</v>
      </c>
      <c r="B560" t="s">
        <v>1698</v>
      </c>
      <c r="C560" s="1" t="str">
        <f>HYPERLINK("http://geochem.nrcan.gc.ca/cdogs/content/bdl/bdl210753_e.htm", "21:0753")</f>
        <v>21:0753</v>
      </c>
      <c r="D560" s="1" t="str">
        <f>HYPERLINK("http://geochem.nrcan.gc.ca/cdogs/content/svy/svy210218_e.htm", "21:0218")</f>
        <v>21:0218</v>
      </c>
      <c r="E560" t="s">
        <v>1699</v>
      </c>
      <c r="F560" t="s">
        <v>1700</v>
      </c>
      <c r="H560">
        <v>48.782092599999999</v>
      </c>
      <c r="I560">
        <v>-91.141016399999998</v>
      </c>
      <c r="J560" s="1" t="str">
        <f>HYPERLINK("http://geochem.nrcan.gc.ca/cdogs/content/kwd/kwd020027_e.htm", "NGR lake sediment grab sample")</f>
        <v>NGR lake sediment grab sample</v>
      </c>
      <c r="K560" s="1" t="str">
        <f>HYPERLINK("http://geochem.nrcan.gc.ca/cdogs/content/kwd/kwd080006_e.htm", "&lt;177 micron (NGR)")</f>
        <v>&lt;177 micron (NGR)</v>
      </c>
      <c r="L560">
        <v>23</v>
      </c>
      <c r="M560" t="s">
        <v>109</v>
      </c>
      <c r="N560">
        <v>285</v>
      </c>
      <c r="O560">
        <v>-2</v>
      </c>
      <c r="P560">
        <v>-2</v>
      </c>
      <c r="Q560">
        <v>-1</v>
      </c>
    </row>
    <row r="561" spans="1:17" x14ac:dyDescent="0.3">
      <c r="A561" t="s">
        <v>1701</v>
      </c>
      <c r="B561" t="s">
        <v>1702</v>
      </c>
      <c r="C561" s="1" t="str">
        <f>HYPERLINK("http://geochem.nrcan.gc.ca/cdogs/content/bdl/bdl210753_e.htm", "21:0753")</f>
        <v>21:0753</v>
      </c>
      <c r="D561" s="1" t="str">
        <f>HYPERLINK("http://geochem.nrcan.gc.ca/cdogs/content/svy/svy210218_e.htm", "21:0218")</f>
        <v>21:0218</v>
      </c>
      <c r="E561" t="s">
        <v>1699</v>
      </c>
      <c r="F561" t="s">
        <v>1703</v>
      </c>
      <c r="H561">
        <v>48.782092599999999</v>
      </c>
      <c r="I561">
        <v>-91.141016399999998</v>
      </c>
      <c r="J561" s="1" t="str">
        <f>HYPERLINK("http://geochem.nrcan.gc.ca/cdogs/content/kwd/kwd020027_e.htm", "NGR lake sediment grab sample")</f>
        <v>NGR lake sediment grab sample</v>
      </c>
      <c r="K561" s="1" t="str">
        <f>HYPERLINK("http://geochem.nrcan.gc.ca/cdogs/content/kwd/kwd080006_e.htm", "&lt;177 micron (NGR)")</f>
        <v>&lt;177 micron (NGR)</v>
      </c>
      <c r="L561">
        <v>23</v>
      </c>
      <c r="M561" t="s">
        <v>113</v>
      </c>
      <c r="N561">
        <v>286</v>
      </c>
      <c r="O561">
        <v>-2</v>
      </c>
      <c r="P561">
        <v>-2</v>
      </c>
      <c r="Q561">
        <v>-1</v>
      </c>
    </row>
    <row r="562" spans="1:17" x14ac:dyDescent="0.3">
      <c r="A562" t="s">
        <v>1704</v>
      </c>
      <c r="B562" t="s">
        <v>1705</v>
      </c>
      <c r="C562" s="1" t="str">
        <f>HYPERLINK("http://geochem.nrcan.gc.ca/cdogs/content/bdl/bdl210753_e.htm", "21:0753")</f>
        <v>21:0753</v>
      </c>
      <c r="D562" s="1" t="str">
        <f>HYPERLINK("http://geochem.nrcan.gc.ca/cdogs/content/svy/svy210218_e.htm", "21:0218")</f>
        <v>21:0218</v>
      </c>
      <c r="E562" t="s">
        <v>1706</v>
      </c>
      <c r="F562" t="s">
        <v>1707</v>
      </c>
      <c r="H562">
        <v>48.7905199</v>
      </c>
      <c r="I562">
        <v>-91.126055800000003</v>
      </c>
      <c r="J562" s="1" t="str">
        <f>HYPERLINK("http://geochem.nrcan.gc.ca/cdogs/content/kwd/kwd020027_e.htm", "NGR lake sediment grab sample")</f>
        <v>NGR lake sediment grab sample</v>
      </c>
      <c r="K562" s="1" t="str">
        <f>HYPERLINK("http://geochem.nrcan.gc.ca/cdogs/content/kwd/kwd080006_e.htm", "&lt;177 micron (NGR)")</f>
        <v>&lt;177 micron (NGR)</v>
      </c>
      <c r="L562">
        <v>23</v>
      </c>
      <c r="M562" t="s">
        <v>51</v>
      </c>
      <c r="N562">
        <v>287</v>
      </c>
      <c r="O562">
        <v>-2</v>
      </c>
      <c r="P562">
        <v>-2</v>
      </c>
      <c r="Q562">
        <v>-1</v>
      </c>
    </row>
    <row r="563" spans="1:17" x14ac:dyDescent="0.3">
      <c r="A563" t="s">
        <v>1708</v>
      </c>
      <c r="B563" t="s">
        <v>1709</v>
      </c>
      <c r="C563" s="1" t="str">
        <f>HYPERLINK("http://geochem.nrcan.gc.ca/cdogs/content/bdl/bdl210753_e.htm", "21:0753")</f>
        <v>21:0753</v>
      </c>
      <c r="D563" s="1" t="str">
        <f>HYPERLINK("http://geochem.nrcan.gc.ca/cdogs/content/svy/svy210218_e.htm", "21:0218")</f>
        <v>21:0218</v>
      </c>
      <c r="E563" t="s">
        <v>1710</v>
      </c>
      <c r="F563" t="s">
        <v>1711</v>
      </c>
      <c r="H563">
        <v>48.780396000000003</v>
      </c>
      <c r="I563">
        <v>-91.1171212</v>
      </c>
      <c r="J563" s="1" t="str">
        <f>HYPERLINK("http://geochem.nrcan.gc.ca/cdogs/content/kwd/kwd020027_e.htm", "NGR lake sediment grab sample")</f>
        <v>NGR lake sediment grab sample</v>
      </c>
      <c r="K563" s="1" t="str">
        <f>HYPERLINK("http://geochem.nrcan.gc.ca/cdogs/content/kwd/kwd080006_e.htm", "&lt;177 micron (NGR)")</f>
        <v>&lt;177 micron (NGR)</v>
      </c>
      <c r="L563">
        <v>23</v>
      </c>
      <c r="M563" t="s">
        <v>56</v>
      </c>
      <c r="N563">
        <v>288</v>
      </c>
      <c r="O563">
        <v>-2</v>
      </c>
      <c r="P563">
        <v>-2</v>
      </c>
      <c r="Q563">
        <v>-1</v>
      </c>
    </row>
    <row r="564" spans="1:17" x14ac:dyDescent="0.3">
      <c r="A564" t="s">
        <v>1712</v>
      </c>
      <c r="B564" t="s">
        <v>1713</v>
      </c>
      <c r="C564" s="1" t="str">
        <f>HYPERLINK("http://geochem.nrcan.gc.ca/cdogs/content/bdl/bdl210753_e.htm", "21:0753")</f>
        <v>21:0753</v>
      </c>
      <c r="D564" s="1" t="str">
        <f>HYPERLINK("http://geochem.nrcan.gc.ca/cdogs/content/svy/svy210218_e.htm", "21:0218")</f>
        <v>21:0218</v>
      </c>
      <c r="E564" t="s">
        <v>1714</v>
      </c>
      <c r="F564" t="s">
        <v>1715</v>
      </c>
      <c r="H564">
        <v>48.773432100000001</v>
      </c>
      <c r="I564">
        <v>-91.0995238</v>
      </c>
      <c r="J564" s="1" t="str">
        <f>HYPERLINK("http://geochem.nrcan.gc.ca/cdogs/content/kwd/kwd020027_e.htm", "NGR lake sediment grab sample")</f>
        <v>NGR lake sediment grab sample</v>
      </c>
      <c r="K564" s="1" t="str">
        <f>HYPERLINK("http://geochem.nrcan.gc.ca/cdogs/content/kwd/kwd080006_e.htm", "&lt;177 micron (NGR)")</f>
        <v>&lt;177 micron (NGR)</v>
      </c>
      <c r="L564">
        <v>23</v>
      </c>
      <c r="M564" t="s">
        <v>61</v>
      </c>
      <c r="N564">
        <v>289</v>
      </c>
      <c r="O564">
        <v>3</v>
      </c>
      <c r="P564">
        <v>4</v>
      </c>
      <c r="Q564">
        <v>-1</v>
      </c>
    </row>
    <row r="565" spans="1:17" x14ac:dyDescent="0.3">
      <c r="A565" t="s">
        <v>1716</v>
      </c>
      <c r="B565" t="s">
        <v>1717</v>
      </c>
      <c r="C565" s="1" t="str">
        <f>HYPERLINK("http://geochem.nrcan.gc.ca/cdogs/content/bdl/bdl210753_e.htm", "21:0753")</f>
        <v>21:0753</v>
      </c>
      <c r="D565" s="1" t="str">
        <f>HYPERLINK("http://geochem.nrcan.gc.ca/cdogs/content/svy/svy210218_e.htm", "21:0218")</f>
        <v>21:0218</v>
      </c>
      <c r="E565" t="s">
        <v>1679</v>
      </c>
      <c r="F565" t="s">
        <v>1718</v>
      </c>
      <c r="H565">
        <v>48.770799500000003</v>
      </c>
      <c r="I565">
        <v>-91.081072800000001</v>
      </c>
      <c r="J565" s="1" t="str">
        <f>HYPERLINK("http://geochem.nrcan.gc.ca/cdogs/content/kwd/kwd020027_e.htm", "NGR lake sediment grab sample")</f>
        <v>NGR lake sediment grab sample</v>
      </c>
      <c r="K565" s="1" t="str">
        <f>HYPERLINK("http://geochem.nrcan.gc.ca/cdogs/content/kwd/kwd080006_e.htm", "&lt;177 micron (NGR)")</f>
        <v>&lt;177 micron (NGR)</v>
      </c>
      <c r="L565">
        <v>23</v>
      </c>
      <c r="M565" t="s">
        <v>75</v>
      </c>
      <c r="N565">
        <v>290</v>
      </c>
      <c r="O565">
        <v>3</v>
      </c>
      <c r="P565">
        <v>-2</v>
      </c>
      <c r="Q565">
        <v>2</v>
      </c>
    </row>
    <row r="566" spans="1:17" x14ac:dyDescent="0.3">
      <c r="A566" t="s">
        <v>1719</v>
      </c>
      <c r="B566" t="s">
        <v>1720</v>
      </c>
      <c r="C566" s="1" t="str">
        <f>HYPERLINK("http://geochem.nrcan.gc.ca/cdogs/content/bdl/bdl210753_e.htm", "21:0753")</f>
        <v>21:0753</v>
      </c>
      <c r="D566" s="1" t="str">
        <f>HYPERLINK("http://geochem.nrcan.gc.ca/cdogs/content/svy/svy210218_e.htm", "21:0218")</f>
        <v>21:0218</v>
      </c>
      <c r="E566" t="s">
        <v>1679</v>
      </c>
      <c r="F566" t="s">
        <v>1721</v>
      </c>
      <c r="H566">
        <v>48.770799500000003</v>
      </c>
      <c r="I566">
        <v>-91.081072800000001</v>
      </c>
      <c r="J566" s="1" t="str">
        <f>HYPERLINK("http://geochem.nrcan.gc.ca/cdogs/content/kwd/kwd020027_e.htm", "NGR lake sediment grab sample")</f>
        <v>NGR lake sediment grab sample</v>
      </c>
      <c r="K566" s="1" t="str">
        <f>HYPERLINK("http://geochem.nrcan.gc.ca/cdogs/content/kwd/kwd080006_e.htm", "&lt;177 micron (NGR)")</f>
        <v>&lt;177 micron (NGR)</v>
      </c>
      <c r="L566">
        <v>23</v>
      </c>
      <c r="M566" t="s">
        <v>79</v>
      </c>
      <c r="N566">
        <v>291</v>
      </c>
      <c r="O566">
        <v>-2</v>
      </c>
      <c r="P566">
        <v>-2</v>
      </c>
      <c r="Q566">
        <v>2</v>
      </c>
    </row>
    <row r="567" spans="1:17" x14ac:dyDescent="0.3">
      <c r="A567" t="s">
        <v>1722</v>
      </c>
      <c r="B567" t="s">
        <v>1723</v>
      </c>
      <c r="C567" s="1" t="str">
        <f>HYPERLINK("http://geochem.nrcan.gc.ca/cdogs/content/bdl/bdl210753_e.htm", "21:0753")</f>
        <v>21:0753</v>
      </c>
      <c r="D567" s="1" t="str">
        <f>HYPERLINK("http://geochem.nrcan.gc.ca/cdogs/content/svy/svy_e.htm", "")</f>
        <v/>
      </c>
      <c r="G567" s="1" t="str">
        <f>HYPERLINK("http://geochem.nrcan.gc.ca/cdogs/content/cr_/cr_00111_e.htm", "111")</f>
        <v>111</v>
      </c>
      <c r="J567" t="s">
        <v>34</v>
      </c>
      <c r="K567" t="s">
        <v>35</v>
      </c>
      <c r="L567">
        <v>23</v>
      </c>
      <c r="M567" t="s">
        <v>36</v>
      </c>
      <c r="N567">
        <v>292</v>
      </c>
      <c r="O567">
        <v>2</v>
      </c>
      <c r="P567">
        <v>14</v>
      </c>
      <c r="Q567">
        <v>-1</v>
      </c>
    </row>
    <row r="568" spans="1:17" x14ac:dyDescent="0.3">
      <c r="A568" t="s">
        <v>1724</v>
      </c>
      <c r="B568" t="s">
        <v>1725</v>
      </c>
      <c r="C568" s="1" t="str">
        <f>HYPERLINK("http://geochem.nrcan.gc.ca/cdogs/content/bdl/bdl210753_e.htm", "21:0753")</f>
        <v>21:0753</v>
      </c>
      <c r="D568" s="1" t="str">
        <f>HYPERLINK("http://geochem.nrcan.gc.ca/cdogs/content/svy/svy210218_e.htm", "21:0218")</f>
        <v>21:0218</v>
      </c>
      <c r="E568" t="s">
        <v>1726</v>
      </c>
      <c r="F568" t="s">
        <v>1727</v>
      </c>
      <c r="H568">
        <v>48.771095799999998</v>
      </c>
      <c r="I568">
        <v>-91.056514300000003</v>
      </c>
      <c r="J568" s="1" t="str">
        <f>HYPERLINK("http://geochem.nrcan.gc.ca/cdogs/content/kwd/kwd020027_e.htm", "NGR lake sediment grab sample")</f>
        <v>NGR lake sediment grab sample</v>
      </c>
      <c r="K568" s="1" t="str">
        <f>HYPERLINK("http://geochem.nrcan.gc.ca/cdogs/content/kwd/kwd080006_e.htm", "&lt;177 micron (NGR)")</f>
        <v>&lt;177 micron (NGR)</v>
      </c>
      <c r="L568">
        <v>23</v>
      </c>
      <c r="M568" t="s">
        <v>66</v>
      </c>
      <c r="N568">
        <v>293</v>
      </c>
      <c r="O568">
        <v>2</v>
      </c>
      <c r="P568">
        <v>4</v>
      </c>
      <c r="Q568">
        <v>-1</v>
      </c>
    </row>
    <row r="569" spans="1:17" x14ac:dyDescent="0.3">
      <c r="A569" t="s">
        <v>1728</v>
      </c>
      <c r="B569" t="s">
        <v>1729</v>
      </c>
      <c r="C569" s="1" t="str">
        <f>HYPERLINK("http://geochem.nrcan.gc.ca/cdogs/content/bdl/bdl210753_e.htm", "21:0753")</f>
        <v>21:0753</v>
      </c>
      <c r="D569" s="1" t="str">
        <f>HYPERLINK("http://geochem.nrcan.gc.ca/cdogs/content/svy/svy210218_e.htm", "21:0218")</f>
        <v>21:0218</v>
      </c>
      <c r="E569" t="s">
        <v>1730</v>
      </c>
      <c r="F569" t="s">
        <v>1731</v>
      </c>
      <c r="H569">
        <v>48.775413999999998</v>
      </c>
      <c r="I569">
        <v>-91.018775700000006</v>
      </c>
      <c r="J569" s="1" t="str">
        <f>HYPERLINK("http://geochem.nrcan.gc.ca/cdogs/content/kwd/kwd020027_e.htm", "NGR lake sediment grab sample")</f>
        <v>NGR lake sediment grab sample</v>
      </c>
      <c r="K569" s="1" t="str">
        <f>HYPERLINK("http://geochem.nrcan.gc.ca/cdogs/content/kwd/kwd080006_e.htm", "&lt;177 micron (NGR)")</f>
        <v>&lt;177 micron (NGR)</v>
      </c>
      <c r="L569">
        <v>23</v>
      </c>
      <c r="M569" t="s">
        <v>71</v>
      </c>
      <c r="N569">
        <v>294</v>
      </c>
      <c r="O569">
        <v>4</v>
      </c>
      <c r="P569">
        <v>-2</v>
      </c>
      <c r="Q569">
        <v>7</v>
      </c>
    </row>
    <row r="570" spans="1:17" x14ac:dyDescent="0.3">
      <c r="A570" t="s">
        <v>1732</v>
      </c>
      <c r="B570" t="s">
        <v>1733</v>
      </c>
      <c r="C570" s="1" t="str">
        <f>HYPERLINK("http://geochem.nrcan.gc.ca/cdogs/content/bdl/bdl210753_e.htm", "21:0753")</f>
        <v>21:0753</v>
      </c>
      <c r="D570" s="1" t="str">
        <f>HYPERLINK("http://geochem.nrcan.gc.ca/cdogs/content/svy/svy210218_e.htm", "21:0218")</f>
        <v>21:0218</v>
      </c>
      <c r="E570" t="s">
        <v>1734</v>
      </c>
      <c r="F570" t="s">
        <v>1735</v>
      </c>
      <c r="H570">
        <v>48.794944700000002</v>
      </c>
      <c r="I570">
        <v>-91.004587400000005</v>
      </c>
      <c r="J570" s="1" t="str">
        <f>HYPERLINK("http://geochem.nrcan.gc.ca/cdogs/content/kwd/kwd020027_e.htm", "NGR lake sediment grab sample")</f>
        <v>NGR lake sediment grab sample</v>
      </c>
      <c r="K570" s="1" t="str">
        <f>HYPERLINK("http://geochem.nrcan.gc.ca/cdogs/content/kwd/kwd080006_e.htm", "&lt;177 micron (NGR)")</f>
        <v>&lt;177 micron (NGR)</v>
      </c>
      <c r="L570">
        <v>23</v>
      </c>
      <c r="M570" t="s">
        <v>84</v>
      </c>
      <c r="N570">
        <v>295</v>
      </c>
      <c r="O570">
        <v>3</v>
      </c>
      <c r="P570">
        <v>5</v>
      </c>
      <c r="Q570">
        <v>4</v>
      </c>
    </row>
    <row r="571" spans="1:17" x14ac:dyDescent="0.3">
      <c r="A571" t="s">
        <v>1736</v>
      </c>
      <c r="B571" t="s">
        <v>1737</v>
      </c>
      <c r="C571" s="1" t="str">
        <f>HYPERLINK("http://geochem.nrcan.gc.ca/cdogs/content/bdl/bdl210753_e.htm", "21:0753")</f>
        <v>21:0753</v>
      </c>
      <c r="D571" s="1" t="str">
        <f>HYPERLINK("http://geochem.nrcan.gc.ca/cdogs/content/svy/svy210218_e.htm", "21:0218")</f>
        <v>21:0218</v>
      </c>
      <c r="E571" t="s">
        <v>1738</v>
      </c>
      <c r="F571" t="s">
        <v>1739</v>
      </c>
      <c r="H571">
        <v>48.787344599999997</v>
      </c>
      <c r="I571">
        <v>-90.997972399999995</v>
      </c>
      <c r="J571" s="1" t="str">
        <f>HYPERLINK("http://geochem.nrcan.gc.ca/cdogs/content/kwd/kwd020027_e.htm", "NGR lake sediment grab sample")</f>
        <v>NGR lake sediment grab sample</v>
      </c>
      <c r="K571" s="1" t="str">
        <f>HYPERLINK("http://geochem.nrcan.gc.ca/cdogs/content/kwd/kwd080006_e.htm", "&lt;177 micron (NGR)")</f>
        <v>&lt;177 micron (NGR)</v>
      </c>
      <c r="L571">
        <v>23</v>
      </c>
      <c r="M571" t="s">
        <v>89</v>
      </c>
      <c r="N571">
        <v>296</v>
      </c>
      <c r="O571">
        <v>2</v>
      </c>
      <c r="P571">
        <v>-2</v>
      </c>
      <c r="Q571">
        <v>4</v>
      </c>
    </row>
    <row r="572" spans="1:17" x14ac:dyDescent="0.3">
      <c r="A572" t="s">
        <v>1740</v>
      </c>
      <c r="B572" t="s">
        <v>1741</v>
      </c>
      <c r="C572" s="1" t="str">
        <f>HYPERLINK("http://geochem.nrcan.gc.ca/cdogs/content/bdl/bdl210753_e.htm", "21:0753")</f>
        <v>21:0753</v>
      </c>
      <c r="D572" s="1" t="str">
        <f>HYPERLINK("http://geochem.nrcan.gc.ca/cdogs/content/svy/svy210218_e.htm", "21:0218")</f>
        <v>21:0218</v>
      </c>
      <c r="E572" t="s">
        <v>1742</v>
      </c>
      <c r="F572" t="s">
        <v>1743</v>
      </c>
      <c r="H572">
        <v>48.796828499999997</v>
      </c>
      <c r="I572">
        <v>-90.979282299999994</v>
      </c>
      <c r="J572" s="1" t="str">
        <f>HYPERLINK("http://geochem.nrcan.gc.ca/cdogs/content/kwd/kwd020027_e.htm", "NGR lake sediment grab sample")</f>
        <v>NGR lake sediment grab sample</v>
      </c>
      <c r="K572" s="1" t="str">
        <f>HYPERLINK("http://geochem.nrcan.gc.ca/cdogs/content/kwd/kwd080006_e.htm", "&lt;177 micron (NGR)")</f>
        <v>&lt;177 micron (NGR)</v>
      </c>
      <c r="L572">
        <v>23</v>
      </c>
      <c r="M572" t="s">
        <v>94</v>
      </c>
      <c r="N572">
        <v>297</v>
      </c>
      <c r="O572">
        <v>-2</v>
      </c>
      <c r="P572">
        <v>3</v>
      </c>
      <c r="Q572">
        <v>5</v>
      </c>
    </row>
    <row r="573" spans="1:17" x14ac:dyDescent="0.3">
      <c r="A573" t="s">
        <v>1744</v>
      </c>
      <c r="B573" t="s">
        <v>1745</v>
      </c>
      <c r="C573" s="1" t="str">
        <f>HYPERLINK("http://geochem.nrcan.gc.ca/cdogs/content/bdl/bdl210753_e.htm", "21:0753")</f>
        <v>21:0753</v>
      </c>
      <c r="D573" s="1" t="str">
        <f>HYPERLINK("http://geochem.nrcan.gc.ca/cdogs/content/svy/svy210218_e.htm", "21:0218")</f>
        <v>21:0218</v>
      </c>
      <c r="E573" t="s">
        <v>1746</v>
      </c>
      <c r="F573" t="s">
        <v>1747</v>
      </c>
      <c r="H573">
        <v>48.798091700000001</v>
      </c>
      <c r="I573">
        <v>-90.947326899999993</v>
      </c>
      <c r="J573" s="1" t="str">
        <f>HYPERLINK("http://geochem.nrcan.gc.ca/cdogs/content/kwd/kwd020027_e.htm", "NGR lake sediment grab sample")</f>
        <v>NGR lake sediment grab sample</v>
      </c>
      <c r="K573" s="1" t="str">
        <f>HYPERLINK("http://geochem.nrcan.gc.ca/cdogs/content/kwd/kwd080006_e.htm", "&lt;177 micron (NGR)")</f>
        <v>&lt;177 micron (NGR)</v>
      </c>
      <c r="L573">
        <v>23</v>
      </c>
      <c r="M573" t="s">
        <v>99</v>
      </c>
      <c r="N573">
        <v>298</v>
      </c>
      <c r="O573">
        <v>-2</v>
      </c>
      <c r="P573">
        <v>-2</v>
      </c>
      <c r="Q573">
        <v>-1</v>
      </c>
    </row>
    <row r="574" spans="1:17" x14ac:dyDescent="0.3">
      <c r="A574" t="s">
        <v>1748</v>
      </c>
      <c r="B574" t="s">
        <v>1749</v>
      </c>
      <c r="C574" s="1" t="str">
        <f>HYPERLINK("http://geochem.nrcan.gc.ca/cdogs/content/bdl/bdl210753_e.htm", "21:0753")</f>
        <v>21:0753</v>
      </c>
      <c r="D574" s="1" t="str">
        <f>HYPERLINK("http://geochem.nrcan.gc.ca/cdogs/content/svy/svy210218_e.htm", "21:0218")</f>
        <v>21:0218</v>
      </c>
      <c r="E574" t="s">
        <v>1750</v>
      </c>
      <c r="F574" t="s">
        <v>1751</v>
      </c>
      <c r="H574">
        <v>48.788262799999998</v>
      </c>
      <c r="I574">
        <v>-90.917980499999999</v>
      </c>
      <c r="J574" s="1" t="str">
        <f>HYPERLINK("http://geochem.nrcan.gc.ca/cdogs/content/kwd/kwd020027_e.htm", "NGR lake sediment grab sample")</f>
        <v>NGR lake sediment grab sample</v>
      </c>
      <c r="K574" s="1" t="str">
        <f>HYPERLINK("http://geochem.nrcan.gc.ca/cdogs/content/kwd/kwd080006_e.htm", "&lt;177 micron (NGR)")</f>
        <v>&lt;177 micron (NGR)</v>
      </c>
      <c r="L574">
        <v>23</v>
      </c>
      <c r="M574" t="s">
        <v>104</v>
      </c>
      <c r="N574">
        <v>299</v>
      </c>
      <c r="O574">
        <v>3</v>
      </c>
      <c r="P574">
        <v>5</v>
      </c>
      <c r="Q574">
        <v>6</v>
      </c>
    </row>
    <row r="575" spans="1:17" x14ac:dyDescent="0.3">
      <c r="A575" t="s">
        <v>1752</v>
      </c>
      <c r="B575" t="s">
        <v>1753</v>
      </c>
      <c r="C575" s="1" t="str">
        <f>HYPERLINK("http://geochem.nrcan.gc.ca/cdogs/content/bdl/bdl210753_e.htm", "21:0753")</f>
        <v>21:0753</v>
      </c>
      <c r="D575" s="1" t="str">
        <f>HYPERLINK("http://geochem.nrcan.gc.ca/cdogs/content/svy/svy210218_e.htm", "21:0218")</f>
        <v>21:0218</v>
      </c>
      <c r="E575" t="s">
        <v>1754</v>
      </c>
      <c r="F575" t="s">
        <v>1755</v>
      </c>
      <c r="H575">
        <v>48.768553300000001</v>
      </c>
      <c r="I575">
        <v>-90.915093999999996</v>
      </c>
      <c r="J575" s="1" t="str">
        <f>HYPERLINK("http://geochem.nrcan.gc.ca/cdogs/content/kwd/kwd020027_e.htm", "NGR lake sediment grab sample")</f>
        <v>NGR lake sediment grab sample</v>
      </c>
      <c r="K575" s="1" t="str">
        <f>HYPERLINK("http://geochem.nrcan.gc.ca/cdogs/content/kwd/kwd080006_e.htm", "&lt;177 micron (NGR)")</f>
        <v>&lt;177 micron (NGR)</v>
      </c>
      <c r="L575">
        <v>24</v>
      </c>
      <c r="M575" t="s">
        <v>21</v>
      </c>
      <c r="N575">
        <v>300</v>
      </c>
      <c r="O575">
        <v>-2</v>
      </c>
      <c r="P575">
        <v>-2</v>
      </c>
      <c r="Q575">
        <v>1</v>
      </c>
    </row>
    <row r="576" spans="1:17" x14ac:dyDescent="0.3">
      <c r="A576" t="s">
        <v>1756</v>
      </c>
      <c r="B576" t="s">
        <v>1757</v>
      </c>
      <c r="C576" s="1" t="str">
        <f>HYPERLINK("http://geochem.nrcan.gc.ca/cdogs/content/bdl/bdl210753_e.htm", "21:0753")</f>
        <v>21:0753</v>
      </c>
      <c r="D576" s="1" t="str">
        <f>HYPERLINK("http://geochem.nrcan.gc.ca/cdogs/content/svy/svy210218_e.htm", "21:0218")</f>
        <v>21:0218</v>
      </c>
      <c r="E576" t="s">
        <v>1758</v>
      </c>
      <c r="F576" t="s">
        <v>1759</v>
      </c>
      <c r="H576">
        <v>48.771105200000001</v>
      </c>
      <c r="I576">
        <v>-90.896109899999999</v>
      </c>
      <c r="J576" s="1" t="str">
        <f>HYPERLINK("http://geochem.nrcan.gc.ca/cdogs/content/kwd/kwd020027_e.htm", "NGR lake sediment grab sample")</f>
        <v>NGR lake sediment grab sample</v>
      </c>
      <c r="K576" s="1" t="str">
        <f>HYPERLINK("http://geochem.nrcan.gc.ca/cdogs/content/kwd/kwd080006_e.htm", "&lt;177 micron (NGR)")</f>
        <v>&lt;177 micron (NGR)</v>
      </c>
      <c r="L576">
        <v>24</v>
      </c>
      <c r="M576" t="s">
        <v>26</v>
      </c>
      <c r="N576">
        <v>301</v>
      </c>
      <c r="O576">
        <v>3</v>
      </c>
      <c r="P576">
        <v>2</v>
      </c>
      <c r="Q576">
        <v>-1</v>
      </c>
    </row>
    <row r="577" spans="1:17" x14ac:dyDescent="0.3">
      <c r="A577" t="s">
        <v>1760</v>
      </c>
      <c r="B577" t="s">
        <v>1761</v>
      </c>
      <c r="C577" s="1" t="str">
        <f>HYPERLINK("http://geochem.nrcan.gc.ca/cdogs/content/bdl/bdl210753_e.htm", "21:0753")</f>
        <v>21:0753</v>
      </c>
      <c r="D577" s="1" t="str">
        <f>HYPERLINK("http://geochem.nrcan.gc.ca/cdogs/content/svy/svy210218_e.htm", "21:0218")</f>
        <v>21:0218</v>
      </c>
      <c r="E577" t="s">
        <v>1754</v>
      </c>
      <c r="F577" t="s">
        <v>1762</v>
      </c>
      <c r="H577">
        <v>48.768553300000001</v>
      </c>
      <c r="I577">
        <v>-90.915093999999996</v>
      </c>
      <c r="J577" s="1" t="str">
        <f>HYPERLINK("http://geochem.nrcan.gc.ca/cdogs/content/kwd/kwd020027_e.htm", "NGR lake sediment grab sample")</f>
        <v>NGR lake sediment grab sample</v>
      </c>
      <c r="K577" s="1" t="str">
        <f>HYPERLINK("http://geochem.nrcan.gc.ca/cdogs/content/kwd/kwd080006_e.htm", "&lt;177 micron (NGR)")</f>
        <v>&lt;177 micron (NGR)</v>
      </c>
      <c r="L577">
        <v>24</v>
      </c>
      <c r="M577" t="s">
        <v>79</v>
      </c>
      <c r="N577">
        <v>302</v>
      </c>
      <c r="O577">
        <v>2</v>
      </c>
      <c r="P577">
        <v>-2</v>
      </c>
      <c r="Q577">
        <v>2</v>
      </c>
    </row>
    <row r="578" spans="1:17" x14ac:dyDescent="0.3">
      <c r="A578" t="s">
        <v>1763</v>
      </c>
      <c r="B578" t="s">
        <v>1764</v>
      </c>
      <c r="C578" s="1" t="str">
        <f>HYPERLINK("http://geochem.nrcan.gc.ca/cdogs/content/bdl/bdl210753_e.htm", "21:0753")</f>
        <v>21:0753</v>
      </c>
      <c r="D578" s="1" t="str">
        <f>HYPERLINK("http://geochem.nrcan.gc.ca/cdogs/content/svy/svy210218_e.htm", "21:0218")</f>
        <v>21:0218</v>
      </c>
      <c r="E578" t="s">
        <v>1754</v>
      </c>
      <c r="F578" t="s">
        <v>1765</v>
      </c>
      <c r="H578">
        <v>48.768553300000001</v>
      </c>
      <c r="I578">
        <v>-90.915093999999996</v>
      </c>
      <c r="J578" s="1" t="str">
        <f>HYPERLINK("http://geochem.nrcan.gc.ca/cdogs/content/kwd/kwd020027_e.htm", "NGR lake sediment grab sample")</f>
        <v>NGR lake sediment grab sample</v>
      </c>
      <c r="K578" s="1" t="str">
        <f>HYPERLINK("http://geochem.nrcan.gc.ca/cdogs/content/kwd/kwd080006_e.htm", "&lt;177 micron (NGR)")</f>
        <v>&lt;177 micron (NGR)</v>
      </c>
      <c r="L578">
        <v>24</v>
      </c>
      <c r="M578" t="s">
        <v>75</v>
      </c>
      <c r="N578">
        <v>303</v>
      </c>
      <c r="O578">
        <v>-2</v>
      </c>
      <c r="P578">
        <v>-2</v>
      </c>
      <c r="Q578">
        <v>2</v>
      </c>
    </row>
    <row r="579" spans="1:17" x14ac:dyDescent="0.3">
      <c r="A579" t="s">
        <v>1766</v>
      </c>
      <c r="B579" t="s">
        <v>1767</v>
      </c>
      <c r="C579" s="1" t="str">
        <f>HYPERLINK("http://geochem.nrcan.gc.ca/cdogs/content/bdl/bdl210753_e.htm", "21:0753")</f>
        <v>21:0753</v>
      </c>
      <c r="D579" s="1" t="str">
        <f>HYPERLINK("http://geochem.nrcan.gc.ca/cdogs/content/svy/svy210218_e.htm", "21:0218")</f>
        <v>21:0218</v>
      </c>
      <c r="E579" t="s">
        <v>1768</v>
      </c>
      <c r="F579" t="s">
        <v>1769</v>
      </c>
      <c r="H579">
        <v>48.771320600000003</v>
      </c>
      <c r="I579">
        <v>-90.919960500000002</v>
      </c>
      <c r="J579" s="1" t="str">
        <f>HYPERLINK("http://geochem.nrcan.gc.ca/cdogs/content/kwd/kwd020027_e.htm", "NGR lake sediment grab sample")</f>
        <v>NGR lake sediment grab sample</v>
      </c>
      <c r="K579" s="1" t="str">
        <f>HYPERLINK("http://geochem.nrcan.gc.ca/cdogs/content/kwd/kwd080006_e.htm", "&lt;177 micron (NGR)")</f>
        <v>&lt;177 micron (NGR)</v>
      </c>
      <c r="L579">
        <v>24</v>
      </c>
      <c r="M579" t="s">
        <v>31</v>
      </c>
      <c r="N579">
        <v>304</v>
      </c>
      <c r="O579">
        <v>-2</v>
      </c>
      <c r="P579">
        <v>-2</v>
      </c>
      <c r="Q579">
        <v>-1</v>
      </c>
    </row>
    <row r="580" spans="1:17" x14ac:dyDescent="0.3">
      <c r="A580" t="s">
        <v>1770</v>
      </c>
      <c r="B580" t="s">
        <v>1771</v>
      </c>
      <c r="C580" s="1" t="str">
        <f>HYPERLINK("http://geochem.nrcan.gc.ca/cdogs/content/bdl/bdl210753_e.htm", "21:0753")</f>
        <v>21:0753</v>
      </c>
      <c r="D580" s="1" t="str">
        <f>HYPERLINK("http://geochem.nrcan.gc.ca/cdogs/content/svy/svy210218_e.htm", "21:0218")</f>
        <v>21:0218</v>
      </c>
      <c r="E580" t="s">
        <v>1772</v>
      </c>
      <c r="F580" t="s">
        <v>1773</v>
      </c>
      <c r="H580">
        <v>48.775057099999998</v>
      </c>
      <c r="I580">
        <v>-90.918581200000006</v>
      </c>
      <c r="J580" s="1" t="str">
        <f>HYPERLINK("http://geochem.nrcan.gc.ca/cdogs/content/kwd/kwd020027_e.htm", "NGR lake sediment grab sample")</f>
        <v>NGR lake sediment grab sample</v>
      </c>
      <c r="K580" s="1" t="str">
        <f>HYPERLINK("http://geochem.nrcan.gc.ca/cdogs/content/kwd/kwd080006_e.htm", "&lt;177 micron (NGR)")</f>
        <v>&lt;177 micron (NGR)</v>
      </c>
      <c r="L580">
        <v>24</v>
      </c>
      <c r="M580" t="s">
        <v>41</v>
      </c>
      <c r="N580">
        <v>305</v>
      </c>
      <c r="O580">
        <v>3</v>
      </c>
      <c r="P580">
        <v>3</v>
      </c>
      <c r="Q580">
        <v>6</v>
      </c>
    </row>
    <row r="581" spans="1:17" x14ac:dyDescent="0.3">
      <c r="A581" t="s">
        <v>1774</v>
      </c>
      <c r="B581" t="s">
        <v>1775</v>
      </c>
      <c r="C581" s="1" t="str">
        <f>HYPERLINK("http://geochem.nrcan.gc.ca/cdogs/content/bdl/bdl210753_e.htm", "21:0753")</f>
        <v>21:0753</v>
      </c>
      <c r="D581" s="1" t="str">
        <f>HYPERLINK("http://geochem.nrcan.gc.ca/cdogs/content/svy/svy210218_e.htm", "21:0218")</f>
        <v>21:0218</v>
      </c>
      <c r="E581" t="s">
        <v>1776</v>
      </c>
      <c r="F581" t="s">
        <v>1777</v>
      </c>
      <c r="H581">
        <v>48.7753424</v>
      </c>
      <c r="I581">
        <v>-90.934384499999993</v>
      </c>
      <c r="J581" s="1" t="str">
        <f>HYPERLINK("http://geochem.nrcan.gc.ca/cdogs/content/kwd/kwd020027_e.htm", "NGR lake sediment grab sample")</f>
        <v>NGR lake sediment grab sample</v>
      </c>
      <c r="K581" s="1" t="str">
        <f>HYPERLINK("http://geochem.nrcan.gc.ca/cdogs/content/kwd/kwd080006_e.htm", "&lt;177 micron (NGR)")</f>
        <v>&lt;177 micron (NGR)</v>
      </c>
      <c r="L581">
        <v>24</v>
      </c>
      <c r="M581" t="s">
        <v>46</v>
      </c>
      <c r="N581">
        <v>306</v>
      </c>
      <c r="O581">
        <v>-2</v>
      </c>
      <c r="P581">
        <v>-2</v>
      </c>
      <c r="Q581">
        <v>-1</v>
      </c>
    </row>
    <row r="582" spans="1:17" x14ac:dyDescent="0.3">
      <c r="A582" t="s">
        <v>1778</v>
      </c>
      <c r="B582" t="s">
        <v>1779</v>
      </c>
      <c r="C582" s="1" t="str">
        <f>HYPERLINK("http://geochem.nrcan.gc.ca/cdogs/content/bdl/bdl210753_e.htm", "21:0753")</f>
        <v>21:0753</v>
      </c>
      <c r="D582" s="1" t="str">
        <f>HYPERLINK("http://geochem.nrcan.gc.ca/cdogs/content/svy/svy210218_e.htm", "21:0218")</f>
        <v>21:0218</v>
      </c>
      <c r="E582" t="s">
        <v>1780</v>
      </c>
      <c r="F582" t="s">
        <v>1781</v>
      </c>
      <c r="H582">
        <v>48.777501299999997</v>
      </c>
      <c r="I582">
        <v>-90.956141299999999</v>
      </c>
      <c r="J582" s="1" t="str">
        <f>HYPERLINK("http://geochem.nrcan.gc.ca/cdogs/content/kwd/kwd020027_e.htm", "NGR lake sediment grab sample")</f>
        <v>NGR lake sediment grab sample</v>
      </c>
      <c r="K582" s="1" t="str">
        <f>HYPERLINK("http://geochem.nrcan.gc.ca/cdogs/content/kwd/kwd080006_e.htm", "&lt;177 micron (NGR)")</f>
        <v>&lt;177 micron (NGR)</v>
      </c>
      <c r="L582">
        <v>24</v>
      </c>
      <c r="M582" t="s">
        <v>51</v>
      </c>
      <c r="N582">
        <v>307</v>
      </c>
      <c r="O582">
        <v>-2</v>
      </c>
      <c r="P582">
        <v>-2</v>
      </c>
      <c r="Q582">
        <v>-1</v>
      </c>
    </row>
    <row r="583" spans="1:17" x14ac:dyDescent="0.3">
      <c r="A583" t="s">
        <v>1782</v>
      </c>
      <c r="B583" t="s">
        <v>1783</v>
      </c>
      <c r="C583" s="1" t="str">
        <f>HYPERLINK("http://geochem.nrcan.gc.ca/cdogs/content/bdl/bdl210753_e.htm", "21:0753")</f>
        <v>21:0753</v>
      </c>
      <c r="D583" s="1" t="str">
        <f>HYPERLINK("http://geochem.nrcan.gc.ca/cdogs/content/svy/svy210218_e.htm", "21:0218")</f>
        <v>21:0218</v>
      </c>
      <c r="E583" t="s">
        <v>1784</v>
      </c>
      <c r="F583" t="s">
        <v>1785</v>
      </c>
      <c r="H583">
        <v>48.770484500000002</v>
      </c>
      <c r="I583">
        <v>-90.952656000000005</v>
      </c>
      <c r="J583" s="1" t="str">
        <f>HYPERLINK("http://geochem.nrcan.gc.ca/cdogs/content/kwd/kwd020027_e.htm", "NGR lake sediment grab sample")</f>
        <v>NGR lake sediment grab sample</v>
      </c>
      <c r="K583" s="1" t="str">
        <f>HYPERLINK("http://geochem.nrcan.gc.ca/cdogs/content/kwd/kwd080006_e.htm", "&lt;177 micron (NGR)")</f>
        <v>&lt;177 micron (NGR)</v>
      </c>
      <c r="L583">
        <v>24</v>
      </c>
      <c r="M583" t="s">
        <v>56</v>
      </c>
      <c r="N583">
        <v>308</v>
      </c>
      <c r="O583">
        <v>-2</v>
      </c>
      <c r="P583">
        <v>-2</v>
      </c>
      <c r="Q583">
        <v>-1</v>
      </c>
    </row>
    <row r="584" spans="1:17" x14ac:dyDescent="0.3">
      <c r="A584" t="s">
        <v>1786</v>
      </c>
      <c r="B584" t="s">
        <v>1787</v>
      </c>
      <c r="C584" s="1" t="str">
        <f>HYPERLINK("http://geochem.nrcan.gc.ca/cdogs/content/bdl/bdl210753_e.htm", "21:0753")</f>
        <v>21:0753</v>
      </c>
      <c r="D584" s="1" t="str">
        <f>HYPERLINK("http://geochem.nrcan.gc.ca/cdogs/content/svy/svy210218_e.htm", "21:0218")</f>
        <v>21:0218</v>
      </c>
      <c r="E584" t="s">
        <v>1788</v>
      </c>
      <c r="F584" t="s">
        <v>1789</v>
      </c>
      <c r="H584">
        <v>48.763904699999998</v>
      </c>
      <c r="I584">
        <v>-90.991239399999998</v>
      </c>
      <c r="J584" s="1" t="str">
        <f>HYPERLINK("http://geochem.nrcan.gc.ca/cdogs/content/kwd/kwd020027_e.htm", "NGR lake sediment grab sample")</f>
        <v>NGR lake sediment grab sample</v>
      </c>
      <c r="K584" s="1" t="str">
        <f>HYPERLINK("http://geochem.nrcan.gc.ca/cdogs/content/kwd/kwd080006_e.htm", "&lt;177 micron (NGR)")</f>
        <v>&lt;177 micron (NGR)</v>
      </c>
      <c r="L584">
        <v>24</v>
      </c>
      <c r="M584" t="s">
        <v>109</v>
      </c>
      <c r="N584">
        <v>309</v>
      </c>
      <c r="O584">
        <v>2</v>
      </c>
      <c r="P584">
        <v>-2</v>
      </c>
      <c r="Q584">
        <v>-1</v>
      </c>
    </row>
    <row r="585" spans="1:17" x14ac:dyDescent="0.3">
      <c r="A585" t="s">
        <v>1790</v>
      </c>
      <c r="B585" t="s">
        <v>1791</v>
      </c>
      <c r="C585" s="1" t="str">
        <f>HYPERLINK("http://geochem.nrcan.gc.ca/cdogs/content/bdl/bdl210753_e.htm", "21:0753")</f>
        <v>21:0753</v>
      </c>
      <c r="D585" s="1" t="str">
        <f>HYPERLINK("http://geochem.nrcan.gc.ca/cdogs/content/svy/svy_e.htm", "")</f>
        <v/>
      </c>
      <c r="G585" s="1" t="str">
        <f>HYPERLINK("http://geochem.nrcan.gc.ca/cdogs/content/cr_/cr_00090_e.htm", "90")</f>
        <v>90</v>
      </c>
      <c r="J585" t="s">
        <v>34</v>
      </c>
      <c r="K585" t="s">
        <v>35</v>
      </c>
      <c r="L585">
        <v>24</v>
      </c>
      <c r="M585" t="s">
        <v>36</v>
      </c>
      <c r="N585">
        <v>310</v>
      </c>
      <c r="O585">
        <v>-2</v>
      </c>
      <c r="P585">
        <v>-2</v>
      </c>
      <c r="Q585">
        <v>6</v>
      </c>
    </row>
    <row r="586" spans="1:17" x14ac:dyDescent="0.3">
      <c r="A586" t="s">
        <v>1792</v>
      </c>
      <c r="B586" t="s">
        <v>1793</v>
      </c>
      <c r="C586" s="1" t="str">
        <f>HYPERLINK("http://geochem.nrcan.gc.ca/cdogs/content/bdl/bdl210753_e.htm", "21:0753")</f>
        <v>21:0753</v>
      </c>
      <c r="D586" s="1" t="str">
        <f>HYPERLINK("http://geochem.nrcan.gc.ca/cdogs/content/svy/svy210218_e.htm", "21:0218")</f>
        <v>21:0218</v>
      </c>
      <c r="E586" t="s">
        <v>1788</v>
      </c>
      <c r="F586" t="s">
        <v>1794</v>
      </c>
      <c r="H586">
        <v>48.763904699999998</v>
      </c>
      <c r="I586">
        <v>-90.991239399999998</v>
      </c>
      <c r="J586" s="1" t="str">
        <f>HYPERLINK("http://geochem.nrcan.gc.ca/cdogs/content/kwd/kwd020027_e.htm", "NGR lake sediment grab sample")</f>
        <v>NGR lake sediment grab sample</v>
      </c>
      <c r="K586" s="1" t="str">
        <f>HYPERLINK("http://geochem.nrcan.gc.ca/cdogs/content/kwd/kwd080006_e.htm", "&lt;177 micron (NGR)")</f>
        <v>&lt;177 micron (NGR)</v>
      </c>
      <c r="L586">
        <v>24</v>
      </c>
      <c r="M586" t="s">
        <v>113</v>
      </c>
      <c r="N586">
        <v>311</v>
      </c>
      <c r="O586">
        <v>2</v>
      </c>
      <c r="P586">
        <v>-2</v>
      </c>
      <c r="Q586">
        <v>2</v>
      </c>
    </row>
    <row r="587" spans="1:17" x14ac:dyDescent="0.3">
      <c r="A587" t="s">
        <v>1795</v>
      </c>
      <c r="B587" t="s">
        <v>1796</v>
      </c>
      <c r="C587" s="1" t="str">
        <f>HYPERLINK("http://geochem.nrcan.gc.ca/cdogs/content/bdl/bdl210753_e.htm", "21:0753")</f>
        <v>21:0753</v>
      </c>
      <c r="D587" s="1" t="str">
        <f>HYPERLINK("http://geochem.nrcan.gc.ca/cdogs/content/svy/svy210218_e.htm", "21:0218")</f>
        <v>21:0218</v>
      </c>
      <c r="E587" t="s">
        <v>1797</v>
      </c>
      <c r="F587" t="s">
        <v>1798</v>
      </c>
      <c r="H587">
        <v>48.7630719</v>
      </c>
      <c r="I587">
        <v>-91.013300000000001</v>
      </c>
      <c r="J587" s="1" t="str">
        <f>HYPERLINK("http://geochem.nrcan.gc.ca/cdogs/content/kwd/kwd020027_e.htm", "NGR lake sediment grab sample")</f>
        <v>NGR lake sediment grab sample</v>
      </c>
      <c r="K587" s="1" t="str">
        <f>HYPERLINK("http://geochem.nrcan.gc.ca/cdogs/content/kwd/kwd080006_e.htm", "&lt;177 micron (NGR)")</f>
        <v>&lt;177 micron (NGR)</v>
      </c>
      <c r="L587">
        <v>24</v>
      </c>
      <c r="M587" t="s">
        <v>61</v>
      </c>
      <c r="N587">
        <v>312</v>
      </c>
      <c r="O587">
        <v>-2</v>
      </c>
      <c r="P587">
        <v>-2</v>
      </c>
      <c r="Q587">
        <v>-1</v>
      </c>
    </row>
    <row r="588" spans="1:17" x14ac:dyDescent="0.3">
      <c r="A588" t="s">
        <v>1799</v>
      </c>
      <c r="B588" t="s">
        <v>1800</v>
      </c>
      <c r="C588" s="1" t="str">
        <f>HYPERLINK("http://geochem.nrcan.gc.ca/cdogs/content/bdl/bdl210753_e.htm", "21:0753")</f>
        <v>21:0753</v>
      </c>
      <c r="D588" s="1" t="str">
        <f>HYPERLINK("http://geochem.nrcan.gc.ca/cdogs/content/svy/svy210218_e.htm", "21:0218")</f>
        <v>21:0218</v>
      </c>
      <c r="E588" t="s">
        <v>1801</v>
      </c>
      <c r="F588" t="s">
        <v>1802</v>
      </c>
      <c r="H588">
        <v>48.760821900000003</v>
      </c>
      <c r="I588">
        <v>-91.036135000000002</v>
      </c>
      <c r="J588" s="1" t="str">
        <f>HYPERLINK("http://geochem.nrcan.gc.ca/cdogs/content/kwd/kwd020027_e.htm", "NGR lake sediment grab sample")</f>
        <v>NGR lake sediment grab sample</v>
      </c>
      <c r="K588" s="1" t="str">
        <f>HYPERLINK("http://geochem.nrcan.gc.ca/cdogs/content/kwd/kwd080006_e.htm", "&lt;177 micron (NGR)")</f>
        <v>&lt;177 micron (NGR)</v>
      </c>
      <c r="L588">
        <v>24</v>
      </c>
      <c r="M588" t="s">
        <v>66</v>
      </c>
      <c r="N588">
        <v>313</v>
      </c>
      <c r="O588">
        <v>-2</v>
      </c>
      <c r="P588">
        <v>-2</v>
      </c>
      <c r="Q588">
        <v>-1</v>
      </c>
    </row>
    <row r="589" spans="1:17" x14ac:dyDescent="0.3">
      <c r="A589" t="s">
        <v>1803</v>
      </c>
      <c r="B589" t="s">
        <v>1804</v>
      </c>
      <c r="C589" s="1" t="str">
        <f>HYPERLINK("http://geochem.nrcan.gc.ca/cdogs/content/bdl/bdl210753_e.htm", "21:0753")</f>
        <v>21:0753</v>
      </c>
      <c r="D589" s="1" t="str">
        <f>HYPERLINK("http://geochem.nrcan.gc.ca/cdogs/content/svy/svy210218_e.htm", "21:0218")</f>
        <v>21:0218</v>
      </c>
      <c r="E589" t="s">
        <v>1805</v>
      </c>
      <c r="F589" t="s">
        <v>1806</v>
      </c>
      <c r="H589">
        <v>48.761031000000003</v>
      </c>
      <c r="I589">
        <v>-91.056506400000004</v>
      </c>
      <c r="J589" s="1" t="str">
        <f>HYPERLINK("http://geochem.nrcan.gc.ca/cdogs/content/kwd/kwd020027_e.htm", "NGR lake sediment grab sample")</f>
        <v>NGR lake sediment grab sample</v>
      </c>
      <c r="K589" s="1" t="str">
        <f>HYPERLINK("http://geochem.nrcan.gc.ca/cdogs/content/kwd/kwd080006_e.htm", "&lt;177 micron (NGR)")</f>
        <v>&lt;177 micron (NGR)</v>
      </c>
      <c r="L589">
        <v>24</v>
      </c>
      <c r="M589" t="s">
        <v>71</v>
      </c>
      <c r="N589">
        <v>314</v>
      </c>
      <c r="O589">
        <v>-2</v>
      </c>
      <c r="P589">
        <v>2</v>
      </c>
      <c r="Q589">
        <v>-1</v>
      </c>
    </row>
    <row r="590" spans="1:17" x14ac:dyDescent="0.3">
      <c r="A590" t="s">
        <v>1807</v>
      </c>
      <c r="B590" t="s">
        <v>1808</v>
      </c>
      <c r="C590" s="1" t="str">
        <f>HYPERLINK("http://geochem.nrcan.gc.ca/cdogs/content/bdl/bdl210753_e.htm", "21:0753")</f>
        <v>21:0753</v>
      </c>
      <c r="D590" s="1" t="str">
        <f>HYPERLINK("http://geochem.nrcan.gc.ca/cdogs/content/svy/svy210218_e.htm", "21:0218")</f>
        <v>21:0218</v>
      </c>
      <c r="E590" t="s">
        <v>1809</v>
      </c>
      <c r="F590" t="s">
        <v>1810</v>
      </c>
      <c r="H590">
        <v>48.759833700000001</v>
      </c>
      <c r="I590">
        <v>-91.0718435</v>
      </c>
      <c r="J590" s="1" t="str">
        <f>HYPERLINK("http://geochem.nrcan.gc.ca/cdogs/content/kwd/kwd020027_e.htm", "NGR lake sediment grab sample")</f>
        <v>NGR lake sediment grab sample</v>
      </c>
      <c r="K590" s="1" t="str">
        <f>HYPERLINK("http://geochem.nrcan.gc.ca/cdogs/content/kwd/kwd080006_e.htm", "&lt;177 micron (NGR)")</f>
        <v>&lt;177 micron (NGR)</v>
      </c>
      <c r="L590">
        <v>24</v>
      </c>
      <c r="M590" t="s">
        <v>84</v>
      </c>
      <c r="N590">
        <v>315</v>
      </c>
      <c r="O590">
        <v>2</v>
      </c>
      <c r="P590">
        <v>4</v>
      </c>
      <c r="Q590">
        <v>2</v>
      </c>
    </row>
    <row r="591" spans="1:17" x14ac:dyDescent="0.3">
      <c r="A591" t="s">
        <v>1811</v>
      </c>
      <c r="B591" t="s">
        <v>1812</v>
      </c>
      <c r="C591" s="1" t="str">
        <f>HYPERLINK("http://geochem.nrcan.gc.ca/cdogs/content/bdl/bdl210753_e.htm", "21:0753")</f>
        <v>21:0753</v>
      </c>
      <c r="D591" s="1" t="str">
        <f>HYPERLINK("http://geochem.nrcan.gc.ca/cdogs/content/svy/svy210218_e.htm", "21:0218")</f>
        <v>21:0218</v>
      </c>
      <c r="E591" t="s">
        <v>1813</v>
      </c>
      <c r="F591" t="s">
        <v>1814</v>
      </c>
      <c r="H591">
        <v>48.7578058</v>
      </c>
      <c r="I591">
        <v>-91.095662099999998</v>
      </c>
      <c r="J591" s="1" t="str">
        <f>HYPERLINK("http://geochem.nrcan.gc.ca/cdogs/content/kwd/kwd020027_e.htm", "NGR lake sediment grab sample")</f>
        <v>NGR lake sediment grab sample</v>
      </c>
      <c r="K591" s="1" t="str">
        <f>HYPERLINK("http://geochem.nrcan.gc.ca/cdogs/content/kwd/kwd080006_e.htm", "&lt;177 micron (NGR)")</f>
        <v>&lt;177 micron (NGR)</v>
      </c>
      <c r="L591">
        <v>24</v>
      </c>
      <c r="M591" t="s">
        <v>1125</v>
      </c>
      <c r="N591">
        <v>316</v>
      </c>
      <c r="O591">
        <v>2</v>
      </c>
      <c r="P591">
        <v>-2</v>
      </c>
      <c r="Q591">
        <v>-1</v>
      </c>
    </row>
    <row r="592" spans="1:17" x14ac:dyDescent="0.3">
      <c r="A592" t="s">
        <v>1815</v>
      </c>
      <c r="B592" t="s">
        <v>1816</v>
      </c>
      <c r="C592" s="1" t="str">
        <f>HYPERLINK("http://geochem.nrcan.gc.ca/cdogs/content/bdl/bdl210753_e.htm", "21:0753")</f>
        <v>21:0753</v>
      </c>
      <c r="D592" s="1" t="str">
        <f>HYPERLINK("http://geochem.nrcan.gc.ca/cdogs/content/svy/svy210218_e.htm", "21:0218")</f>
        <v>21:0218</v>
      </c>
      <c r="E592" t="s">
        <v>1813</v>
      </c>
      <c r="F592" t="s">
        <v>1817</v>
      </c>
      <c r="H592">
        <v>48.7578058</v>
      </c>
      <c r="I592">
        <v>-91.095662099999998</v>
      </c>
      <c r="J592" s="1" t="str">
        <f>HYPERLINK("http://geochem.nrcan.gc.ca/cdogs/content/kwd/kwd020027_e.htm", "NGR lake sediment grab sample")</f>
        <v>NGR lake sediment grab sample</v>
      </c>
      <c r="K592" s="1" t="str">
        <f>HYPERLINK("http://geochem.nrcan.gc.ca/cdogs/content/kwd/kwd080006_e.htm", "&lt;177 micron (NGR)")</f>
        <v>&lt;177 micron (NGR)</v>
      </c>
      <c r="L592">
        <v>24</v>
      </c>
      <c r="M592" t="s">
        <v>1129</v>
      </c>
      <c r="N592">
        <v>317</v>
      </c>
      <c r="O592">
        <v>-2</v>
      </c>
      <c r="P592">
        <v>-2</v>
      </c>
      <c r="Q592">
        <v>-1</v>
      </c>
    </row>
    <row r="593" spans="1:17" x14ac:dyDescent="0.3">
      <c r="A593" t="s">
        <v>1818</v>
      </c>
      <c r="B593" t="s">
        <v>1819</v>
      </c>
      <c r="C593" s="1" t="str">
        <f>HYPERLINK("http://geochem.nrcan.gc.ca/cdogs/content/bdl/bdl210753_e.htm", "21:0753")</f>
        <v>21:0753</v>
      </c>
      <c r="D593" s="1" t="str">
        <f>HYPERLINK("http://geochem.nrcan.gc.ca/cdogs/content/svy/svy210218_e.htm", "21:0218")</f>
        <v>21:0218</v>
      </c>
      <c r="E593" t="s">
        <v>1820</v>
      </c>
      <c r="F593" t="s">
        <v>1821</v>
      </c>
      <c r="H593">
        <v>48.758911400000002</v>
      </c>
      <c r="I593">
        <v>-91.098845400000002</v>
      </c>
      <c r="J593" s="1" t="str">
        <f>HYPERLINK("http://geochem.nrcan.gc.ca/cdogs/content/kwd/kwd020027_e.htm", "NGR lake sediment grab sample")</f>
        <v>NGR lake sediment grab sample</v>
      </c>
      <c r="K593" s="1" t="str">
        <f>HYPERLINK("http://geochem.nrcan.gc.ca/cdogs/content/kwd/kwd080006_e.htm", "&lt;177 micron (NGR)")</f>
        <v>&lt;177 micron (NGR)</v>
      </c>
      <c r="L593">
        <v>24</v>
      </c>
      <c r="M593" t="s">
        <v>89</v>
      </c>
      <c r="N593">
        <v>318</v>
      </c>
      <c r="O593">
        <v>-2</v>
      </c>
      <c r="P593">
        <v>-2</v>
      </c>
      <c r="Q593">
        <v>-1</v>
      </c>
    </row>
    <row r="594" spans="1:17" x14ac:dyDescent="0.3">
      <c r="A594" t="s">
        <v>1822</v>
      </c>
      <c r="B594" t="s">
        <v>1823</v>
      </c>
      <c r="C594" s="1" t="str">
        <f>HYPERLINK("http://geochem.nrcan.gc.ca/cdogs/content/bdl/bdl210753_e.htm", "21:0753")</f>
        <v>21:0753</v>
      </c>
      <c r="D594" s="1" t="str">
        <f>HYPERLINK("http://geochem.nrcan.gc.ca/cdogs/content/svy/svy210218_e.htm", "21:0218")</f>
        <v>21:0218</v>
      </c>
      <c r="E594" t="s">
        <v>1824</v>
      </c>
      <c r="F594" t="s">
        <v>1825</v>
      </c>
      <c r="H594">
        <v>48.758426800000002</v>
      </c>
      <c r="I594">
        <v>-91.097298800000004</v>
      </c>
      <c r="J594" s="1" t="str">
        <f>HYPERLINK("http://geochem.nrcan.gc.ca/cdogs/content/kwd/kwd020027_e.htm", "NGR lake sediment grab sample")</f>
        <v>NGR lake sediment grab sample</v>
      </c>
      <c r="K594" s="1" t="str">
        <f>HYPERLINK("http://geochem.nrcan.gc.ca/cdogs/content/kwd/kwd080006_e.htm", "&lt;177 micron (NGR)")</f>
        <v>&lt;177 micron (NGR)</v>
      </c>
      <c r="L594">
        <v>24</v>
      </c>
      <c r="M594" t="s">
        <v>94</v>
      </c>
      <c r="N594">
        <v>319</v>
      </c>
      <c r="O594">
        <v>-2</v>
      </c>
      <c r="P594">
        <v>-2</v>
      </c>
      <c r="Q594">
        <v>-1</v>
      </c>
    </row>
    <row r="595" spans="1:17" x14ac:dyDescent="0.3">
      <c r="A595" t="s">
        <v>1826</v>
      </c>
      <c r="B595" t="s">
        <v>1827</v>
      </c>
      <c r="C595" s="1" t="str">
        <f>HYPERLINK("http://geochem.nrcan.gc.ca/cdogs/content/bdl/bdl210753_e.htm", "21:0753")</f>
        <v>21:0753</v>
      </c>
      <c r="D595" s="1" t="str">
        <f>HYPERLINK("http://geochem.nrcan.gc.ca/cdogs/content/svy/svy210218_e.htm", "21:0218")</f>
        <v>21:0218</v>
      </c>
      <c r="E595" t="s">
        <v>1828</v>
      </c>
      <c r="F595" t="s">
        <v>1829</v>
      </c>
      <c r="H595">
        <v>48.7428642</v>
      </c>
      <c r="I595">
        <v>-91.132287599999998</v>
      </c>
      <c r="J595" s="1" t="str">
        <f>HYPERLINK("http://geochem.nrcan.gc.ca/cdogs/content/kwd/kwd020027_e.htm", "NGR lake sediment grab sample")</f>
        <v>NGR lake sediment grab sample</v>
      </c>
      <c r="K595" s="1" t="str">
        <f>HYPERLINK("http://geochem.nrcan.gc.ca/cdogs/content/kwd/kwd080006_e.htm", "&lt;177 micron (NGR)")</f>
        <v>&lt;177 micron (NGR)</v>
      </c>
      <c r="L595">
        <v>25</v>
      </c>
      <c r="M595" t="s">
        <v>21</v>
      </c>
      <c r="N595">
        <v>320</v>
      </c>
      <c r="O595">
        <v>-2</v>
      </c>
      <c r="P595">
        <v>-2</v>
      </c>
      <c r="Q595">
        <v>-1</v>
      </c>
    </row>
    <row r="596" spans="1:17" x14ac:dyDescent="0.3">
      <c r="A596" t="s">
        <v>1830</v>
      </c>
      <c r="B596" t="s">
        <v>1831</v>
      </c>
      <c r="C596" s="1" t="str">
        <f>HYPERLINK("http://geochem.nrcan.gc.ca/cdogs/content/bdl/bdl210753_e.htm", "21:0753")</f>
        <v>21:0753</v>
      </c>
      <c r="D596" s="1" t="str">
        <f>HYPERLINK("http://geochem.nrcan.gc.ca/cdogs/content/svy/svy210218_e.htm", "21:0218")</f>
        <v>21:0218</v>
      </c>
      <c r="E596" t="s">
        <v>1832</v>
      </c>
      <c r="F596" t="s">
        <v>1833</v>
      </c>
      <c r="H596">
        <v>48.761675099999998</v>
      </c>
      <c r="I596">
        <v>-91.108212499999993</v>
      </c>
      <c r="J596" s="1" t="str">
        <f>HYPERLINK("http://geochem.nrcan.gc.ca/cdogs/content/kwd/kwd020027_e.htm", "NGR lake sediment grab sample")</f>
        <v>NGR lake sediment grab sample</v>
      </c>
      <c r="K596" s="1" t="str">
        <f>HYPERLINK("http://geochem.nrcan.gc.ca/cdogs/content/kwd/kwd080006_e.htm", "&lt;177 micron (NGR)")</f>
        <v>&lt;177 micron (NGR)</v>
      </c>
      <c r="L596">
        <v>25</v>
      </c>
      <c r="M596" t="s">
        <v>26</v>
      </c>
      <c r="N596">
        <v>321</v>
      </c>
      <c r="O596">
        <v>2</v>
      </c>
      <c r="P596">
        <v>-2</v>
      </c>
      <c r="Q596">
        <v>2</v>
      </c>
    </row>
    <row r="597" spans="1:17" x14ac:dyDescent="0.3">
      <c r="A597" t="s">
        <v>1834</v>
      </c>
      <c r="B597" t="s">
        <v>1835</v>
      </c>
      <c r="C597" s="1" t="str">
        <f>HYPERLINK("http://geochem.nrcan.gc.ca/cdogs/content/bdl/bdl210753_e.htm", "21:0753")</f>
        <v>21:0753</v>
      </c>
      <c r="D597" s="1" t="str">
        <f>HYPERLINK("http://geochem.nrcan.gc.ca/cdogs/content/svy/svy210218_e.htm", "21:0218")</f>
        <v>21:0218</v>
      </c>
      <c r="E597" t="s">
        <v>1836</v>
      </c>
      <c r="F597" t="s">
        <v>1837</v>
      </c>
      <c r="H597">
        <v>48.755081199999999</v>
      </c>
      <c r="I597">
        <v>-91.134964299999993</v>
      </c>
      <c r="J597" s="1" t="str">
        <f>HYPERLINK("http://geochem.nrcan.gc.ca/cdogs/content/kwd/kwd020027_e.htm", "NGR lake sediment grab sample")</f>
        <v>NGR lake sediment grab sample</v>
      </c>
      <c r="K597" s="1" t="str">
        <f>HYPERLINK("http://geochem.nrcan.gc.ca/cdogs/content/kwd/kwd080006_e.htm", "&lt;177 micron (NGR)")</f>
        <v>&lt;177 micron (NGR)</v>
      </c>
      <c r="L597">
        <v>25</v>
      </c>
      <c r="M597" t="s">
        <v>31</v>
      </c>
      <c r="N597">
        <v>322</v>
      </c>
      <c r="O597">
        <v>3</v>
      </c>
      <c r="P597">
        <v>-2</v>
      </c>
      <c r="Q597">
        <v>2</v>
      </c>
    </row>
    <row r="598" spans="1:17" x14ac:dyDescent="0.3">
      <c r="A598" t="s">
        <v>1838</v>
      </c>
      <c r="B598" t="s">
        <v>1839</v>
      </c>
      <c r="C598" s="1" t="str">
        <f>HYPERLINK("http://geochem.nrcan.gc.ca/cdogs/content/bdl/bdl210753_e.htm", "21:0753")</f>
        <v>21:0753</v>
      </c>
      <c r="D598" s="1" t="str">
        <f>HYPERLINK("http://geochem.nrcan.gc.ca/cdogs/content/svy/svy_e.htm", "")</f>
        <v/>
      </c>
      <c r="G598" s="1" t="str">
        <f>HYPERLINK("http://geochem.nrcan.gc.ca/cdogs/content/cr_/cr_00112_e.htm", "112")</f>
        <v>112</v>
      </c>
      <c r="J598" t="s">
        <v>34</v>
      </c>
      <c r="K598" t="s">
        <v>35</v>
      </c>
      <c r="L598">
        <v>25</v>
      </c>
      <c r="M598" t="s">
        <v>36</v>
      </c>
      <c r="N598">
        <v>323</v>
      </c>
      <c r="O598">
        <v>3</v>
      </c>
      <c r="P598">
        <v>5</v>
      </c>
      <c r="Q598">
        <v>2</v>
      </c>
    </row>
    <row r="599" spans="1:17" x14ac:dyDescent="0.3">
      <c r="A599" t="s">
        <v>1840</v>
      </c>
      <c r="B599" t="s">
        <v>1841</v>
      </c>
      <c r="C599" s="1" t="str">
        <f>HYPERLINK("http://geochem.nrcan.gc.ca/cdogs/content/bdl/bdl210753_e.htm", "21:0753")</f>
        <v>21:0753</v>
      </c>
      <c r="D599" s="1" t="str">
        <f>HYPERLINK("http://geochem.nrcan.gc.ca/cdogs/content/svy/svy210218_e.htm", "21:0218")</f>
        <v>21:0218</v>
      </c>
      <c r="E599" t="s">
        <v>1842</v>
      </c>
      <c r="F599" t="s">
        <v>1843</v>
      </c>
      <c r="H599">
        <v>48.7621994</v>
      </c>
      <c r="I599">
        <v>-91.138334400000005</v>
      </c>
      <c r="J599" s="1" t="str">
        <f>HYPERLINK("http://geochem.nrcan.gc.ca/cdogs/content/kwd/kwd020027_e.htm", "NGR lake sediment grab sample")</f>
        <v>NGR lake sediment grab sample</v>
      </c>
      <c r="K599" s="1" t="str">
        <f>HYPERLINK("http://geochem.nrcan.gc.ca/cdogs/content/kwd/kwd080006_e.htm", "&lt;177 micron (NGR)")</f>
        <v>&lt;177 micron (NGR)</v>
      </c>
      <c r="L599">
        <v>25</v>
      </c>
      <c r="M599" t="s">
        <v>41</v>
      </c>
      <c r="N599">
        <v>324</v>
      </c>
      <c r="O599">
        <v>2</v>
      </c>
      <c r="P599">
        <v>2</v>
      </c>
      <c r="Q599">
        <v>2</v>
      </c>
    </row>
    <row r="600" spans="1:17" x14ac:dyDescent="0.3">
      <c r="A600" t="s">
        <v>1844</v>
      </c>
      <c r="B600" t="s">
        <v>1845</v>
      </c>
      <c r="C600" s="1" t="str">
        <f>HYPERLINK("http://geochem.nrcan.gc.ca/cdogs/content/bdl/bdl210753_e.htm", "21:0753")</f>
        <v>21:0753</v>
      </c>
      <c r="D600" s="1" t="str">
        <f>HYPERLINK("http://geochem.nrcan.gc.ca/cdogs/content/svy/svy210218_e.htm", "21:0218")</f>
        <v>21:0218</v>
      </c>
      <c r="E600" t="s">
        <v>1846</v>
      </c>
      <c r="F600" t="s">
        <v>1847</v>
      </c>
      <c r="H600">
        <v>48.757240500000002</v>
      </c>
      <c r="I600">
        <v>-91.1483688</v>
      </c>
      <c r="J600" s="1" t="str">
        <f>HYPERLINK("http://geochem.nrcan.gc.ca/cdogs/content/kwd/kwd020027_e.htm", "NGR lake sediment grab sample")</f>
        <v>NGR lake sediment grab sample</v>
      </c>
      <c r="K600" s="1" t="str">
        <f>HYPERLINK("http://geochem.nrcan.gc.ca/cdogs/content/kwd/kwd080006_e.htm", "&lt;177 micron (NGR)")</f>
        <v>&lt;177 micron (NGR)</v>
      </c>
      <c r="L600">
        <v>25</v>
      </c>
      <c r="M600" t="s">
        <v>46</v>
      </c>
      <c r="N600">
        <v>325</v>
      </c>
      <c r="O600">
        <v>-2</v>
      </c>
      <c r="P600">
        <v>-2</v>
      </c>
      <c r="Q600">
        <v>2</v>
      </c>
    </row>
    <row r="601" spans="1:17" x14ac:dyDescent="0.3">
      <c r="A601" t="s">
        <v>1848</v>
      </c>
      <c r="B601" t="s">
        <v>1849</v>
      </c>
      <c r="C601" s="1" t="str">
        <f>HYPERLINK("http://geochem.nrcan.gc.ca/cdogs/content/bdl/bdl210753_e.htm", "21:0753")</f>
        <v>21:0753</v>
      </c>
      <c r="D601" s="1" t="str">
        <f>HYPERLINK("http://geochem.nrcan.gc.ca/cdogs/content/svy/svy210218_e.htm", "21:0218")</f>
        <v>21:0218</v>
      </c>
      <c r="E601" t="s">
        <v>1850</v>
      </c>
      <c r="F601" t="s">
        <v>1851</v>
      </c>
      <c r="H601">
        <v>48.763263500000001</v>
      </c>
      <c r="I601">
        <v>-91.153658800000002</v>
      </c>
      <c r="J601" s="1" t="str">
        <f>HYPERLINK("http://geochem.nrcan.gc.ca/cdogs/content/kwd/kwd020027_e.htm", "NGR lake sediment grab sample")</f>
        <v>NGR lake sediment grab sample</v>
      </c>
      <c r="K601" s="1" t="str">
        <f>HYPERLINK("http://geochem.nrcan.gc.ca/cdogs/content/kwd/kwd080006_e.htm", "&lt;177 micron (NGR)")</f>
        <v>&lt;177 micron (NGR)</v>
      </c>
      <c r="L601">
        <v>25</v>
      </c>
      <c r="M601" t="s">
        <v>51</v>
      </c>
      <c r="N601">
        <v>326</v>
      </c>
      <c r="O601">
        <v>-2</v>
      </c>
      <c r="P601">
        <v>-2</v>
      </c>
      <c r="Q601">
        <v>2</v>
      </c>
    </row>
    <row r="602" spans="1:17" x14ac:dyDescent="0.3">
      <c r="A602" t="s">
        <v>1852</v>
      </c>
      <c r="B602" t="s">
        <v>1853</v>
      </c>
      <c r="C602" s="1" t="str">
        <f>HYPERLINK("http://geochem.nrcan.gc.ca/cdogs/content/bdl/bdl210753_e.htm", "21:0753")</f>
        <v>21:0753</v>
      </c>
      <c r="D602" s="1" t="str">
        <f>HYPERLINK("http://geochem.nrcan.gc.ca/cdogs/content/svy/svy210218_e.htm", "21:0218")</f>
        <v>21:0218</v>
      </c>
      <c r="E602" t="s">
        <v>1854</v>
      </c>
      <c r="F602" t="s">
        <v>1855</v>
      </c>
      <c r="H602">
        <v>48.760269999999998</v>
      </c>
      <c r="I602">
        <v>-91.170805099999995</v>
      </c>
      <c r="J602" s="1" t="str">
        <f>HYPERLINK("http://geochem.nrcan.gc.ca/cdogs/content/kwd/kwd020027_e.htm", "NGR lake sediment grab sample")</f>
        <v>NGR lake sediment grab sample</v>
      </c>
      <c r="K602" s="1" t="str">
        <f>HYPERLINK("http://geochem.nrcan.gc.ca/cdogs/content/kwd/kwd080006_e.htm", "&lt;177 micron (NGR)")</f>
        <v>&lt;177 micron (NGR)</v>
      </c>
      <c r="L602">
        <v>25</v>
      </c>
      <c r="M602" t="s">
        <v>56</v>
      </c>
      <c r="N602">
        <v>327</v>
      </c>
      <c r="O602">
        <v>-2</v>
      </c>
      <c r="P602">
        <v>-2</v>
      </c>
      <c r="Q602">
        <v>-1</v>
      </c>
    </row>
    <row r="603" spans="1:17" x14ac:dyDescent="0.3">
      <c r="A603" t="s">
        <v>1856</v>
      </c>
      <c r="B603" t="s">
        <v>1857</v>
      </c>
      <c r="C603" s="1" t="str">
        <f>HYPERLINK("http://geochem.nrcan.gc.ca/cdogs/content/bdl/bdl210753_e.htm", "21:0753")</f>
        <v>21:0753</v>
      </c>
      <c r="D603" s="1" t="str">
        <f>HYPERLINK("http://geochem.nrcan.gc.ca/cdogs/content/svy/svy210218_e.htm", "21:0218")</f>
        <v>21:0218</v>
      </c>
      <c r="E603" t="s">
        <v>1858</v>
      </c>
      <c r="F603" t="s">
        <v>1859</v>
      </c>
      <c r="H603">
        <v>48.748513799999998</v>
      </c>
      <c r="I603">
        <v>-91.155722900000001</v>
      </c>
      <c r="J603" s="1" t="str">
        <f>HYPERLINK("http://geochem.nrcan.gc.ca/cdogs/content/kwd/kwd020027_e.htm", "NGR lake sediment grab sample")</f>
        <v>NGR lake sediment grab sample</v>
      </c>
      <c r="K603" s="1" t="str">
        <f>HYPERLINK("http://geochem.nrcan.gc.ca/cdogs/content/kwd/kwd080006_e.htm", "&lt;177 micron (NGR)")</f>
        <v>&lt;177 micron (NGR)</v>
      </c>
      <c r="L603">
        <v>25</v>
      </c>
      <c r="M603" t="s">
        <v>61</v>
      </c>
      <c r="N603">
        <v>328</v>
      </c>
      <c r="O603">
        <v>-2</v>
      </c>
      <c r="P603">
        <v>-2</v>
      </c>
      <c r="Q603">
        <v>-1</v>
      </c>
    </row>
    <row r="604" spans="1:17" x14ac:dyDescent="0.3">
      <c r="A604" t="s">
        <v>1860</v>
      </c>
      <c r="B604" t="s">
        <v>1861</v>
      </c>
      <c r="C604" s="1" t="str">
        <f>HYPERLINK("http://geochem.nrcan.gc.ca/cdogs/content/bdl/bdl210753_e.htm", "21:0753")</f>
        <v>21:0753</v>
      </c>
      <c r="D604" s="1" t="str">
        <f>HYPERLINK("http://geochem.nrcan.gc.ca/cdogs/content/svy/svy210218_e.htm", "21:0218")</f>
        <v>21:0218</v>
      </c>
      <c r="E604" t="s">
        <v>1828</v>
      </c>
      <c r="F604" t="s">
        <v>1862</v>
      </c>
      <c r="H604">
        <v>48.7428642</v>
      </c>
      <c r="I604">
        <v>-91.132287599999998</v>
      </c>
      <c r="J604" s="1" t="str">
        <f>HYPERLINK("http://geochem.nrcan.gc.ca/cdogs/content/kwd/kwd020027_e.htm", "NGR lake sediment grab sample")</f>
        <v>NGR lake sediment grab sample</v>
      </c>
      <c r="K604" s="1" t="str">
        <f>HYPERLINK("http://geochem.nrcan.gc.ca/cdogs/content/kwd/kwd080006_e.htm", "&lt;177 micron (NGR)")</f>
        <v>&lt;177 micron (NGR)</v>
      </c>
      <c r="L604">
        <v>25</v>
      </c>
      <c r="M604" t="s">
        <v>75</v>
      </c>
      <c r="N604">
        <v>329</v>
      </c>
      <c r="O604">
        <v>-2</v>
      </c>
      <c r="P604">
        <v>-2</v>
      </c>
      <c r="Q604">
        <v>-1</v>
      </c>
    </row>
    <row r="605" spans="1:17" x14ac:dyDescent="0.3">
      <c r="A605" t="s">
        <v>1863</v>
      </c>
      <c r="B605" t="s">
        <v>1864</v>
      </c>
      <c r="C605" s="1" t="str">
        <f>HYPERLINK("http://geochem.nrcan.gc.ca/cdogs/content/bdl/bdl210753_e.htm", "21:0753")</f>
        <v>21:0753</v>
      </c>
      <c r="D605" s="1" t="str">
        <f>HYPERLINK("http://geochem.nrcan.gc.ca/cdogs/content/svy/svy210218_e.htm", "21:0218")</f>
        <v>21:0218</v>
      </c>
      <c r="E605" t="s">
        <v>1828</v>
      </c>
      <c r="F605" t="s">
        <v>1865</v>
      </c>
      <c r="H605">
        <v>48.7428642</v>
      </c>
      <c r="I605">
        <v>-91.132287599999998</v>
      </c>
      <c r="J605" s="1" t="str">
        <f>HYPERLINK("http://geochem.nrcan.gc.ca/cdogs/content/kwd/kwd020027_e.htm", "NGR lake sediment grab sample")</f>
        <v>NGR lake sediment grab sample</v>
      </c>
      <c r="K605" s="1" t="str">
        <f>HYPERLINK("http://geochem.nrcan.gc.ca/cdogs/content/kwd/kwd080006_e.htm", "&lt;177 micron (NGR)")</f>
        <v>&lt;177 micron (NGR)</v>
      </c>
      <c r="L605">
        <v>25</v>
      </c>
      <c r="M605" t="s">
        <v>79</v>
      </c>
      <c r="N605">
        <v>330</v>
      </c>
      <c r="O605">
        <v>-2</v>
      </c>
      <c r="P605">
        <v>-2</v>
      </c>
      <c r="Q605">
        <v>-1</v>
      </c>
    </row>
    <row r="606" spans="1:17" x14ac:dyDescent="0.3">
      <c r="A606" t="s">
        <v>1866</v>
      </c>
      <c r="B606" t="s">
        <v>1867</v>
      </c>
      <c r="C606" s="1" t="str">
        <f>HYPERLINK("http://geochem.nrcan.gc.ca/cdogs/content/bdl/bdl210753_e.htm", "21:0753")</f>
        <v>21:0753</v>
      </c>
      <c r="D606" s="1" t="str">
        <f>HYPERLINK("http://geochem.nrcan.gc.ca/cdogs/content/svy/svy210218_e.htm", "21:0218")</f>
        <v>21:0218</v>
      </c>
      <c r="E606" t="s">
        <v>1868</v>
      </c>
      <c r="F606" t="s">
        <v>1869</v>
      </c>
      <c r="H606">
        <v>48.733634000000002</v>
      </c>
      <c r="I606">
        <v>-91.114636099999998</v>
      </c>
      <c r="J606" s="1" t="str">
        <f>HYPERLINK("http://geochem.nrcan.gc.ca/cdogs/content/kwd/kwd020027_e.htm", "NGR lake sediment grab sample")</f>
        <v>NGR lake sediment grab sample</v>
      </c>
      <c r="K606" s="1" t="str">
        <f>HYPERLINK("http://geochem.nrcan.gc.ca/cdogs/content/kwd/kwd080006_e.htm", "&lt;177 micron (NGR)")</f>
        <v>&lt;177 micron (NGR)</v>
      </c>
      <c r="L606">
        <v>25</v>
      </c>
      <c r="M606" t="s">
        <v>66</v>
      </c>
      <c r="N606">
        <v>331</v>
      </c>
      <c r="O606">
        <v>-2</v>
      </c>
      <c r="P606">
        <v>-2</v>
      </c>
      <c r="Q606">
        <v>2</v>
      </c>
    </row>
    <row r="607" spans="1:17" x14ac:dyDescent="0.3">
      <c r="A607" t="s">
        <v>1870</v>
      </c>
      <c r="B607" t="s">
        <v>1871</v>
      </c>
      <c r="C607" s="1" t="str">
        <f>HYPERLINK("http://geochem.nrcan.gc.ca/cdogs/content/bdl/bdl210753_e.htm", "21:0753")</f>
        <v>21:0753</v>
      </c>
      <c r="D607" s="1" t="str">
        <f>HYPERLINK("http://geochem.nrcan.gc.ca/cdogs/content/svy/svy210218_e.htm", "21:0218")</f>
        <v>21:0218</v>
      </c>
      <c r="E607" t="s">
        <v>1872</v>
      </c>
      <c r="F607" t="s">
        <v>1873</v>
      </c>
      <c r="H607">
        <v>48.745189400000001</v>
      </c>
      <c r="I607">
        <v>-91.109374399999993</v>
      </c>
      <c r="J607" s="1" t="str">
        <f>HYPERLINK("http://geochem.nrcan.gc.ca/cdogs/content/kwd/kwd020027_e.htm", "NGR lake sediment grab sample")</f>
        <v>NGR lake sediment grab sample</v>
      </c>
      <c r="K607" s="1" t="str">
        <f>HYPERLINK("http://geochem.nrcan.gc.ca/cdogs/content/kwd/kwd080006_e.htm", "&lt;177 micron (NGR)")</f>
        <v>&lt;177 micron (NGR)</v>
      </c>
      <c r="L607">
        <v>25</v>
      </c>
      <c r="M607" t="s">
        <v>71</v>
      </c>
      <c r="N607">
        <v>332</v>
      </c>
      <c r="O607">
        <v>-2</v>
      </c>
      <c r="P607">
        <v>-2</v>
      </c>
      <c r="Q607">
        <v>-1</v>
      </c>
    </row>
    <row r="608" spans="1:17" x14ac:dyDescent="0.3">
      <c r="A608" t="s">
        <v>1874</v>
      </c>
      <c r="B608" t="s">
        <v>1875</v>
      </c>
      <c r="C608" s="1" t="str">
        <f>HYPERLINK("http://geochem.nrcan.gc.ca/cdogs/content/bdl/bdl210753_e.htm", "21:0753")</f>
        <v>21:0753</v>
      </c>
      <c r="D608" s="1" t="str">
        <f>HYPERLINK("http://geochem.nrcan.gc.ca/cdogs/content/svy/svy210218_e.htm", "21:0218")</f>
        <v>21:0218</v>
      </c>
      <c r="E608" t="s">
        <v>1876</v>
      </c>
      <c r="F608" t="s">
        <v>1877</v>
      </c>
      <c r="H608">
        <v>48.747819300000003</v>
      </c>
      <c r="I608">
        <v>-91.076558800000001</v>
      </c>
      <c r="J608" s="1" t="str">
        <f>HYPERLINK("http://geochem.nrcan.gc.ca/cdogs/content/kwd/kwd020027_e.htm", "NGR lake sediment grab sample")</f>
        <v>NGR lake sediment grab sample</v>
      </c>
      <c r="K608" s="1" t="str">
        <f>HYPERLINK("http://geochem.nrcan.gc.ca/cdogs/content/kwd/kwd080006_e.htm", "&lt;177 micron (NGR)")</f>
        <v>&lt;177 micron (NGR)</v>
      </c>
      <c r="L608">
        <v>25</v>
      </c>
      <c r="M608" t="s">
        <v>84</v>
      </c>
      <c r="N608">
        <v>333</v>
      </c>
      <c r="O608">
        <v>-2</v>
      </c>
      <c r="P608">
        <v>-2</v>
      </c>
      <c r="Q608">
        <v>-1</v>
      </c>
    </row>
    <row r="609" spans="1:17" x14ac:dyDescent="0.3">
      <c r="A609" t="s">
        <v>1878</v>
      </c>
      <c r="B609" t="s">
        <v>1879</v>
      </c>
      <c r="C609" s="1" t="str">
        <f>HYPERLINK("http://geochem.nrcan.gc.ca/cdogs/content/bdl/bdl210753_e.htm", "21:0753")</f>
        <v>21:0753</v>
      </c>
      <c r="D609" s="1" t="str">
        <f>HYPERLINK("http://geochem.nrcan.gc.ca/cdogs/content/svy/svy210218_e.htm", "21:0218")</f>
        <v>21:0218</v>
      </c>
      <c r="E609" t="s">
        <v>1880</v>
      </c>
      <c r="F609" t="s">
        <v>1881</v>
      </c>
      <c r="H609">
        <v>48.750219700000002</v>
      </c>
      <c r="I609">
        <v>-91.048094199999994</v>
      </c>
      <c r="J609" s="1" t="str">
        <f>HYPERLINK("http://geochem.nrcan.gc.ca/cdogs/content/kwd/kwd020027_e.htm", "NGR lake sediment grab sample")</f>
        <v>NGR lake sediment grab sample</v>
      </c>
      <c r="K609" s="1" t="str">
        <f>HYPERLINK("http://geochem.nrcan.gc.ca/cdogs/content/kwd/kwd080006_e.htm", "&lt;177 micron (NGR)")</f>
        <v>&lt;177 micron (NGR)</v>
      </c>
      <c r="L609">
        <v>25</v>
      </c>
      <c r="M609" t="s">
        <v>89</v>
      </c>
      <c r="N609">
        <v>334</v>
      </c>
      <c r="O609">
        <v>-2</v>
      </c>
      <c r="P609">
        <v>-2</v>
      </c>
      <c r="Q609">
        <v>-1</v>
      </c>
    </row>
    <row r="610" spans="1:17" x14ac:dyDescent="0.3">
      <c r="A610" t="s">
        <v>1882</v>
      </c>
      <c r="B610" t="s">
        <v>1883</v>
      </c>
      <c r="C610" s="1" t="str">
        <f>HYPERLINK("http://geochem.nrcan.gc.ca/cdogs/content/bdl/bdl210753_e.htm", "21:0753")</f>
        <v>21:0753</v>
      </c>
      <c r="D610" s="1" t="str">
        <f>HYPERLINK("http://geochem.nrcan.gc.ca/cdogs/content/svy/svy210218_e.htm", "21:0218")</f>
        <v>21:0218</v>
      </c>
      <c r="E610" t="s">
        <v>1884</v>
      </c>
      <c r="F610" t="s">
        <v>1885</v>
      </c>
      <c r="H610">
        <v>48.738943800000001</v>
      </c>
      <c r="I610">
        <v>-91.0029191</v>
      </c>
      <c r="J610" s="1" t="str">
        <f>HYPERLINK("http://geochem.nrcan.gc.ca/cdogs/content/kwd/kwd020027_e.htm", "NGR lake sediment grab sample")</f>
        <v>NGR lake sediment grab sample</v>
      </c>
      <c r="K610" s="1" t="str">
        <f>HYPERLINK("http://geochem.nrcan.gc.ca/cdogs/content/kwd/kwd080006_e.htm", "&lt;177 micron (NGR)")</f>
        <v>&lt;177 micron (NGR)</v>
      </c>
      <c r="L610">
        <v>25</v>
      </c>
      <c r="M610" t="s">
        <v>94</v>
      </c>
      <c r="N610">
        <v>335</v>
      </c>
      <c r="O610">
        <v>-2</v>
      </c>
      <c r="P610">
        <v>-2</v>
      </c>
      <c r="Q610">
        <v>2</v>
      </c>
    </row>
    <row r="611" spans="1:17" x14ac:dyDescent="0.3">
      <c r="A611" t="s">
        <v>1886</v>
      </c>
      <c r="B611" t="s">
        <v>1887</v>
      </c>
      <c r="C611" s="1" t="str">
        <f>HYPERLINK("http://geochem.nrcan.gc.ca/cdogs/content/bdl/bdl210753_e.htm", "21:0753")</f>
        <v>21:0753</v>
      </c>
      <c r="D611" s="1" t="str">
        <f>HYPERLINK("http://geochem.nrcan.gc.ca/cdogs/content/svy/svy210218_e.htm", "21:0218")</f>
        <v>21:0218</v>
      </c>
      <c r="E611" t="s">
        <v>1888</v>
      </c>
      <c r="F611" t="s">
        <v>1889</v>
      </c>
      <c r="H611">
        <v>48.746855099999998</v>
      </c>
      <c r="I611">
        <v>-90.991875500000006</v>
      </c>
      <c r="J611" s="1" t="str">
        <f>HYPERLINK("http://geochem.nrcan.gc.ca/cdogs/content/kwd/kwd020027_e.htm", "NGR lake sediment grab sample")</f>
        <v>NGR lake sediment grab sample</v>
      </c>
      <c r="K611" s="1" t="str">
        <f>HYPERLINK("http://geochem.nrcan.gc.ca/cdogs/content/kwd/kwd080006_e.htm", "&lt;177 micron (NGR)")</f>
        <v>&lt;177 micron (NGR)</v>
      </c>
      <c r="L611">
        <v>25</v>
      </c>
      <c r="M611" t="s">
        <v>109</v>
      </c>
      <c r="N611">
        <v>336</v>
      </c>
      <c r="O611">
        <v>-2</v>
      </c>
      <c r="P611">
        <v>-2</v>
      </c>
      <c r="Q611">
        <v>1</v>
      </c>
    </row>
    <row r="612" spans="1:17" x14ac:dyDescent="0.3">
      <c r="A612" t="s">
        <v>1890</v>
      </c>
      <c r="B612" t="s">
        <v>1891</v>
      </c>
      <c r="C612" s="1" t="str">
        <f>HYPERLINK("http://geochem.nrcan.gc.ca/cdogs/content/bdl/bdl210753_e.htm", "21:0753")</f>
        <v>21:0753</v>
      </c>
      <c r="D612" s="1" t="str">
        <f>HYPERLINK("http://geochem.nrcan.gc.ca/cdogs/content/svy/svy210218_e.htm", "21:0218")</f>
        <v>21:0218</v>
      </c>
      <c r="E612" t="s">
        <v>1888</v>
      </c>
      <c r="F612" t="s">
        <v>1892</v>
      </c>
      <c r="H612">
        <v>48.746855099999998</v>
      </c>
      <c r="I612">
        <v>-90.991875500000006</v>
      </c>
      <c r="J612" s="1" t="str">
        <f>HYPERLINK("http://geochem.nrcan.gc.ca/cdogs/content/kwd/kwd020027_e.htm", "NGR lake sediment grab sample")</f>
        <v>NGR lake sediment grab sample</v>
      </c>
      <c r="K612" s="1" t="str">
        <f>HYPERLINK("http://geochem.nrcan.gc.ca/cdogs/content/kwd/kwd080006_e.htm", "&lt;177 micron (NGR)")</f>
        <v>&lt;177 micron (NGR)</v>
      </c>
      <c r="L612">
        <v>25</v>
      </c>
      <c r="M612" t="s">
        <v>113</v>
      </c>
      <c r="N612">
        <v>337</v>
      </c>
      <c r="O612">
        <v>-2</v>
      </c>
      <c r="P612">
        <v>-2</v>
      </c>
      <c r="Q612">
        <v>-1</v>
      </c>
    </row>
    <row r="613" spans="1:17" x14ac:dyDescent="0.3">
      <c r="A613" t="s">
        <v>1893</v>
      </c>
      <c r="B613" t="s">
        <v>1894</v>
      </c>
      <c r="C613" s="1" t="str">
        <f>HYPERLINK("http://geochem.nrcan.gc.ca/cdogs/content/bdl/bdl210753_e.htm", "21:0753")</f>
        <v>21:0753</v>
      </c>
      <c r="D613" s="1" t="str">
        <f>HYPERLINK("http://geochem.nrcan.gc.ca/cdogs/content/svy/svy210218_e.htm", "21:0218")</f>
        <v>21:0218</v>
      </c>
      <c r="E613" t="s">
        <v>1895</v>
      </c>
      <c r="F613" t="s">
        <v>1896</v>
      </c>
      <c r="H613">
        <v>48.753677099999997</v>
      </c>
      <c r="I613">
        <v>-90.996039499999995</v>
      </c>
      <c r="J613" s="1" t="str">
        <f>HYPERLINK("http://geochem.nrcan.gc.ca/cdogs/content/kwd/kwd020027_e.htm", "NGR lake sediment grab sample")</f>
        <v>NGR lake sediment grab sample</v>
      </c>
      <c r="K613" s="1" t="str">
        <f>HYPERLINK("http://geochem.nrcan.gc.ca/cdogs/content/kwd/kwd080006_e.htm", "&lt;177 micron (NGR)")</f>
        <v>&lt;177 micron (NGR)</v>
      </c>
      <c r="L613">
        <v>25</v>
      </c>
      <c r="M613" t="s">
        <v>99</v>
      </c>
      <c r="N613">
        <v>338</v>
      </c>
      <c r="O613">
        <v>-2</v>
      </c>
      <c r="P613">
        <v>-2</v>
      </c>
      <c r="Q613">
        <v>-1</v>
      </c>
    </row>
    <row r="614" spans="1:17" x14ac:dyDescent="0.3">
      <c r="A614" t="s">
        <v>1897</v>
      </c>
      <c r="B614" t="s">
        <v>1898</v>
      </c>
      <c r="C614" s="1" t="str">
        <f>HYPERLINK("http://geochem.nrcan.gc.ca/cdogs/content/bdl/bdl210753_e.htm", "21:0753")</f>
        <v>21:0753</v>
      </c>
      <c r="D614" s="1" t="str">
        <f>HYPERLINK("http://geochem.nrcan.gc.ca/cdogs/content/svy/svy210218_e.htm", "21:0218")</f>
        <v>21:0218</v>
      </c>
      <c r="E614" t="s">
        <v>1899</v>
      </c>
      <c r="F614" t="s">
        <v>1900</v>
      </c>
      <c r="H614">
        <v>48.759620300000002</v>
      </c>
      <c r="I614">
        <v>-90.971028700000005</v>
      </c>
      <c r="J614" s="1" t="str">
        <f>HYPERLINK("http://geochem.nrcan.gc.ca/cdogs/content/kwd/kwd020027_e.htm", "NGR lake sediment grab sample")</f>
        <v>NGR lake sediment grab sample</v>
      </c>
      <c r="K614" s="1" t="str">
        <f>HYPERLINK("http://geochem.nrcan.gc.ca/cdogs/content/kwd/kwd080006_e.htm", "&lt;177 micron (NGR)")</f>
        <v>&lt;177 micron (NGR)</v>
      </c>
      <c r="L614">
        <v>25</v>
      </c>
      <c r="M614" t="s">
        <v>104</v>
      </c>
      <c r="N614">
        <v>339</v>
      </c>
      <c r="O614">
        <v>-2</v>
      </c>
      <c r="P614">
        <v>-2</v>
      </c>
      <c r="Q614">
        <v>2</v>
      </c>
    </row>
    <row r="615" spans="1:17" x14ac:dyDescent="0.3">
      <c r="A615" t="s">
        <v>1901</v>
      </c>
      <c r="B615" t="s">
        <v>1902</v>
      </c>
      <c r="C615" s="1" t="str">
        <f>HYPERLINK("http://geochem.nrcan.gc.ca/cdogs/content/bdl/bdl210753_e.htm", "21:0753")</f>
        <v>21:0753</v>
      </c>
      <c r="D615" s="1" t="str">
        <f>HYPERLINK("http://geochem.nrcan.gc.ca/cdogs/content/svy/svy210218_e.htm", "21:0218")</f>
        <v>21:0218</v>
      </c>
      <c r="E615" t="s">
        <v>1903</v>
      </c>
      <c r="F615" t="s">
        <v>1904</v>
      </c>
      <c r="H615">
        <v>48.752622000000002</v>
      </c>
      <c r="I615">
        <v>-90.969160299999999</v>
      </c>
      <c r="J615" s="1" t="str">
        <f>HYPERLINK("http://geochem.nrcan.gc.ca/cdogs/content/kwd/kwd020027_e.htm", "NGR lake sediment grab sample")</f>
        <v>NGR lake sediment grab sample</v>
      </c>
      <c r="K615" s="1" t="str">
        <f>HYPERLINK("http://geochem.nrcan.gc.ca/cdogs/content/kwd/kwd080006_e.htm", "&lt;177 micron (NGR)")</f>
        <v>&lt;177 micron (NGR)</v>
      </c>
      <c r="L615">
        <v>26</v>
      </c>
      <c r="M615" t="s">
        <v>21</v>
      </c>
      <c r="N615">
        <v>340</v>
      </c>
      <c r="O615">
        <v>-2</v>
      </c>
      <c r="P615">
        <v>-2</v>
      </c>
      <c r="Q615">
        <v>-1</v>
      </c>
    </row>
    <row r="616" spans="1:17" x14ac:dyDescent="0.3">
      <c r="A616" t="s">
        <v>1905</v>
      </c>
      <c r="B616" t="s">
        <v>1906</v>
      </c>
      <c r="C616" s="1" t="str">
        <f>HYPERLINK("http://geochem.nrcan.gc.ca/cdogs/content/bdl/bdl210753_e.htm", "21:0753")</f>
        <v>21:0753</v>
      </c>
      <c r="D616" s="1" t="str">
        <f>HYPERLINK("http://geochem.nrcan.gc.ca/cdogs/content/svy/svy210218_e.htm", "21:0218")</f>
        <v>21:0218</v>
      </c>
      <c r="E616" t="s">
        <v>1903</v>
      </c>
      <c r="F616" t="s">
        <v>1907</v>
      </c>
      <c r="H616">
        <v>48.752622000000002</v>
      </c>
      <c r="I616">
        <v>-90.969160299999999</v>
      </c>
      <c r="J616" s="1" t="str">
        <f>HYPERLINK("http://geochem.nrcan.gc.ca/cdogs/content/kwd/kwd020027_e.htm", "NGR lake sediment grab sample")</f>
        <v>NGR lake sediment grab sample</v>
      </c>
      <c r="K616" s="1" t="str">
        <f>HYPERLINK("http://geochem.nrcan.gc.ca/cdogs/content/kwd/kwd080006_e.htm", "&lt;177 micron (NGR)")</f>
        <v>&lt;177 micron (NGR)</v>
      </c>
      <c r="L616">
        <v>26</v>
      </c>
      <c r="M616" t="s">
        <v>75</v>
      </c>
      <c r="N616">
        <v>341</v>
      </c>
      <c r="O616">
        <v>-2</v>
      </c>
      <c r="P616">
        <v>-2</v>
      </c>
      <c r="Q616">
        <v>1</v>
      </c>
    </row>
    <row r="617" spans="1:17" x14ac:dyDescent="0.3">
      <c r="A617" t="s">
        <v>1908</v>
      </c>
      <c r="B617" t="s">
        <v>1909</v>
      </c>
      <c r="C617" s="1" t="str">
        <f>HYPERLINK("http://geochem.nrcan.gc.ca/cdogs/content/bdl/bdl210753_e.htm", "21:0753")</f>
        <v>21:0753</v>
      </c>
      <c r="D617" s="1" t="str">
        <f>HYPERLINK("http://geochem.nrcan.gc.ca/cdogs/content/svy/svy210218_e.htm", "21:0218")</f>
        <v>21:0218</v>
      </c>
      <c r="E617" t="s">
        <v>1903</v>
      </c>
      <c r="F617" t="s">
        <v>1910</v>
      </c>
      <c r="H617">
        <v>48.752622000000002</v>
      </c>
      <c r="I617">
        <v>-90.969160299999999</v>
      </c>
      <c r="J617" s="1" t="str">
        <f>HYPERLINK("http://geochem.nrcan.gc.ca/cdogs/content/kwd/kwd020027_e.htm", "NGR lake sediment grab sample")</f>
        <v>NGR lake sediment grab sample</v>
      </c>
      <c r="K617" s="1" t="str">
        <f>HYPERLINK("http://geochem.nrcan.gc.ca/cdogs/content/kwd/kwd080006_e.htm", "&lt;177 micron (NGR)")</f>
        <v>&lt;177 micron (NGR)</v>
      </c>
      <c r="L617">
        <v>26</v>
      </c>
      <c r="M617" t="s">
        <v>79</v>
      </c>
      <c r="N617">
        <v>342</v>
      </c>
      <c r="O617">
        <v>-2</v>
      </c>
      <c r="P617">
        <v>-2</v>
      </c>
      <c r="Q617">
        <v>1</v>
      </c>
    </row>
    <row r="618" spans="1:17" x14ac:dyDescent="0.3">
      <c r="A618" t="s">
        <v>1911</v>
      </c>
      <c r="B618" t="s">
        <v>1912</v>
      </c>
      <c r="C618" s="1" t="str">
        <f>HYPERLINK("http://geochem.nrcan.gc.ca/cdogs/content/bdl/bdl210753_e.htm", "21:0753")</f>
        <v>21:0753</v>
      </c>
      <c r="D618" s="1" t="str">
        <f>HYPERLINK("http://geochem.nrcan.gc.ca/cdogs/content/svy/svy210218_e.htm", "21:0218")</f>
        <v>21:0218</v>
      </c>
      <c r="E618" t="s">
        <v>1913</v>
      </c>
      <c r="F618" t="s">
        <v>1914</v>
      </c>
      <c r="H618">
        <v>48.734428299999998</v>
      </c>
      <c r="I618">
        <v>-90.964357000000007</v>
      </c>
      <c r="J618" s="1" t="str">
        <f>HYPERLINK("http://geochem.nrcan.gc.ca/cdogs/content/kwd/kwd020027_e.htm", "NGR lake sediment grab sample")</f>
        <v>NGR lake sediment grab sample</v>
      </c>
      <c r="K618" s="1" t="str">
        <f>HYPERLINK("http://geochem.nrcan.gc.ca/cdogs/content/kwd/kwd080006_e.htm", "&lt;177 micron (NGR)")</f>
        <v>&lt;177 micron (NGR)</v>
      </c>
      <c r="L618">
        <v>26</v>
      </c>
      <c r="M618" t="s">
        <v>26</v>
      </c>
      <c r="N618">
        <v>343</v>
      </c>
      <c r="O618">
        <v>-2</v>
      </c>
      <c r="P618">
        <v>-2</v>
      </c>
      <c r="Q618">
        <v>2</v>
      </c>
    </row>
    <row r="619" spans="1:17" x14ac:dyDescent="0.3">
      <c r="A619" t="s">
        <v>1915</v>
      </c>
      <c r="B619" t="s">
        <v>1916</v>
      </c>
      <c r="C619" s="1" t="str">
        <f>HYPERLINK("http://geochem.nrcan.gc.ca/cdogs/content/bdl/bdl210753_e.htm", "21:0753")</f>
        <v>21:0753</v>
      </c>
      <c r="D619" s="1" t="str">
        <f>HYPERLINK("http://geochem.nrcan.gc.ca/cdogs/content/svy/svy210218_e.htm", "21:0218")</f>
        <v>21:0218</v>
      </c>
      <c r="E619" t="s">
        <v>1917</v>
      </c>
      <c r="F619" t="s">
        <v>1918</v>
      </c>
      <c r="H619">
        <v>48.738623799999999</v>
      </c>
      <c r="I619">
        <v>-90.942633400000005</v>
      </c>
      <c r="J619" s="1" t="str">
        <f>HYPERLINK("http://geochem.nrcan.gc.ca/cdogs/content/kwd/kwd020027_e.htm", "NGR lake sediment grab sample")</f>
        <v>NGR lake sediment grab sample</v>
      </c>
      <c r="K619" s="1" t="str">
        <f>HYPERLINK("http://geochem.nrcan.gc.ca/cdogs/content/kwd/kwd080006_e.htm", "&lt;177 micron (NGR)")</f>
        <v>&lt;177 micron (NGR)</v>
      </c>
      <c r="L619">
        <v>26</v>
      </c>
      <c r="M619" t="s">
        <v>31</v>
      </c>
      <c r="N619">
        <v>344</v>
      </c>
      <c r="O619">
        <v>-2</v>
      </c>
      <c r="P619">
        <v>-2</v>
      </c>
      <c r="Q619">
        <v>-1</v>
      </c>
    </row>
    <row r="620" spans="1:17" x14ac:dyDescent="0.3">
      <c r="A620" t="s">
        <v>1919</v>
      </c>
      <c r="B620" t="s">
        <v>1920</v>
      </c>
      <c r="C620" s="1" t="str">
        <f>HYPERLINK("http://geochem.nrcan.gc.ca/cdogs/content/bdl/bdl210753_e.htm", "21:0753")</f>
        <v>21:0753</v>
      </c>
      <c r="D620" s="1" t="str">
        <f>HYPERLINK("http://geochem.nrcan.gc.ca/cdogs/content/svy/svy_e.htm", "")</f>
        <v/>
      </c>
      <c r="G620" s="1" t="str">
        <f>HYPERLINK("http://geochem.nrcan.gc.ca/cdogs/content/cr_/cr_00100_e.htm", "100")</f>
        <v>100</v>
      </c>
      <c r="J620" t="s">
        <v>34</v>
      </c>
      <c r="K620" t="s">
        <v>35</v>
      </c>
      <c r="L620">
        <v>26</v>
      </c>
      <c r="M620" t="s">
        <v>36</v>
      </c>
      <c r="N620">
        <v>345</v>
      </c>
      <c r="O620">
        <v>2</v>
      </c>
      <c r="P620">
        <v>2</v>
      </c>
      <c r="Q620">
        <v>16</v>
      </c>
    </row>
    <row r="621" spans="1:17" x14ac:dyDescent="0.3">
      <c r="A621" t="s">
        <v>1921</v>
      </c>
      <c r="B621" t="s">
        <v>1922</v>
      </c>
      <c r="C621" s="1" t="str">
        <f>HYPERLINK("http://geochem.nrcan.gc.ca/cdogs/content/bdl/bdl210753_e.htm", "21:0753")</f>
        <v>21:0753</v>
      </c>
      <c r="D621" s="1" t="str">
        <f>HYPERLINK("http://geochem.nrcan.gc.ca/cdogs/content/svy/svy210218_e.htm", "21:0218")</f>
        <v>21:0218</v>
      </c>
      <c r="E621" t="s">
        <v>1923</v>
      </c>
      <c r="F621" t="s">
        <v>1924</v>
      </c>
      <c r="H621">
        <v>48.757185499999999</v>
      </c>
      <c r="I621">
        <v>-90.942815100000004</v>
      </c>
      <c r="J621" s="1" t="str">
        <f>HYPERLINK("http://geochem.nrcan.gc.ca/cdogs/content/kwd/kwd020027_e.htm", "NGR lake sediment grab sample")</f>
        <v>NGR lake sediment grab sample</v>
      </c>
      <c r="K621" s="1" t="str">
        <f>HYPERLINK("http://geochem.nrcan.gc.ca/cdogs/content/kwd/kwd080006_e.htm", "&lt;177 micron (NGR)")</f>
        <v>&lt;177 micron (NGR)</v>
      </c>
      <c r="L621">
        <v>26</v>
      </c>
      <c r="M621" t="s">
        <v>41</v>
      </c>
      <c r="N621">
        <v>346</v>
      </c>
      <c r="O621">
        <v>-2</v>
      </c>
      <c r="P621">
        <v>-2</v>
      </c>
      <c r="Q621">
        <v>2</v>
      </c>
    </row>
    <row r="622" spans="1:17" x14ac:dyDescent="0.3">
      <c r="A622" t="s">
        <v>1925</v>
      </c>
      <c r="B622" t="s">
        <v>1926</v>
      </c>
      <c r="C622" s="1" t="str">
        <f>HYPERLINK("http://geochem.nrcan.gc.ca/cdogs/content/bdl/bdl210753_e.htm", "21:0753")</f>
        <v>21:0753</v>
      </c>
      <c r="D622" s="1" t="str">
        <f>HYPERLINK("http://geochem.nrcan.gc.ca/cdogs/content/svy/svy210218_e.htm", "21:0218")</f>
        <v>21:0218</v>
      </c>
      <c r="E622" t="s">
        <v>1927</v>
      </c>
      <c r="F622" t="s">
        <v>1928</v>
      </c>
      <c r="H622">
        <v>48.750643099999998</v>
      </c>
      <c r="I622">
        <v>-90.928146100000006</v>
      </c>
      <c r="J622" s="1" t="str">
        <f>HYPERLINK("http://geochem.nrcan.gc.ca/cdogs/content/kwd/kwd020027_e.htm", "NGR lake sediment grab sample")</f>
        <v>NGR lake sediment grab sample</v>
      </c>
      <c r="K622" s="1" t="str">
        <f>HYPERLINK("http://geochem.nrcan.gc.ca/cdogs/content/kwd/kwd080006_e.htm", "&lt;177 micron (NGR)")</f>
        <v>&lt;177 micron (NGR)</v>
      </c>
      <c r="L622">
        <v>26</v>
      </c>
      <c r="M622" t="s">
        <v>46</v>
      </c>
      <c r="N622">
        <v>347</v>
      </c>
      <c r="O622">
        <v>-2</v>
      </c>
      <c r="P622">
        <v>-2</v>
      </c>
      <c r="Q622">
        <v>-1</v>
      </c>
    </row>
    <row r="623" spans="1:17" x14ac:dyDescent="0.3">
      <c r="A623" t="s">
        <v>1929</v>
      </c>
      <c r="B623" t="s">
        <v>1930</v>
      </c>
      <c r="C623" s="1" t="str">
        <f>HYPERLINK("http://geochem.nrcan.gc.ca/cdogs/content/bdl/bdl210753_e.htm", "21:0753")</f>
        <v>21:0753</v>
      </c>
      <c r="D623" s="1" t="str">
        <f>HYPERLINK("http://geochem.nrcan.gc.ca/cdogs/content/svy/svy210218_e.htm", "21:0218")</f>
        <v>21:0218</v>
      </c>
      <c r="E623" t="s">
        <v>1931</v>
      </c>
      <c r="F623" t="s">
        <v>1932</v>
      </c>
      <c r="H623">
        <v>48.746949299999997</v>
      </c>
      <c r="I623">
        <v>-90.912505600000003</v>
      </c>
      <c r="J623" s="1" t="str">
        <f>HYPERLINK("http://geochem.nrcan.gc.ca/cdogs/content/kwd/kwd020027_e.htm", "NGR lake sediment grab sample")</f>
        <v>NGR lake sediment grab sample</v>
      </c>
      <c r="K623" s="1" t="str">
        <f>HYPERLINK("http://geochem.nrcan.gc.ca/cdogs/content/kwd/kwd080006_e.htm", "&lt;177 micron (NGR)")</f>
        <v>&lt;177 micron (NGR)</v>
      </c>
      <c r="L623">
        <v>26</v>
      </c>
      <c r="M623" t="s">
        <v>51</v>
      </c>
      <c r="N623">
        <v>348</v>
      </c>
      <c r="O623">
        <v>3</v>
      </c>
      <c r="P623">
        <v>3</v>
      </c>
      <c r="Q623">
        <v>1</v>
      </c>
    </row>
    <row r="624" spans="1:17" x14ac:dyDescent="0.3">
      <c r="A624" t="s">
        <v>1933</v>
      </c>
      <c r="B624" t="s">
        <v>1934</v>
      </c>
      <c r="C624" s="1" t="str">
        <f>HYPERLINK("http://geochem.nrcan.gc.ca/cdogs/content/bdl/bdl210753_e.htm", "21:0753")</f>
        <v>21:0753</v>
      </c>
      <c r="D624" s="1" t="str">
        <f>HYPERLINK("http://geochem.nrcan.gc.ca/cdogs/content/svy/svy210218_e.htm", "21:0218")</f>
        <v>21:0218</v>
      </c>
      <c r="E624" t="s">
        <v>1935</v>
      </c>
      <c r="F624" t="s">
        <v>1936</v>
      </c>
      <c r="H624">
        <v>48.759121</v>
      </c>
      <c r="I624">
        <v>-90.898543000000004</v>
      </c>
      <c r="J624" s="1" t="str">
        <f>HYPERLINK("http://geochem.nrcan.gc.ca/cdogs/content/kwd/kwd020027_e.htm", "NGR lake sediment grab sample")</f>
        <v>NGR lake sediment grab sample</v>
      </c>
      <c r="K624" s="1" t="str">
        <f>HYPERLINK("http://geochem.nrcan.gc.ca/cdogs/content/kwd/kwd080006_e.htm", "&lt;177 micron (NGR)")</f>
        <v>&lt;177 micron (NGR)</v>
      </c>
      <c r="L624">
        <v>26</v>
      </c>
      <c r="M624" t="s">
        <v>56</v>
      </c>
      <c r="N624">
        <v>349</v>
      </c>
      <c r="O624">
        <v>-2</v>
      </c>
      <c r="P624">
        <v>4</v>
      </c>
      <c r="Q624">
        <v>4</v>
      </c>
    </row>
    <row r="625" spans="1:17" x14ac:dyDescent="0.3">
      <c r="A625" t="s">
        <v>1937</v>
      </c>
      <c r="B625" t="s">
        <v>1938</v>
      </c>
      <c r="C625" s="1" t="str">
        <f>HYPERLINK("http://geochem.nrcan.gc.ca/cdogs/content/bdl/bdl210753_e.htm", "21:0753")</f>
        <v>21:0753</v>
      </c>
      <c r="D625" s="1" t="str">
        <f>HYPERLINK("http://geochem.nrcan.gc.ca/cdogs/content/svy/svy210218_e.htm", "21:0218")</f>
        <v>21:0218</v>
      </c>
      <c r="E625" t="s">
        <v>1939</v>
      </c>
      <c r="F625" t="s">
        <v>1940</v>
      </c>
      <c r="H625">
        <v>48.743586999999998</v>
      </c>
      <c r="I625">
        <v>-90.889491699999994</v>
      </c>
      <c r="J625" s="1" t="str">
        <f>HYPERLINK("http://geochem.nrcan.gc.ca/cdogs/content/kwd/kwd020027_e.htm", "NGR lake sediment grab sample")</f>
        <v>NGR lake sediment grab sample</v>
      </c>
      <c r="K625" s="1" t="str">
        <f>HYPERLINK("http://geochem.nrcan.gc.ca/cdogs/content/kwd/kwd080006_e.htm", "&lt;177 micron (NGR)")</f>
        <v>&lt;177 micron (NGR)</v>
      </c>
      <c r="L625">
        <v>26</v>
      </c>
      <c r="M625" t="s">
        <v>61</v>
      </c>
      <c r="N625">
        <v>350</v>
      </c>
      <c r="O625">
        <v>2</v>
      </c>
      <c r="P625">
        <v>4</v>
      </c>
      <c r="Q625">
        <v>2</v>
      </c>
    </row>
    <row r="626" spans="1:17" x14ac:dyDescent="0.3">
      <c r="A626" t="s">
        <v>1941</v>
      </c>
      <c r="B626" t="s">
        <v>1942</v>
      </c>
      <c r="C626" s="1" t="str">
        <f>HYPERLINK("http://geochem.nrcan.gc.ca/cdogs/content/bdl/bdl210753_e.htm", "21:0753")</f>
        <v>21:0753</v>
      </c>
      <c r="D626" s="1" t="str">
        <f>HYPERLINK("http://geochem.nrcan.gc.ca/cdogs/content/svy/svy210218_e.htm", "21:0218")</f>
        <v>21:0218</v>
      </c>
      <c r="E626" t="s">
        <v>1943</v>
      </c>
      <c r="F626" t="s">
        <v>1944</v>
      </c>
      <c r="H626">
        <v>48.738722500000002</v>
      </c>
      <c r="I626">
        <v>-90.875032300000001</v>
      </c>
      <c r="J626" s="1" t="str">
        <f>HYPERLINK("http://geochem.nrcan.gc.ca/cdogs/content/kwd/kwd020027_e.htm", "NGR lake sediment grab sample")</f>
        <v>NGR lake sediment grab sample</v>
      </c>
      <c r="K626" s="1" t="str">
        <f>HYPERLINK("http://geochem.nrcan.gc.ca/cdogs/content/kwd/kwd080006_e.htm", "&lt;177 micron (NGR)")</f>
        <v>&lt;177 micron (NGR)</v>
      </c>
      <c r="L626">
        <v>26</v>
      </c>
      <c r="M626" t="s">
        <v>66</v>
      </c>
      <c r="N626">
        <v>351</v>
      </c>
      <c r="O626">
        <v>4</v>
      </c>
      <c r="P626">
        <v>10</v>
      </c>
      <c r="Q626">
        <v>-1</v>
      </c>
    </row>
    <row r="627" spans="1:17" x14ac:dyDescent="0.3">
      <c r="A627" t="s">
        <v>1945</v>
      </c>
      <c r="B627" t="s">
        <v>1946</v>
      </c>
      <c r="C627" s="1" t="str">
        <f>HYPERLINK("http://geochem.nrcan.gc.ca/cdogs/content/bdl/bdl210753_e.htm", "21:0753")</f>
        <v>21:0753</v>
      </c>
      <c r="D627" s="1" t="str">
        <f>HYPERLINK("http://geochem.nrcan.gc.ca/cdogs/content/svy/svy210218_e.htm", "21:0218")</f>
        <v>21:0218</v>
      </c>
      <c r="E627" t="s">
        <v>1947</v>
      </c>
      <c r="F627" t="s">
        <v>1948</v>
      </c>
      <c r="H627">
        <v>48.741086299999999</v>
      </c>
      <c r="I627">
        <v>-90.857371400000005</v>
      </c>
      <c r="J627" s="1" t="str">
        <f>HYPERLINK("http://geochem.nrcan.gc.ca/cdogs/content/kwd/kwd020027_e.htm", "NGR lake sediment grab sample")</f>
        <v>NGR lake sediment grab sample</v>
      </c>
      <c r="K627" s="1" t="str">
        <f>HYPERLINK("http://geochem.nrcan.gc.ca/cdogs/content/kwd/kwd080006_e.htm", "&lt;177 micron (NGR)")</f>
        <v>&lt;177 micron (NGR)</v>
      </c>
      <c r="L627">
        <v>26</v>
      </c>
      <c r="M627" t="s">
        <v>71</v>
      </c>
      <c r="N627">
        <v>352</v>
      </c>
      <c r="O627">
        <v>-2</v>
      </c>
      <c r="P627">
        <v>3</v>
      </c>
      <c r="Q627">
        <v>2</v>
      </c>
    </row>
    <row r="628" spans="1:17" x14ac:dyDescent="0.3">
      <c r="A628" t="s">
        <v>1949</v>
      </c>
      <c r="B628" t="s">
        <v>1950</v>
      </c>
      <c r="C628" s="1" t="str">
        <f>HYPERLINK("http://geochem.nrcan.gc.ca/cdogs/content/bdl/bdl210753_e.htm", "21:0753")</f>
        <v>21:0753</v>
      </c>
      <c r="D628" s="1" t="str">
        <f>HYPERLINK("http://geochem.nrcan.gc.ca/cdogs/content/svy/svy210218_e.htm", "21:0218")</f>
        <v>21:0218</v>
      </c>
      <c r="E628" t="s">
        <v>1951</v>
      </c>
      <c r="F628" t="s">
        <v>1952</v>
      </c>
      <c r="H628">
        <v>48.753156400000002</v>
      </c>
      <c r="I628">
        <v>-90.866736000000003</v>
      </c>
      <c r="J628" s="1" t="str">
        <f>HYPERLINK("http://geochem.nrcan.gc.ca/cdogs/content/kwd/kwd020027_e.htm", "NGR lake sediment grab sample")</f>
        <v>NGR lake sediment grab sample</v>
      </c>
      <c r="K628" s="1" t="str">
        <f>HYPERLINK("http://geochem.nrcan.gc.ca/cdogs/content/kwd/kwd080006_e.htm", "&lt;177 micron (NGR)")</f>
        <v>&lt;177 micron (NGR)</v>
      </c>
      <c r="L628">
        <v>26</v>
      </c>
      <c r="M628" t="s">
        <v>109</v>
      </c>
      <c r="N628">
        <v>353</v>
      </c>
      <c r="O628">
        <v>3</v>
      </c>
      <c r="P628">
        <v>-2</v>
      </c>
      <c r="Q628">
        <v>-1</v>
      </c>
    </row>
    <row r="629" spans="1:17" x14ac:dyDescent="0.3">
      <c r="A629" t="s">
        <v>1953</v>
      </c>
      <c r="B629" t="s">
        <v>1954</v>
      </c>
      <c r="C629" s="1" t="str">
        <f>HYPERLINK("http://geochem.nrcan.gc.ca/cdogs/content/bdl/bdl210753_e.htm", "21:0753")</f>
        <v>21:0753</v>
      </c>
      <c r="D629" s="1" t="str">
        <f>HYPERLINK("http://geochem.nrcan.gc.ca/cdogs/content/svy/svy210218_e.htm", "21:0218")</f>
        <v>21:0218</v>
      </c>
      <c r="E629" t="s">
        <v>1951</v>
      </c>
      <c r="F629" t="s">
        <v>1955</v>
      </c>
      <c r="H629">
        <v>48.753156400000002</v>
      </c>
      <c r="I629">
        <v>-90.866736000000003</v>
      </c>
      <c r="J629" s="1" t="str">
        <f>HYPERLINK("http://geochem.nrcan.gc.ca/cdogs/content/kwd/kwd020027_e.htm", "NGR lake sediment grab sample")</f>
        <v>NGR lake sediment grab sample</v>
      </c>
      <c r="K629" s="1" t="str">
        <f>HYPERLINK("http://geochem.nrcan.gc.ca/cdogs/content/kwd/kwd080006_e.htm", "&lt;177 micron (NGR)")</f>
        <v>&lt;177 micron (NGR)</v>
      </c>
      <c r="L629">
        <v>26</v>
      </c>
      <c r="M629" t="s">
        <v>113</v>
      </c>
      <c r="N629">
        <v>354</v>
      </c>
      <c r="O629">
        <v>3</v>
      </c>
      <c r="P629">
        <v>3</v>
      </c>
      <c r="Q629">
        <v>2</v>
      </c>
    </row>
    <row r="630" spans="1:17" x14ac:dyDescent="0.3">
      <c r="A630" t="s">
        <v>1956</v>
      </c>
      <c r="B630" t="s">
        <v>1957</v>
      </c>
      <c r="C630" s="1" t="str">
        <f>HYPERLINK("http://geochem.nrcan.gc.ca/cdogs/content/bdl/bdl210753_e.htm", "21:0753")</f>
        <v>21:0753</v>
      </c>
      <c r="D630" s="1" t="str">
        <f>HYPERLINK("http://geochem.nrcan.gc.ca/cdogs/content/svy/svy_e.htm", "")</f>
        <v/>
      </c>
      <c r="G630" s="1" t="str">
        <f>HYPERLINK("http://geochem.nrcan.gc.ca/cdogs/content/cr_/cr_00111_e.htm", "111")</f>
        <v>111</v>
      </c>
      <c r="J630" t="s">
        <v>34</v>
      </c>
      <c r="K630" t="s">
        <v>35</v>
      </c>
      <c r="L630">
        <v>26</v>
      </c>
      <c r="M630" t="s">
        <v>368</v>
      </c>
      <c r="N630">
        <v>355</v>
      </c>
      <c r="O630">
        <v>-2</v>
      </c>
      <c r="P630">
        <v>24</v>
      </c>
      <c r="Q630">
        <v>5</v>
      </c>
    </row>
    <row r="631" spans="1:17" x14ac:dyDescent="0.3">
      <c r="A631" t="s">
        <v>1958</v>
      </c>
      <c r="B631" t="s">
        <v>1959</v>
      </c>
      <c r="C631" s="1" t="str">
        <f>HYPERLINK("http://geochem.nrcan.gc.ca/cdogs/content/bdl/bdl210753_e.htm", "21:0753")</f>
        <v>21:0753</v>
      </c>
      <c r="D631" s="1" t="str">
        <f>HYPERLINK("http://geochem.nrcan.gc.ca/cdogs/content/svy/svy_e.htm", "")</f>
        <v/>
      </c>
      <c r="G631" s="1" t="str">
        <f>HYPERLINK("http://geochem.nrcan.gc.ca/cdogs/content/cr_/cr_00110_e.htm", "110")</f>
        <v>110</v>
      </c>
      <c r="J631" t="s">
        <v>34</v>
      </c>
      <c r="K631" t="s">
        <v>35</v>
      </c>
      <c r="L631">
        <v>26</v>
      </c>
      <c r="M631" t="s">
        <v>371</v>
      </c>
      <c r="N631">
        <v>356</v>
      </c>
      <c r="O631">
        <v>-2</v>
      </c>
      <c r="P631">
        <v>-2</v>
      </c>
      <c r="Q631">
        <v>3</v>
      </c>
    </row>
    <row r="632" spans="1:17" x14ac:dyDescent="0.3">
      <c r="A632" t="s">
        <v>1530</v>
      </c>
      <c r="B632" t="s">
        <v>1960</v>
      </c>
      <c r="C632" s="1" t="str">
        <f>HYPERLINK("http://geochem.nrcan.gc.ca/cdogs/content/bdl/bdl210754_e.htm", "21:0754")</f>
        <v>21:0754</v>
      </c>
      <c r="D632" s="1" t="str">
        <f>HYPERLINK("http://geochem.nrcan.gc.ca/cdogs/content/svy/svy210218_e.htm", "21:0218")</f>
        <v>21:0218</v>
      </c>
      <c r="E632" t="s">
        <v>1532</v>
      </c>
      <c r="F632" t="s">
        <v>1533</v>
      </c>
      <c r="H632">
        <v>48.788650199999999</v>
      </c>
      <c r="I632">
        <v>-90.8614867</v>
      </c>
      <c r="J632" s="1" t="str">
        <f>HYPERLINK("http://geochem.nrcan.gc.ca/cdogs/content/kwd/kwd020027_e.htm", "NGR lake sediment grab sample")</f>
        <v>NGR lake sediment grab sample</v>
      </c>
      <c r="K632" s="1" t="str">
        <f>HYPERLINK("http://geochem.nrcan.gc.ca/cdogs/content/kwd/kwd080006_e.htm", "&lt;177 micron (NGR)")</f>
        <v>&lt;177 micron (NGR)</v>
      </c>
      <c r="L632">
        <v>15</v>
      </c>
      <c r="M632" t="s">
        <v>26</v>
      </c>
      <c r="N632">
        <v>1</v>
      </c>
      <c r="O632">
        <v>-2</v>
      </c>
      <c r="P632">
        <v>-2</v>
      </c>
      <c r="Q632">
        <v>-1</v>
      </c>
    </row>
    <row r="633" spans="1:17" x14ac:dyDescent="0.3">
      <c r="A633" t="s">
        <v>1534</v>
      </c>
      <c r="B633" t="s">
        <v>1961</v>
      </c>
      <c r="C633" s="1" t="str">
        <f>HYPERLINK("http://geochem.nrcan.gc.ca/cdogs/content/bdl/bdl210754_e.htm", "21:0754")</f>
        <v>21:0754</v>
      </c>
      <c r="D633" s="1" t="str">
        <f>HYPERLINK("http://geochem.nrcan.gc.ca/cdogs/content/svy/svy210218_e.htm", "21:0218")</f>
        <v>21:0218</v>
      </c>
      <c r="E633" t="s">
        <v>1536</v>
      </c>
      <c r="F633" t="s">
        <v>1537</v>
      </c>
      <c r="H633">
        <v>48.807272400000002</v>
      </c>
      <c r="I633">
        <v>-90.865312000000003</v>
      </c>
      <c r="J633" s="1" t="str">
        <f>HYPERLINK("http://geochem.nrcan.gc.ca/cdogs/content/kwd/kwd020027_e.htm", "NGR lake sediment grab sample")</f>
        <v>NGR lake sediment grab sample</v>
      </c>
      <c r="K633" s="1" t="str">
        <f>HYPERLINK("http://geochem.nrcan.gc.ca/cdogs/content/kwd/kwd080006_e.htm", "&lt;177 micron (NGR)")</f>
        <v>&lt;177 micron (NGR)</v>
      </c>
      <c r="L633">
        <v>15</v>
      </c>
      <c r="M633" t="s">
        <v>31</v>
      </c>
      <c r="N633">
        <v>2</v>
      </c>
      <c r="O633">
        <v>2</v>
      </c>
      <c r="P633">
        <v>-2</v>
      </c>
      <c r="Q633">
        <v>-1</v>
      </c>
    </row>
    <row r="634" spans="1:17" x14ac:dyDescent="0.3">
      <c r="A634" t="s">
        <v>1542</v>
      </c>
      <c r="B634" t="s">
        <v>1962</v>
      </c>
      <c r="C634" s="1" t="str">
        <f>HYPERLINK("http://geochem.nrcan.gc.ca/cdogs/content/bdl/bdl210754_e.htm", "21:0754")</f>
        <v>21:0754</v>
      </c>
      <c r="D634" s="1" t="str">
        <f>HYPERLINK("http://geochem.nrcan.gc.ca/cdogs/content/svy/svy210218_e.htm", "21:0218")</f>
        <v>21:0218</v>
      </c>
      <c r="E634" t="s">
        <v>1544</v>
      </c>
      <c r="F634" t="s">
        <v>1545</v>
      </c>
      <c r="H634">
        <v>48.799458600000001</v>
      </c>
      <c r="I634">
        <v>-90.910217500000002</v>
      </c>
      <c r="J634" s="1" t="str">
        <f>HYPERLINK("http://geochem.nrcan.gc.ca/cdogs/content/kwd/kwd020027_e.htm", "NGR lake sediment grab sample")</f>
        <v>NGR lake sediment grab sample</v>
      </c>
      <c r="K634" s="1" t="str">
        <f>HYPERLINK("http://geochem.nrcan.gc.ca/cdogs/content/kwd/kwd080006_e.htm", "&lt;177 micron (NGR)")</f>
        <v>&lt;177 micron (NGR)</v>
      </c>
      <c r="L634">
        <v>15</v>
      </c>
      <c r="M634" t="s">
        <v>41</v>
      </c>
      <c r="N634">
        <v>3</v>
      </c>
      <c r="O634">
        <v>-2</v>
      </c>
      <c r="P634">
        <v>-2</v>
      </c>
      <c r="Q634">
        <v>-1</v>
      </c>
    </row>
    <row r="635" spans="1:17" x14ac:dyDescent="0.3">
      <c r="A635" t="s">
        <v>1546</v>
      </c>
      <c r="B635" t="s">
        <v>1963</v>
      </c>
      <c r="C635" s="1" t="str">
        <f>HYPERLINK("http://geochem.nrcan.gc.ca/cdogs/content/bdl/bdl210754_e.htm", "21:0754")</f>
        <v>21:0754</v>
      </c>
      <c r="D635" s="1" t="str">
        <f>HYPERLINK("http://geochem.nrcan.gc.ca/cdogs/content/svy/svy210218_e.htm", "21:0218")</f>
        <v>21:0218</v>
      </c>
      <c r="E635" t="s">
        <v>1548</v>
      </c>
      <c r="F635" t="s">
        <v>1549</v>
      </c>
      <c r="H635">
        <v>48.804081199999999</v>
      </c>
      <c r="I635">
        <v>-90.927212900000001</v>
      </c>
      <c r="J635" s="1" t="str">
        <f>HYPERLINK("http://geochem.nrcan.gc.ca/cdogs/content/kwd/kwd020027_e.htm", "NGR lake sediment grab sample")</f>
        <v>NGR lake sediment grab sample</v>
      </c>
      <c r="K635" s="1" t="str">
        <f>HYPERLINK("http://geochem.nrcan.gc.ca/cdogs/content/kwd/kwd080006_e.htm", "&lt;177 micron (NGR)")</f>
        <v>&lt;177 micron (NGR)</v>
      </c>
      <c r="L635">
        <v>15</v>
      </c>
      <c r="M635" t="s">
        <v>46</v>
      </c>
      <c r="N635">
        <v>4</v>
      </c>
      <c r="O635">
        <v>-2</v>
      </c>
      <c r="P635">
        <v>2</v>
      </c>
      <c r="Q635">
        <v>3</v>
      </c>
    </row>
    <row r="636" spans="1:17" x14ac:dyDescent="0.3">
      <c r="A636" t="s">
        <v>1565</v>
      </c>
      <c r="B636" t="s">
        <v>1964</v>
      </c>
      <c r="C636" s="1" t="str">
        <f>HYPERLINK("http://geochem.nrcan.gc.ca/cdogs/content/bdl/bdl210754_e.htm", "21:0754")</f>
        <v>21:0754</v>
      </c>
      <c r="D636" s="1" t="str">
        <f>HYPERLINK("http://geochem.nrcan.gc.ca/cdogs/content/svy/svy210218_e.htm", "21:0218")</f>
        <v>21:0218</v>
      </c>
      <c r="E636" t="s">
        <v>1567</v>
      </c>
      <c r="F636" t="s">
        <v>1568</v>
      </c>
      <c r="H636">
        <v>48.801009100000002</v>
      </c>
      <c r="I636">
        <v>-91.019882800000005</v>
      </c>
      <c r="J636" s="1" t="str">
        <f>HYPERLINK("http://geochem.nrcan.gc.ca/cdogs/content/kwd/kwd020027_e.htm", "NGR lake sediment grab sample")</f>
        <v>NGR lake sediment grab sample</v>
      </c>
      <c r="K636" s="1" t="str">
        <f>HYPERLINK("http://geochem.nrcan.gc.ca/cdogs/content/kwd/kwd080006_e.htm", "&lt;177 micron (NGR)")</f>
        <v>&lt;177 micron (NGR)</v>
      </c>
      <c r="L636">
        <v>15</v>
      </c>
      <c r="M636" t="s">
        <v>51</v>
      </c>
      <c r="N636">
        <v>5</v>
      </c>
      <c r="O636">
        <v>-2</v>
      </c>
      <c r="P636">
        <v>3</v>
      </c>
      <c r="Q636">
        <v>1</v>
      </c>
    </row>
    <row r="637" spans="1:17" x14ac:dyDescent="0.3">
      <c r="A637" t="s">
        <v>1573</v>
      </c>
      <c r="B637" t="s">
        <v>1965</v>
      </c>
      <c r="C637" s="1" t="str">
        <f>HYPERLINK("http://geochem.nrcan.gc.ca/cdogs/content/bdl/bdl210754_e.htm", "21:0754")</f>
        <v>21:0754</v>
      </c>
      <c r="D637" s="1" t="str">
        <f>HYPERLINK("http://geochem.nrcan.gc.ca/cdogs/content/svy/svy210218_e.htm", "21:0218")</f>
        <v>21:0218</v>
      </c>
      <c r="E637" t="s">
        <v>1528</v>
      </c>
      <c r="F637" t="s">
        <v>1575</v>
      </c>
      <c r="H637">
        <v>48.798176499999997</v>
      </c>
      <c r="I637">
        <v>-91.043042900000003</v>
      </c>
      <c r="J637" s="1" t="str">
        <f>HYPERLINK("http://geochem.nrcan.gc.ca/cdogs/content/kwd/kwd020027_e.htm", "NGR lake sediment grab sample")</f>
        <v>NGR lake sediment grab sample</v>
      </c>
      <c r="K637" s="1" t="str">
        <f>HYPERLINK("http://geochem.nrcan.gc.ca/cdogs/content/kwd/kwd080006_e.htm", "&lt;177 micron (NGR)")</f>
        <v>&lt;177 micron (NGR)</v>
      </c>
      <c r="L637">
        <v>15</v>
      </c>
      <c r="M637" t="s">
        <v>379</v>
      </c>
      <c r="N637">
        <v>6</v>
      </c>
      <c r="O637">
        <v>-2</v>
      </c>
      <c r="P637">
        <v>-2</v>
      </c>
      <c r="Q637">
        <v>-1</v>
      </c>
    </row>
    <row r="638" spans="1:17" x14ac:dyDescent="0.3">
      <c r="A638" t="s">
        <v>1576</v>
      </c>
      <c r="B638" t="s">
        <v>1966</v>
      </c>
      <c r="C638" s="1" t="str">
        <f>HYPERLINK("http://geochem.nrcan.gc.ca/cdogs/content/bdl/bdl210754_e.htm", "21:0754")</f>
        <v>21:0754</v>
      </c>
      <c r="D638" s="1" t="str">
        <f>HYPERLINK("http://geochem.nrcan.gc.ca/cdogs/content/svy/svy210218_e.htm", "21:0218")</f>
        <v>21:0218</v>
      </c>
      <c r="E638" t="s">
        <v>1528</v>
      </c>
      <c r="F638" t="s">
        <v>1578</v>
      </c>
      <c r="H638">
        <v>48.798176499999997</v>
      </c>
      <c r="I638">
        <v>-91.043042900000003</v>
      </c>
      <c r="J638" s="1" t="str">
        <f>HYPERLINK("http://geochem.nrcan.gc.ca/cdogs/content/kwd/kwd020027_e.htm", "NGR lake sediment grab sample")</f>
        <v>NGR lake sediment grab sample</v>
      </c>
      <c r="K638" s="1" t="str">
        <f>HYPERLINK("http://geochem.nrcan.gc.ca/cdogs/content/kwd/kwd080006_e.htm", "&lt;177 micron (NGR)")</f>
        <v>&lt;177 micron (NGR)</v>
      </c>
      <c r="L638">
        <v>15</v>
      </c>
      <c r="M638" t="s">
        <v>381</v>
      </c>
      <c r="N638">
        <v>7</v>
      </c>
      <c r="O638">
        <v>-2</v>
      </c>
      <c r="P638">
        <v>2</v>
      </c>
      <c r="Q638">
        <v>1</v>
      </c>
    </row>
    <row r="639" spans="1:17" x14ac:dyDescent="0.3">
      <c r="A639" t="s">
        <v>1579</v>
      </c>
      <c r="B639" t="s">
        <v>1967</v>
      </c>
      <c r="C639" s="1" t="str">
        <f>HYPERLINK("http://geochem.nrcan.gc.ca/cdogs/content/bdl/bdl210754_e.htm", "21:0754")</f>
        <v>21:0754</v>
      </c>
      <c r="D639" s="1" t="str">
        <f>HYPERLINK("http://geochem.nrcan.gc.ca/cdogs/content/svy/svy210218_e.htm", "21:0218")</f>
        <v>21:0218</v>
      </c>
      <c r="E639" t="s">
        <v>1581</v>
      </c>
      <c r="F639" t="s">
        <v>1582</v>
      </c>
      <c r="H639">
        <v>48.796321499999998</v>
      </c>
      <c r="I639">
        <v>-91.055448900000002</v>
      </c>
      <c r="J639" s="1" t="str">
        <f>HYPERLINK("http://geochem.nrcan.gc.ca/cdogs/content/kwd/kwd020027_e.htm", "NGR lake sediment grab sample")</f>
        <v>NGR lake sediment grab sample</v>
      </c>
      <c r="K639" s="1" t="str">
        <f>HYPERLINK("http://geochem.nrcan.gc.ca/cdogs/content/kwd/kwd080006_e.htm", "&lt;177 micron (NGR)")</f>
        <v>&lt;177 micron (NGR)</v>
      </c>
      <c r="L639">
        <v>15</v>
      </c>
      <c r="M639" t="s">
        <v>56</v>
      </c>
      <c r="N639">
        <v>8</v>
      </c>
      <c r="O639">
        <v>2</v>
      </c>
      <c r="P639">
        <v>2</v>
      </c>
      <c r="Q639">
        <v>15</v>
      </c>
    </row>
    <row r="640" spans="1:17" x14ac:dyDescent="0.3">
      <c r="A640" t="s">
        <v>1635</v>
      </c>
      <c r="B640" t="s">
        <v>1968</v>
      </c>
      <c r="C640" s="1" t="str">
        <f>HYPERLINK("http://geochem.nrcan.gc.ca/cdogs/content/bdl/bdl210754_e.htm", "21:0754")</f>
        <v>21:0754</v>
      </c>
      <c r="D640" s="1" t="str">
        <f>HYPERLINK("http://geochem.nrcan.gc.ca/cdogs/content/svy/svy210218_e.htm", "21:0218")</f>
        <v>21:0218</v>
      </c>
      <c r="E640" t="s">
        <v>1637</v>
      </c>
      <c r="F640" t="s">
        <v>1638</v>
      </c>
      <c r="H640">
        <v>48.8123012</v>
      </c>
      <c r="I640">
        <v>-91.193308799999997</v>
      </c>
      <c r="J640" s="1" t="str">
        <f>HYPERLINK("http://geochem.nrcan.gc.ca/cdogs/content/kwd/kwd020027_e.htm", "NGR lake sediment grab sample")</f>
        <v>NGR lake sediment grab sample</v>
      </c>
      <c r="K640" s="1" t="str">
        <f>HYPERLINK("http://geochem.nrcan.gc.ca/cdogs/content/kwd/kwd080006_e.htm", "&lt;177 micron (NGR)")</f>
        <v>&lt;177 micron (NGR)</v>
      </c>
      <c r="L640">
        <v>16</v>
      </c>
      <c r="M640" t="s">
        <v>26</v>
      </c>
      <c r="N640">
        <v>9</v>
      </c>
      <c r="O640">
        <v>-2</v>
      </c>
      <c r="P640">
        <v>3</v>
      </c>
      <c r="Q640">
        <v>2</v>
      </c>
    </row>
    <row r="641" spans="1:17" x14ac:dyDescent="0.3">
      <c r="A641" t="s">
        <v>1657</v>
      </c>
      <c r="B641" t="s">
        <v>1969</v>
      </c>
      <c r="C641" s="1" t="str">
        <f>HYPERLINK("http://geochem.nrcan.gc.ca/cdogs/content/bdl/bdl210754_e.htm", "21:0754")</f>
        <v>21:0754</v>
      </c>
      <c r="D641" s="1" t="str">
        <f>HYPERLINK("http://geochem.nrcan.gc.ca/cdogs/content/svy/svy210218_e.htm", "21:0218")</f>
        <v>21:0218</v>
      </c>
      <c r="E641" t="s">
        <v>1659</v>
      </c>
      <c r="F641" t="s">
        <v>1660</v>
      </c>
      <c r="H641">
        <v>48.7910848</v>
      </c>
      <c r="I641">
        <v>-91.189128400000001</v>
      </c>
      <c r="J641" s="1" t="str">
        <f>HYPERLINK("http://geochem.nrcan.gc.ca/cdogs/content/kwd/kwd020027_e.htm", "NGR lake sediment grab sample")</f>
        <v>NGR lake sediment grab sample</v>
      </c>
      <c r="K641" s="1" t="str">
        <f>HYPERLINK("http://geochem.nrcan.gc.ca/cdogs/content/kwd/kwd080006_e.htm", "&lt;177 micron (NGR)")</f>
        <v>&lt;177 micron (NGR)</v>
      </c>
      <c r="L641">
        <v>16</v>
      </c>
      <c r="M641" t="s">
        <v>31</v>
      </c>
      <c r="N641">
        <v>10</v>
      </c>
      <c r="O641">
        <v>-2</v>
      </c>
      <c r="P641">
        <v>-2</v>
      </c>
      <c r="Q641">
        <v>-1</v>
      </c>
    </row>
    <row r="642" spans="1:17" x14ac:dyDescent="0.3">
      <c r="A642" t="s">
        <v>1673</v>
      </c>
      <c r="B642" t="s">
        <v>1970</v>
      </c>
      <c r="C642" s="1" t="str">
        <f>HYPERLINK("http://geochem.nrcan.gc.ca/cdogs/content/bdl/bdl210754_e.htm", "21:0754")</f>
        <v>21:0754</v>
      </c>
      <c r="D642" s="1" t="str">
        <f>HYPERLINK("http://geochem.nrcan.gc.ca/cdogs/content/svy/svy210218_e.htm", "21:0218")</f>
        <v>21:0218</v>
      </c>
      <c r="E642" t="s">
        <v>1675</v>
      </c>
      <c r="F642" t="s">
        <v>1676</v>
      </c>
      <c r="H642">
        <v>48.756169499999999</v>
      </c>
      <c r="I642">
        <v>-91.2197472</v>
      </c>
      <c r="J642" s="1" t="str">
        <f>HYPERLINK("http://geochem.nrcan.gc.ca/cdogs/content/kwd/kwd020027_e.htm", "NGR lake sediment grab sample")</f>
        <v>NGR lake sediment grab sample</v>
      </c>
      <c r="K642" s="1" t="str">
        <f>HYPERLINK("http://geochem.nrcan.gc.ca/cdogs/content/kwd/kwd080006_e.htm", "&lt;177 micron (NGR)")</f>
        <v>&lt;177 micron (NGR)</v>
      </c>
      <c r="L642">
        <v>16</v>
      </c>
      <c r="M642" t="s">
        <v>41</v>
      </c>
      <c r="N642">
        <v>11</v>
      </c>
      <c r="O642">
        <v>-2</v>
      </c>
      <c r="P642">
        <v>-2</v>
      </c>
      <c r="Q642">
        <v>2</v>
      </c>
    </row>
    <row r="643" spans="1:17" x14ac:dyDescent="0.3">
      <c r="A643" t="s">
        <v>1681</v>
      </c>
      <c r="B643" t="s">
        <v>1971</v>
      </c>
      <c r="C643" s="1" t="str">
        <f>HYPERLINK("http://geochem.nrcan.gc.ca/cdogs/content/bdl/bdl210754_e.htm", "21:0754")</f>
        <v>21:0754</v>
      </c>
      <c r="D643" s="1" t="str">
        <f>HYPERLINK("http://geochem.nrcan.gc.ca/cdogs/content/svy/svy210218_e.htm", "21:0218")</f>
        <v>21:0218</v>
      </c>
      <c r="E643" t="s">
        <v>1683</v>
      </c>
      <c r="F643" t="s">
        <v>1684</v>
      </c>
      <c r="H643">
        <v>48.761260999999998</v>
      </c>
      <c r="I643">
        <v>-91.201754399999999</v>
      </c>
      <c r="J643" s="1" t="str">
        <f>HYPERLINK("http://geochem.nrcan.gc.ca/cdogs/content/kwd/kwd020027_e.htm", "NGR lake sediment grab sample")</f>
        <v>NGR lake sediment grab sample</v>
      </c>
      <c r="K643" s="1" t="str">
        <f>HYPERLINK("http://geochem.nrcan.gc.ca/cdogs/content/kwd/kwd080006_e.htm", "&lt;177 micron (NGR)")</f>
        <v>&lt;177 micron (NGR)</v>
      </c>
      <c r="L643">
        <v>17</v>
      </c>
      <c r="M643" t="s">
        <v>26</v>
      </c>
      <c r="N643">
        <v>12</v>
      </c>
      <c r="O643">
        <v>-2</v>
      </c>
      <c r="P643">
        <v>2</v>
      </c>
      <c r="Q643">
        <v>-1</v>
      </c>
    </row>
    <row r="644" spans="1:17" x14ac:dyDescent="0.3">
      <c r="A644" t="s">
        <v>1728</v>
      </c>
      <c r="B644" t="s">
        <v>1972</v>
      </c>
      <c r="C644" s="1" t="str">
        <f>HYPERLINK("http://geochem.nrcan.gc.ca/cdogs/content/bdl/bdl210754_e.htm", "21:0754")</f>
        <v>21:0754</v>
      </c>
      <c r="D644" s="1" t="str">
        <f>HYPERLINK("http://geochem.nrcan.gc.ca/cdogs/content/svy/svy210218_e.htm", "21:0218")</f>
        <v>21:0218</v>
      </c>
      <c r="E644" t="s">
        <v>1730</v>
      </c>
      <c r="F644" t="s">
        <v>1731</v>
      </c>
      <c r="H644">
        <v>48.775413999999998</v>
      </c>
      <c r="I644">
        <v>-91.018775700000006</v>
      </c>
      <c r="J644" s="1" t="str">
        <f>HYPERLINK("http://geochem.nrcan.gc.ca/cdogs/content/kwd/kwd020027_e.htm", "NGR lake sediment grab sample")</f>
        <v>NGR lake sediment grab sample</v>
      </c>
      <c r="K644" s="1" t="str">
        <f>HYPERLINK("http://geochem.nrcan.gc.ca/cdogs/content/kwd/kwd080006_e.htm", "&lt;177 micron (NGR)")</f>
        <v>&lt;177 micron (NGR)</v>
      </c>
      <c r="L644">
        <v>17</v>
      </c>
      <c r="M644" t="s">
        <v>31</v>
      </c>
      <c r="N644">
        <v>13</v>
      </c>
      <c r="O644">
        <v>-2</v>
      </c>
      <c r="P644">
        <v>-2</v>
      </c>
      <c r="Q644">
        <v>-1</v>
      </c>
    </row>
    <row r="645" spans="1:17" x14ac:dyDescent="0.3">
      <c r="A645" t="s">
        <v>1732</v>
      </c>
      <c r="B645" t="s">
        <v>1973</v>
      </c>
      <c r="C645" s="1" t="str">
        <f>HYPERLINK("http://geochem.nrcan.gc.ca/cdogs/content/bdl/bdl210754_e.htm", "21:0754")</f>
        <v>21:0754</v>
      </c>
      <c r="D645" s="1" t="str">
        <f>HYPERLINK("http://geochem.nrcan.gc.ca/cdogs/content/svy/svy210218_e.htm", "21:0218")</f>
        <v>21:0218</v>
      </c>
      <c r="E645" t="s">
        <v>1734</v>
      </c>
      <c r="F645" t="s">
        <v>1735</v>
      </c>
      <c r="H645">
        <v>48.794944700000002</v>
      </c>
      <c r="I645">
        <v>-91.004587400000005</v>
      </c>
      <c r="J645" s="1" t="str">
        <f>HYPERLINK("http://geochem.nrcan.gc.ca/cdogs/content/kwd/kwd020027_e.htm", "NGR lake sediment grab sample")</f>
        <v>NGR lake sediment grab sample</v>
      </c>
      <c r="K645" s="1" t="str">
        <f>HYPERLINK("http://geochem.nrcan.gc.ca/cdogs/content/kwd/kwd080006_e.htm", "&lt;177 micron (NGR)")</f>
        <v>&lt;177 micron (NGR)</v>
      </c>
      <c r="L645">
        <v>17</v>
      </c>
      <c r="M645" t="s">
        <v>41</v>
      </c>
      <c r="N645">
        <v>14</v>
      </c>
      <c r="O645">
        <v>-2</v>
      </c>
      <c r="P645">
        <v>-2</v>
      </c>
      <c r="Q645">
        <v>3</v>
      </c>
    </row>
    <row r="646" spans="1:17" x14ac:dyDescent="0.3">
      <c r="A646" t="s">
        <v>1740</v>
      </c>
      <c r="B646" t="s">
        <v>1974</v>
      </c>
      <c r="C646" s="1" t="str">
        <f>HYPERLINK("http://geochem.nrcan.gc.ca/cdogs/content/bdl/bdl210754_e.htm", "21:0754")</f>
        <v>21:0754</v>
      </c>
      <c r="D646" s="1" t="str">
        <f>HYPERLINK("http://geochem.nrcan.gc.ca/cdogs/content/svy/svy210218_e.htm", "21:0218")</f>
        <v>21:0218</v>
      </c>
      <c r="E646" t="s">
        <v>1742</v>
      </c>
      <c r="F646" t="s">
        <v>1743</v>
      </c>
      <c r="H646">
        <v>48.796828499999997</v>
      </c>
      <c r="I646">
        <v>-90.979282299999994</v>
      </c>
      <c r="J646" s="1" t="str">
        <f>HYPERLINK("http://geochem.nrcan.gc.ca/cdogs/content/kwd/kwd020027_e.htm", "NGR lake sediment grab sample")</f>
        <v>NGR lake sediment grab sample</v>
      </c>
      <c r="K646" s="1" t="str">
        <f>HYPERLINK("http://geochem.nrcan.gc.ca/cdogs/content/kwd/kwd080006_e.htm", "&lt;177 micron (NGR)")</f>
        <v>&lt;177 micron (NGR)</v>
      </c>
      <c r="L646">
        <v>17</v>
      </c>
      <c r="M646" t="s">
        <v>46</v>
      </c>
      <c r="N646">
        <v>15</v>
      </c>
      <c r="O646">
        <v>-2</v>
      </c>
      <c r="P646">
        <v>-2</v>
      </c>
      <c r="Q646">
        <v>3</v>
      </c>
    </row>
    <row r="647" spans="1:17" x14ac:dyDescent="0.3">
      <c r="A647" t="s">
        <v>1748</v>
      </c>
      <c r="B647" t="s">
        <v>1975</v>
      </c>
      <c r="C647" s="1" t="str">
        <f>HYPERLINK("http://geochem.nrcan.gc.ca/cdogs/content/bdl/bdl210754_e.htm", "21:0754")</f>
        <v>21:0754</v>
      </c>
      <c r="D647" s="1" t="str">
        <f>HYPERLINK("http://geochem.nrcan.gc.ca/cdogs/content/svy/svy210218_e.htm", "21:0218")</f>
        <v>21:0218</v>
      </c>
      <c r="E647" t="s">
        <v>1750</v>
      </c>
      <c r="F647" t="s">
        <v>1751</v>
      </c>
      <c r="H647">
        <v>48.788262799999998</v>
      </c>
      <c r="I647">
        <v>-90.917980499999999</v>
      </c>
      <c r="J647" s="1" t="str">
        <f>HYPERLINK("http://geochem.nrcan.gc.ca/cdogs/content/kwd/kwd020027_e.htm", "NGR lake sediment grab sample")</f>
        <v>NGR lake sediment grab sample</v>
      </c>
      <c r="K647" s="1" t="str">
        <f>HYPERLINK("http://geochem.nrcan.gc.ca/cdogs/content/kwd/kwd080006_e.htm", "&lt;177 micron (NGR)")</f>
        <v>&lt;177 micron (NGR)</v>
      </c>
      <c r="L647">
        <v>17</v>
      </c>
      <c r="M647" t="s">
        <v>51</v>
      </c>
      <c r="N647">
        <v>16</v>
      </c>
      <c r="O647">
        <v>-2</v>
      </c>
      <c r="P647">
        <v>2</v>
      </c>
      <c r="Q647">
        <v>2</v>
      </c>
    </row>
    <row r="648" spans="1:17" x14ac:dyDescent="0.3">
      <c r="A648" t="s">
        <v>1756</v>
      </c>
      <c r="B648" t="s">
        <v>1976</v>
      </c>
      <c r="C648" s="1" t="str">
        <f>HYPERLINK("http://geochem.nrcan.gc.ca/cdogs/content/bdl/bdl210754_e.htm", "21:0754")</f>
        <v>21:0754</v>
      </c>
      <c r="D648" s="1" t="str">
        <f>HYPERLINK("http://geochem.nrcan.gc.ca/cdogs/content/svy/svy210218_e.htm", "21:0218")</f>
        <v>21:0218</v>
      </c>
      <c r="E648" t="s">
        <v>1758</v>
      </c>
      <c r="F648" t="s">
        <v>1759</v>
      </c>
      <c r="H648">
        <v>48.771105200000001</v>
      </c>
      <c r="I648">
        <v>-90.896109899999999</v>
      </c>
      <c r="J648" s="1" t="str">
        <f>HYPERLINK("http://geochem.nrcan.gc.ca/cdogs/content/kwd/kwd020027_e.htm", "NGR lake sediment grab sample")</f>
        <v>NGR lake sediment grab sample</v>
      </c>
      <c r="K648" s="1" t="str">
        <f>HYPERLINK("http://geochem.nrcan.gc.ca/cdogs/content/kwd/kwd080006_e.htm", "&lt;177 micron (NGR)")</f>
        <v>&lt;177 micron (NGR)</v>
      </c>
      <c r="L648">
        <v>18</v>
      </c>
      <c r="M648" t="s">
        <v>26</v>
      </c>
      <c r="N648">
        <v>17</v>
      </c>
      <c r="O648">
        <v>2</v>
      </c>
      <c r="P648">
        <v>-2</v>
      </c>
      <c r="Q648">
        <v>1</v>
      </c>
    </row>
    <row r="649" spans="1:17" x14ac:dyDescent="0.3">
      <c r="A649" t="s">
        <v>1760</v>
      </c>
      <c r="B649" t="s">
        <v>1977</v>
      </c>
      <c r="C649" s="1" t="str">
        <f>HYPERLINK("http://geochem.nrcan.gc.ca/cdogs/content/bdl/bdl210754_e.htm", "21:0754")</f>
        <v>21:0754</v>
      </c>
      <c r="D649" s="1" t="str">
        <f>HYPERLINK("http://geochem.nrcan.gc.ca/cdogs/content/svy/svy210218_e.htm", "21:0218")</f>
        <v>21:0218</v>
      </c>
      <c r="E649" t="s">
        <v>1754</v>
      </c>
      <c r="F649" t="s">
        <v>1762</v>
      </c>
      <c r="H649">
        <v>48.768553300000001</v>
      </c>
      <c r="I649">
        <v>-90.915093999999996</v>
      </c>
      <c r="J649" s="1" t="str">
        <f>HYPERLINK("http://geochem.nrcan.gc.ca/cdogs/content/kwd/kwd020027_e.htm", "NGR lake sediment grab sample")</f>
        <v>NGR lake sediment grab sample</v>
      </c>
      <c r="K649" s="1" t="str">
        <f>HYPERLINK("http://geochem.nrcan.gc.ca/cdogs/content/kwd/kwd080006_e.htm", "&lt;177 micron (NGR)")</f>
        <v>&lt;177 micron (NGR)</v>
      </c>
      <c r="L649">
        <v>18</v>
      </c>
      <c r="M649" t="s">
        <v>379</v>
      </c>
      <c r="N649">
        <v>18</v>
      </c>
      <c r="O649">
        <v>2</v>
      </c>
      <c r="P649">
        <v>-2</v>
      </c>
      <c r="Q649">
        <v>2</v>
      </c>
    </row>
    <row r="650" spans="1:17" x14ac:dyDescent="0.3">
      <c r="A650" t="s">
        <v>1763</v>
      </c>
      <c r="B650" t="s">
        <v>1978</v>
      </c>
      <c r="C650" s="1" t="str">
        <f>HYPERLINK("http://geochem.nrcan.gc.ca/cdogs/content/bdl/bdl210754_e.htm", "21:0754")</f>
        <v>21:0754</v>
      </c>
      <c r="D650" s="1" t="str">
        <f>HYPERLINK("http://geochem.nrcan.gc.ca/cdogs/content/svy/svy210218_e.htm", "21:0218")</f>
        <v>21:0218</v>
      </c>
      <c r="E650" t="s">
        <v>1754</v>
      </c>
      <c r="F650" t="s">
        <v>1765</v>
      </c>
      <c r="H650">
        <v>48.768553300000001</v>
      </c>
      <c r="I650">
        <v>-90.915093999999996</v>
      </c>
      <c r="J650" s="1" t="str">
        <f>HYPERLINK("http://geochem.nrcan.gc.ca/cdogs/content/kwd/kwd020027_e.htm", "NGR lake sediment grab sample")</f>
        <v>NGR lake sediment grab sample</v>
      </c>
      <c r="K650" s="1" t="str">
        <f>HYPERLINK("http://geochem.nrcan.gc.ca/cdogs/content/kwd/kwd080006_e.htm", "&lt;177 micron (NGR)")</f>
        <v>&lt;177 micron (NGR)</v>
      </c>
      <c r="L650">
        <v>18</v>
      </c>
      <c r="M650" t="s">
        <v>381</v>
      </c>
      <c r="N650">
        <v>19</v>
      </c>
      <c r="O650">
        <v>7</v>
      </c>
      <c r="P650">
        <v>5</v>
      </c>
      <c r="Q650">
        <v>5</v>
      </c>
    </row>
    <row r="651" spans="1:17" x14ac:dyDescent="0.3">
      <c r="A651" t="s">
        <v>1770</v>
      </c>
      <c r="B651" t="s">
        <v>1979</v>
      </c>
      <c r="C651" s="1" t="str">
        <f>HYPERLINK("http://geochem.nrcan.gc.ca/cdogs/content/bdl/bdl210754_e.htm", "21:0754")</f>
        <v>21:0754</v>
      </c>
      <c r="D651" s="1" t="str">
        <f>HYPERLINK("http://geochem.nrcan.gc.ca/cdogs/content/svy/svy210218_e.htm", "21:0218")</f>
        <v>21:0218</v>
      </c>
      <c r="E651" t="s">
        <v>1772</v>
      </c>
      <c r="F651" t="s">
        <v>1773</v>
      </c>
      <c r="H651">
        <v>48.775057099999998</v>
      </c>
      <c r="I651">
        <v>-90.918581200000006</v>
      </c>
      <c r="J651" s="1" t="str">
        <f>HYPERLINK("http://geochem.nrcan.gc.ca/cdogs/content/kwd/kwd020027_e.htm", "NGR lake sediment grab sample")</f>
        <v>NGR lake sediment grab sample</v>
      </c>
      <c r="K651" s="1" t="str">
        <f>HYPERLINK("http://geochem.nrcan.gc.ca/cdogs/content/kwd/kwd080006_e.htm", "&lt;177 micron (NGR)")</f>
        <v>&lt;177 micron (NGR)</v>
      </c>
      <c r="L651">
        <v>18</v>
      </c>
      <c r="M651" t="s">
        <v>31</v>
      </c>
      <c r="N651">
        <v>20</v>
      </c>
      <c r="O651">
        <v>-2</v>
      </c>
      <c r="P651">
        <v>2</v>
      </c>
      <c r="Q651">
        <v>2</v>
      </c>
    </row>
    <row r="652" spans="1:17" x14ac:dyDescent="0.3">
      <c r="A652" t="s">
        <v>1782</v>
      </c>
      <c r="B652" t="s">
        <v>1980</v>
      </c>
      <c r="C652" s="1" t="str">
        <f>HYPERLINK("http://geochem.nrcan.gc.ca/cdogs/content/bdl/bdl210754_e.htm", "21:0754")</f>
        <v>21:0754</v>
      </c>
      <c r="D652" s="1" t="str">
        <f>HYPERLINK("http://geochem.nrcan.gc.ca/cdogs/content/svy/svy210218_e.htm", "21:0218")</f>
        <v>21:0218</v>
      </c>
      <c r="E652" t="s">
        <v>1784</v>
      </c>
      <c r="F652" t="s">
        <v>1785</v>
      </c>
      <c r="H652">
        <v>48.770484500000002</v>
      </c>
      <c r="I652">
        <v>-90.952656000000005</v>
      </c>
      <c r="J652" s="1" t="str">
        <f>HYPERLINK("http://geochem.nrcan.gc.ca/cdogs/content/kwd/kwd020027_e.htm", "NGR lake sediment grab sample")</f>
        <v>NGR lake sediment grab sample</v>
      </c>
      <c r="K652" s="1" t="str">
        <f>HYPERLINK("http://geochem.nrcan.gc.ca/cdogs/content/kwd/kwd080006_e.htm", "&lt;177 micron (NGR)")</f>
        <v>&lt;177 micron (NGR)</v>
      </c>
      <c r="L652">
        <v>18</v>
      </c>
      <c r="M652" t="s">
        <v>41</v>
      </c>
      <c r="N652">
        <v>21</v>
      </c>
      <c r="O652">
        <v>2</v>
      </c>
      <c r="P652">
        <v>2</v>
      </c>
      <c r="Q652">
        <v>5</v>
      </c>
    </row>
    <row r="653" spans="1:17" x14ac:dyDescent="0.3">
      <c r="A653" t="s">
        <v>1795</v>
      </c>
      <c r="B653" t="s">
        <v>1981</v>
      </c>
      <c r="C653" s="1" t="str">
        <f>HYPERLINK("http://geochem.nrcan.gc.ca/cdogs/content/bdl/bdl210754_e.htm", "21:0754")</f>
        <v>21:0754</v>
      </c>
      <c r="D653" s="1" t="str">
        <f>HYPERLINK("http://geochem.nrcan.gc.ca/cdogs/content/svy/svy210218_e.htm", "21:0218")</f>
        <v>21:0218</v>
      </c>
      <c r="E653" t="s">
        <v>1797</v>
      </c>
      <c r="F653" t="s">
        <v>1798</v>
      </c>
      <c r="H653">
        <v>48.7630719</v>
      </c>
      <c r="I653">
        <v>-91.013300000000001</v>
      </c>
      <c r="J653" s="1" t="str">
        <f>HYPERLINK("http://geochem.nrcan.gc.ca/cdogs/content/kwd/kwd020027_e.htm", "NGR lake sediment grab sample")</f>
        <v>NGR lake sediment grab sample</v>
      </c>
      <c r="K653" s="1" t="str">
        <f>HYPERLINK("http://geochem.nrcan.gc.ca/cdogs/content/kwd/kwd080006_e.htm", "&lt;177 micron (NGR)")</f>
        <v>&lt;177 micron (NGR)</v>
      </c>
      <c r="L653">
        <v>18</v>
      </c>
      <c r="M653" t="s">
        <v>46</v>
      </c>
      <c r="N653">
        <v>22</v>
      </c>
      <c r="O653">
        <v>3</v>
      </c>
      <c r="P653">
        <v>-2</v>
      </c>
      <c r="Q653">
        <v>2</v>
      </c>
    </row>
    <row r="654" spans="1:17" x14ac:dyDescent="0.3">
      <c r="A654" t="s">
        <v>1807</v>
      </c>
      <c r="B654" t="s">
        <v>1982</v>
      </c>
      <c r="C654" s="1" t="str">
        <f>HYPERLINK("http://geochem.nrcan.gc.ca/cdogs/content/bdl/bdl210754_e.htm", "21:0754")</f>
        <v>21:0754</v>
      </c>
      <c r="D654" s="1" t="str">
        <f>HYPERLINK("http://geochem.nrcan.gc.ca/cdogs/content/svy/svy210218_e.htm", "21:0218")</f>
        <v>21:0218</v>
      </c>
      <c r="E654" t="s">
        <v>1809</v>
      </c>
      <c r="F654" t="s">
        <v>1810</v>
      </c>
      <c r="H654">
        <v>48.759833700000001</v>
      </c>
      <c r="I654">
        <v>-91.0718435</v>
      </c>
      <c r="J654" s="1" t="str">
        <f>HYPERLINK("http://geochem.nrcan.gc.ca/cdogs/content/kwd/kwd020027_e.htm", "NGR lake sediment grab sample")</f>
        <v>NGR lake sediment grab sample</v>
      </c>
      <c r="K654" s="1" t="str">
        <f>HYPERLINK("http://geochem.nrcan.gc.ca/cdogs/content/kwd/kwd080006_e.htm", "&lt;177 micron (NGR)")</f>
        <v>&lt;177 micron (NGR)</v>
      </c>
      <c r="L654">
        <v>18</v>
      </c>
      <c r="M654" t="s">
        <v>51</v>
      </c>
      <c r="N654">
        <v>23</v>
      </c>
      <c r="O654">
        <v>2</v>
      </c>
      <c r="P654">
        <v>3</v>
      </c>
      <c r="Q654">
        <v>3</v>
      </c>
    </row>
    <row r="655" spans="1:17" x14ac:dyDescent="0.3">
      <c r="A655" t="s">
        <v>1811</v>
      </c>
      <c r="B655" t="s">
        <v>1983</v>
      </c>
      <c r="C655" s="1" t="str">
        <f>HYPERLINK("http://geochem.nrcan.gc.ca/cdogs/content/bdl/bdl210754_e.htm", "21:0754")</f>
        <v>21:0754</v>
      </c>
      <c r="D655" s="1" t="str">
        <f>HYPERLINK("http://geochem.nrcan.gc.ca/cdogs/content/svy/svy210218_e.htm", "21:0218")</f>
        <v>21:0218</v>
      </c>
      <c r="E655" t="s">
        <v>1813</v>
      </c>
      <c r="F655" t="s">
        <v>1814</v>
      </c>
      <c r="H655">
        <v>48.7578058</v>
      </c>
      <c r="I655">
        <v>-91.095662099999998</v>
      </c>
      <c r="J655" s="1" t="str">
        <f>HYPERLINK("http://geochem.nrcan.gc.ca/cdogs/content/kwd/kwd020027_e.htm", "NGR lake sediment grab sample")</f>
        <v>NGR lake sediment grab sample</v>
      </c>
      <c r="K655" s="1" t="str">
        <f>HYPERLINK("http://geochem.nrcan.gc.ca/cdogs/content/kwd/kwd080006_e.htm", "&lt;177 micron (NGR)")</f>
        <v>&lt;177 micron (NGR)</v>
      </c>
      <c r="L655">
        <v>18</v>
      </c>
      <c r="M655" t="s">
        <v>109</v>
      </c>
      <c r="N655">
        <v>24</v>
      </c>
      <c r="O655">
        <v>-2</v>
      </c>
      <c r="P655">
        <v>-2</v>
      </c>
      <c r="Q655">
        <v>-1</v>
      </c>
    </row>
    <row r="656" spans="1:17" x14ac:dyDescent="0.3">
      <c r="A656" t="s">
        <v>1815</v>
      </c>
      <c r="B656" t="s">
        <v>1984</v>
      </c>
      <c r="C656" s="1" t="str">
        <f>HYPERLINK("http://geochem.nrcan.gc.ca/cdogs/content/bdl/bdl210754_e.htm", "21:0754")</f>
        <v>21:0754</v>
      </c>
      <c r="D656" s="1" t="str">
        <f>HYPERLINK("http://geochem.nrcan.gc.ca/cdogs/content/svy/svy210218_e.htm", "21:0218")</f>
        <v>21:0218</v>
      </c>
      <c r="E656" t="s">
        <v>1813</v>
      </c>
      <c r="F656" t="s">
        <v>1817</v>
      </c>
      <c r="H656">
        <v>48.7578058</v>
      </c>
      <c r="I656">
        <v>-91.095662099999998</v>
      </c>
      <c r="J656" s="1" t="str">
        <f>HYPERLINK("http://geochem.nrcan.gc.ca/cdogs/content/kwd/kwd020027_e.htm", "NGR lake sediment grab sample")</f>
        <v>NGR lake sediment grab sample</v>
      </c>
      <c r="K656" s="1" t="str">
        <f>HYPERLINK("http://geochem.nrcan.gc.ca/cdogs/content/kwd/kwd080006_e.htm", "&lt;177 micron (NGR)")</f>
        <v>&lt;177 micron (NGR)</v>
      </c>
      <c r="L656">
        <v>18</v>
      </c>
      <c r="M656" t="s">
        <v>113</v>
      </c>
      <c r="N656">
        <v>25</v>
      </c>
    </row>
    <row r="657" spans="1:17" x14ac:dyDescent="0.3">
      <c r="A657" t="s">
        <v>1818</v>
      </c>
      <c r="B657" t="s">
        <v>1985</v>
      </c>
      <c r="C657" s="1" t="str">
        <f>HYPERLINK("http://geochem.nrcan.gc.ca/cdogs/content/bdl/bdl210754_e.htm", "21:0754")</f>
        <v>21:0754</v>
      </c>
      <c r="D657" s="1" t="str">
        <f>HYPERLINK("http://geochem.nrcan.gc.ca/cdogs/content/svy/svy210218_e.htm", "21:0218")</f>
        <v>21:0218</v>
      </c>
      <c r="E657" t="s">
        <v>1820</v>
      </c>
      <c r="F657" t="s">
        <v>1821</v>
      </c>
      <c r="H657">
        <v>48.758911400000002</v>
      </c>
      <c r="I657">
        <v>-91.098845400000002</v>
      </c>
      <c r="J657" s="1" t="str">
        <f>HYPERLINK("http://geochem.nrcan.gc.ca/cdogs/content/kwd/kwd020027_e.htm", "NGR lake sediment grab sample")</f>
        <v>NGR lake sediment grab sample</v>
      </c>
      <c r="K657" s="1" t="str">
        <f>HYPERLINK("http://geochem.nrcan.gc.ca/cdogs/content/kwd/kwd080006_e.htm", "&lt;177 micron (NGR)")</f>
        <v>&lt;177 micron (NGR)</v>
      </c>
      <c r="L657">
        <v>18</v>
      </c>
      <c r="M657" t="s">
        <v>56</v>
      </c>
      <c r="N657">
        <v>26</v>
      </c>
      <c r="O657">
        <v>2</v>
      </c>
      <c r="P657">
        <v>-2</v>
      </c>
      <c r="Q657">
        <v>2</v>
      </c>
    </row>
    <row r="658" spans="1:17" x14ac:dyDescent="0.3">
      <c r="A658" t="s">
        <v>1834</v>
      </c>
      <c r="B658" t="s">
        <v>1986</v>
      </c>
      <c r="C658" s="1" t="str">
        <f>HYPERLINK("http://geochem.nrcan.gc.ca/cdogs/content/bdl/bdl210754_e.htm", "21:0754")</f>
        <v>21:0754</v>
      </c>
      <c r="D658" s="1" t="str">
        <f>HYPERLINK("http://geochem.nrcan.gc.ca/cdogs/content/svy/svy210218_e.htm", "21:0218")</f>
        <v>21:0218</v>
      </c>
      <c r="E658" t="s">
        <v>1836</v>
      </c>
      <c r="F658" t="s">
        <v>1837</v>
      </c>
      <c r="H658">
        <v>48.755081199999999</v>
      </c>
      <c r="I658">
        <v>-91.134964299999993</v>
      </c>
      <c r="J658" s="1" t="str">
        <f>HYPERLINK("http://geochem.nrcan.gc.ca/cdogs/content/kwd/kwd020027_e.htm", "NGR lake sediment grab sample")</f>
        <v>NGR lake sediment grab sample</v>
      </c>
      <c r="K658" s="1" t="str">
        <f>HYPERLINK("http://geochem.nrcan.gc.ca/cdogs/content/kwd/kwd080006_e.htm", "&lt;177 micron (NGR)")</f>
        <v>&lt;177 micron (NGR)</v>
      </c>
      <c r="L658">
        <v>19</v>
      </c>
      <c r="M658" t="s">
        <v>26</v>
      </c>
      <c r="N658">
        <v>27</v>
      </c>
      <c r="O658">
        <v>-2</v>
      </c>
      <c r="P658">
        <v>-2</v>
      </c>
      <c r="Q658">
        <v>-1</v>
      </c>
    </row>
    <row r="659" spans="1:17" x14ac:dyDescent="0.3">
      <c r="A659" t="s">
        <v>1856</v>
      </c>
      <c r="B659" t="s">
        <v>1987</v>
      </c>
      <c r="C659" s="1" t="str">
        <f>HYPERLINK("http://geochem.nrcan.gc.ca/cdogs/content/bdl/bdl210754_e.htm", "21:0754")</f>
        <v>21:0754</v>
      </c>
      <c r="D659" s="1" t="str">
        <f>HYPERLINK("http://geochem.nrcan.gc.ca/cdogs/content/svy/svy210218_e.htm", "21:0218")</f>
        <v>21:0218</v>
      </c>
      <c r="E659" t="s">
        <v>1858</v>
      </c>
      <c r="F659" t="s">
        <v>1859</v>
      </c>
      <c r="H659">
        <v>48.748513799999998</v>
      </c>
      <c r="I659">
        <v>-91.155722900000001</v>
      </c>
      <c r="J659" s="1" t="str">
        <f>HYPERLINK("http://geochem.nrcan.gc.ca/cdogs/content/kwd/kwd020027_e.htm", "NGR lake sediment grab sample")</f>
        <v>NGR lake sediment grab sample</v>
      </c>
      <c r="K659" s="1" t="str">
        <f>HYPERLINK("http://geochem.nrcan.gc.ca/cdogs/content/kwd/kwd080006_e.htm", "&lt;177 micron (NGR)")</f>
        <v>&lt;177 micron (NGR)</v>
      </c>
      <c r="L659">
        <v>19</v>
      </c>
      <c r="M659" t="s">
        <v>31</v>
      </c>
      <c r="N659">
        <v>28</v>
      </c>
      <c r="O659">
        <v>2</v>
      </c>
      <c r="P659">
        <v>-2</v>
      </c>
      <c r="Q659">
        <v>1</v>
      </c>
    </row>
    <row r="660" spans="1:17" x14ac:dyDescent="0.3">
      <c r="A660" t="s">
        <v>1911</v>
      </c>
      <c r="B660" t="s">
        <v>1988</v>
      </c>
      <c r="C660" s="1" t="str">
        <f>HYPERLINK("http://geochem.nrcan.gc.ca/cdogs/content/bdl/bdl210754_e.htm", "21:0754")</f>
        <v>21:0754</v>
      </c>
      <c r="D660" s="1" t="str">
        <f>HYPERLINK("http://geochem.nrcan.gc.ca/cdogs/content/svy/svy210218_e.htm", "21:0218")</f>
        <v>21:0218</v>
      </c>
      <c r="E660" t="s">
        <v>1913</v>
      </c>
      <c r="F660" t="s">
        <v>1914</v>
      </c>
      <c r="H660">
        <v>48.734428299999998</v>
      </c>
      <c r="I660">
        <v>-90.964357000000007</v>
      </c>
      <c r="J660" s="1" t="str">
        <f>HYPERLINK("http://geochem.nrcan.gc.ca/cdogs/content/kwd/kwd020027_e.htm", "NGR lake sediment grab sample")</f>
        <v>NGR lake sediment grab sample</v>
      </c>
      <c r="K660" s="1" t="str">
        <f>HYPERLINK("http://geochem.nrcan.gc.ca/cdogs/content/kwd/kwd080006_e.htm", "&lt;177 micron (NGR)")</f>
        <v>&lt;177 micron (NGR)</v>
      </c>
      <c r="L660">
        <v>20</v>
      </c>
      <c r="M660" t="s">
        <v>26</v>
      </c>
      <c r="N660">
        <v>29</v>
      </c>
      <c r="O660">
        <v>-2</v>
      </c>
      <c r="P660">
        <v>-2</v>
      </c>
      <c r="Q660">
        <v>1</v>
      </c>
    </row>
    <row r="661" spans="1:17" x14ac:dyDescent="0.3">
      <c r="A661" t="s">
        <v>1929</v>
      </c>
      <c r="B661" t="s">
        <v>1989</v>
      </c>
      <c r="C661" s="1" t="str">
        <f>HYPERLINK("http://geochem.nrcan.gc.ca/cdogs/content/bdl/bdl210754_e.htm", "21:0754")</f>
        <v>21:0754</v>
      </c>
      <c r="D661" s="1" t="str">
        <f>HYPERLINK("http://geochem.nrcan.gc.ca/cdogs/content/svy/svy210218_e.htm", "21:0218")</f>
        <v>21:0218</v>
      </c>
      <c r="E661" t="s">
        <v>1931</v>
      </c>
      <c r="F661" t="s">
        <v>1932</v>
      </c>
      <c r="H661">
        <v>48.746949299999997</v>
      </c>
      <c r="I661">
        <v>-90.912505600000003</v>
      </c>
      <c r="J661" s="1" t="str">
        <f>HYPERLINK("http://geochem.nrcan.gc.ca/cdogs/content/kwd/kwd020027_e.htm", "NGR lake sediment grab sample")</f>
        <v>NGR lake sediment grab sample</v>
      </c>
      <c r="K661" s="1" t="str">
        <f>HYPERLINK("http://geochem.nrcan.gc.ca/cdogs/content/kwd/kwd080006_e.htm", "&lt;177 micron (NGR)")</f>
        <v>&lt;177 micron (NGR)</v>
      </c>
      <c r="L661">
        <v>20</v>
      </c>
      <c r="M661" t="s">
        <v>31</v>
      </c>
      <c r="N661">
        <v>30</v>
      </c>
      <c r="O661">
        <v>-2</v>
      </c>
      <c r="P661">
        <v>-2</v>
      </c>
      <c r="Q661">
        <v>-1</v>
      </c>
    </row>
    <row r="662" spans="1:17" x14ac:dyDescent="0.3">
      <c r="A662" t="s">
        <v>1933</v>
      </c>
      <c r="B662" t="s">
        <v>1990</v>
      </c>
      <c r="C662" s="1" t="str">
        <f>HYPERLINK("http://geochem.nrcan.gc.ca/cdogs/content/bdl/bdl210754_e.htm", "21:0754")</f>
        <v>21:0754</v>
      </c>
      <c r="D662" s="1" t="str">
        <f>HYPERLINK("http://geochem.nrcan.gc.ca/cdogs/content/svy/svy210218_e.htm", "21:0218")</f>
        <v>21:0218</v>
      </c>
      <c r="E662" t="s">
        <v>1935</v>
      </c>
      <c r="F662" t="s">
        <v>1936</v>
      </c>
      <c r="H662">
        <v>48.759121</v>
      </c>
      <c r="I662">
        <v>-90.898543000000004</v>
      </c>
      <c r="J662" s="1" t="str">
        <f>HYPERLINK("http://geochem.nrcan.gc.ca/cdogs/content/kwd/kwd020027_e.htm", "NGR lake sediment grab sample")</f>
        <v>NGR lake sediment grab sample</v>
      </c>
      <c r="K662" s="1" t="str">
        <f>HYPERLINK("http://geochem.nrcan.gc.ca/cdogs/content/kwd/kwd080006_e.htm", "&lt;177 micron (NGR)")</f>
        <v>&lt;177 micron (NGR)</v>
      </c>
      <c r="L662">
        <v>20</v>
      </c>
      <c r="M662" t="s">
        <v>41</v>
      </c>
      <c r="N662">
        <v>31</v>
      </c>
      <c r="O662">
        <v>-2</v>
      </c>
      <c r="P662">
        <v>-2</v>
      </c>
      <c r="Q662">
        <v>1</v>
      </c>
    </row>
    <row r="663" spans="1:17" x14ac:dyDescent="0.3">
      <c r="A663" t="s">
        <v>1941</v>
      </c>
      <c r="B663" t="s">
        <v>1991</v>
      </c>
      <c r="C663" s="1" t="str">
        <f>HYPERLINK("http://geochem.nrcan.gc.ca/cdogs/content/bdl/bdl210754_e.htm", "21:0754")</f>
        <v>21:0754</v>
      </c>
      <c r="D663" s="1" t="str">
        <f>HYPERLINK("http://geochem.nrcan.gc.ca/cdogs/content/svy/svy210218_e.htm", "21:0218")</f>
        <v>21:0218</v>
      </c>
      <c r="E663" t="s">
        <v>1943</v>
      </c>
      <c r="F663" t="s">
        <v>1944</v>
      </c>
      <c r="H663">
        <v>48.738722500000002</v>
      </c>
      <c r="I663">
        <v>-90.875032300000001</v>
      </c>
      <c r="J663" s="1" t="str">
        <f>HYPERLINK("http://geochem.nrcan.gc.ca/cdogs/content/kwd/kwd020027_e.htm", "NGR lake sediment grab sample")</f>
        <v>NGR lake sediment grab sample</v>
      </c>
      <c r="K663" s="1" t="str">
        <f>HYPERLINK("http://geochem.nrcan.gc.ca/cdogs/content/kwd/kwd080006_e.htm", "&lt;177 micron (NGR)")</f>
        <v>&lt;177 micron (NGR)</v>
      </c>
      <c r="L663">
        <v>20</v>
      </c>
      <c r="M663" t="s">
        <v>46</v>
      </c>
      <c r="N663">
        <v>32</v>
      </c>
      <c r="O663">
        <v>-2</v>
      </c>
      <c r="P663">
        <v>2</v>
      </c>
      <c r="Q663">
        <v>2</v>
      </c>
    </row>
    <row r="664" spans="1:17" x14ac:dyDescent="0.3">
      <c r="A664" t="s">
        <v>1949</v>
      </c>
      <c r="B664" t="s">
        <v>1992</v>
      </c>
      <c r="C664" s="1" t="str">
        <f>HYPERLINK("http://geochem.nrcan.gc.ca/cdogs/content/bdl/bdl210754_e.htm", "21:0754")</f>
        <v>21:0754</v>
      </c>
      <c r="D664" s="1" t="str">
        <f>HYPERLINK("http://geochem.nrcan.gc.ca/cdogs/content/svy/svy210218_e.htm", "21:0218")</f>
        <v>21:0218</v>
      </c>
      <c r="E664" t="s">
        <v>1951</v>
      </c>
      <c r="F664" t="s">
        <v>1952</v>
      </c>
      <c r="H664">
        <v>48.753156400000002</v>
      </c>
      <c r="I664">
        <v>-90.866736000000003</v>
      </c>
      <c r="J664" s="1" t="str">
        <f>HYPERLINK("http://geochem.nrcan.gc.ca/cdogs/content/kwd/kwd020027_e.htm", "NGR lake sediment grab sample")</f>
        <v>NGR lake sediment grab sample</v>
      </c>
      <c r="K664" s="1" t="str">
        <f>HYPERLINK("http://geochem.nrcan.gc.ca/cdogs/content/kwd/kwd080006_e.htm", "&lt;177 micron (NGR)")</f>
        <v>&lt;177 micron (NGR)</v>
      </c>
      <c r="L664">
        <v>20</v>
      </c>
      <c r="M664" t="s">
        <v>379</v>
      </c>
      <c r="N664">
        <v>33</v>
      </c>
    </row>
    <row r="665" spans="1:17" x14ac:dyDescent="0.3">
      <c r="A665" t="s">
        <v>1953</v>
      </c>
      <c r="B665" t="s">
        <v>1993</v>
      </c>
      <c r="C665" s="1" t="str">
        <f>HYPERLINK("http://geochem.nrcan.gc.ca/cdogs/content/bdl/bdl210754_e.htm", "21:0754")</f>
        <v>21:0754</v>
      </c>
      <c r="D665" s="1" t="str">
        <f>HYPERLINK("http://geochem.nrcan.gc.ca/cdogs/content/svy/svy210218_e.htm", "21:0218")</f>
        <v>21:0218</v>
      </c>
      <c r="E665" t="s">
        <v>1951</v>
      </c>
      <c r="F665" t="s">
        <v>1955</v>
      </c>
      <c r="H665">
        <v>48.753156400000002</v>
      </c>
      <c r="I665">
        <v>-90.866736000000003</v>
      </c>
      <c r="J665" s="1" t="str">
        <f>HYPERLINK("http://geochem.nrcan.gc.ca/cdogs/content/kwd/kwd020027_e.htm", "NGR lake sediment grab sample")</f>
        <v>NGR lake sediment grab sample</v>
      </c>
      <c r="K665" s="1" t="str">
        <f>HYPERLINK("http://geochem.nrcan.gc.ca/cdogs/content/kwd/kwd080006_e.htm", "&lt;177 micron (NGR)")</f>
        <v>&lt;177 micron (NGR)</v>
      </c>
      <c r="L665">
        <v>20</v>
      </c>
      <c r="M665" t="s">
        <v>381</v>
      </c>
      <c r="N665">
        <v>34</v>
      </c>
      <c r="O665">
        <v>-2</v>
      </c>
      <c r="P665">
        <v>-2</v>
      </c>
      <c r="Q665">
        <v>1</v>
      </c>
    </row>
  </sheetData>
  <autoFilter ref="A1:N665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pkg_0436a</vt:lpstr>
      <vt:lpstr>pkg_0436a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2024-11-22T08:24:29Z</dcterms:created>
  <dcterms:modified xsi:type="dcterms:W3CDTF">2024-11-22T18:37:42Z</dcterms:modified>
</cp:coreProperties>
</file>