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07_pkg_0257b.xlsx" sheetId="1" r:id="rId1"/>
  </sheets>
  <definedNames>
    <definedName name="_xlnm._FilterDatabase" localSheetId="0" hidden="1">bdl220007_pkg_0257b.xlsx!$A$1:$K$132</definedName>
    <definedName name="pkg_0257b">bdl220007_pkg_0257b.xlsx!$A$1:$AY$132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</calcChain>
</file>

<file path=xl/sharedStrings.xml><?xml version="1.0" encoding="utf-8"?>
<sst xmlns="http://schemas.openxmlformats.org/spreadsheetml/2006/main" count="575" uniqueCount="572">
  <si>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</si>
  <si>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</si>
  <si>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</si>
  <si>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</si>
  <si>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</si>
  <si>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</si>
  <si>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</si>
  <si>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</si>
  <si>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</si>
  <si>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</si>
  <si>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</si>
  <si>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SiO2</t>
  </si>
  <si>
    <t>TiO2</t>
  </si>
  <si>
    <t>Al2O3</t>
  </si>
  <si>
    <t>Fe2O3T</t>
  </si>
  <si>
    <t>MnO</t>
  </si>
  <si>
    <t>MgO</t>
  </si>
  <si>
    <t>CaO</t>
  </si>
  <si>
    <t>Na2O</t>
  </si>
  <si>
    <t>K2O</t>
  </si>
  <si>
    <t>P2O5</t>
  </si>
  <si>
    <t>LOI</t>
  </si>
  <si>
    <t>Cr_ppm</t>
  </si>
  <si>
    <t>Ni_ppm</t>
  </si>
  <si>
    <t>Co_ppm</t>
  </si>
  <si>
    <t>Sc_ppm</t>
  </si>
  <si>
    <t>V_ppm</t>
  </si>
  <si>
    <t>Cu_ppm</t>
  </si>
  <si>
    <t>Pb_ppm</t>
  </si>
  <si>
    <t>Zn_ppm</t>
  </si>
  <si>
    <t>W_ppm</t>
  </si>
  <si>
    <t>Rb_ppm</t>
  </si>
  <si>
    <t>Cs_ppm</t>
  </si>
  <si>
    <t>Ba_ppm</t>
  </si>
  <si>
    <t>Sr_ppm</t>
  </si>
  <si>
    <t>Ta_ppm</t>
  </si>
  <si>
    <t>Nb_ppm</t>
  </si>
  <si>
    <t>Hf_ppm</t>
  </si>
  <si>
    <t>Zr_ppm</t>
  </si>
  <si>
    <t>Y_ppm</t>
  </si>
  <si>
    <t>Th_ppm</t>
  </si>
  <si>
    <t>U_ppm</t>
  </si>
  <si>
    <t>La_ppm</t>
  </si>
  <si>
    <t>Ce_ppm</t>
  </si>
  <si>
    <t>Nd_ppm</t>
  </si>
  <si>
    <t>Sm_ppm</t>
  </si>
  <si>
    <t>Eu_ppm</t>
  </si>
  <si>
    <t>Tb_ppm</t>
  </si>
  <si>
    <t>Ho_ppm</t>
  </si>
  <si>
    <t>Yb_ppm</t>
  </si>
  <si>
    <t>Lu_ppm</t>
  </si>
  <si>
    <t>D-283</t>
  </si>
  <si>
    <t>22:0007:000001</t>
  </si>
  <si>
    <t>22:0006:000001</t>
  </si>
  <si>
    <t>22:0006:000001:0001:0001:00</t>
  </si>
  <si>
    <t>L-211</t>
  </si>
  <si>
    <t>22:0007:000002</t>
  </si>
  <si>
    <t>22:0006:000002</t>
  </si>
  <si>
    <t>22:0006:000002:0001:0001:00</t>
  </si>
  <si>
    <t>D-284</t>
  </si>
  <si>
    <t>22:0007:000003</t>
  </si>
  <si>
    <t>22:0006:000003</t>
  </si>
  <si>
    <t>22:0006:000003:0001:0001:00</t>
  </si>
  <si>
    <t>S-217</t>
  </si>
  <si>
    <t>22:0007:000004</t>
  </si>
  <si>
    <t>22:0006:000004</t>
  </si>
  <si>
    <t>22:0006:000004:0001:0001:00</t>
  </si>
  <si>
    <t>S-218</t>
  </si>
  <si>
    <t>22:0007:000005</t>
  </si>
  <si>
    <t>22:0006:000005</t>
  </si>
  <si>
    <t>22:0006:000005:0001:0001:00</t>
  </si>
  <si>
    <t>L-205</t>
  </si>
  <si>
    <t>22:0007:000006</t>
  </si>
  <si>
    <t>22:0006:000006</t>
  </si>
  <si>
    <t>22:0006:000006:0001:0001:00</t>
  </si>
  <si>
    <t>D-211</t>
  </si>
  <si>
    <t>22:0007:000007</t>
  </si>
  <si>
    <t>22:0006:000007</t>
  </si>
  <si>
    <t>22:0006:000007:0001:0001:00</t>
  </si>
  <si>
    <t>D-240</t>
  </si>
  <si>
    <t>22:0007:000008</t>
  </si>
  <si>
    <t>22:0006:000008</t>
  </si>
  <si>
    <t>22:0006:000008:0001:0001:00</t>
  </si>
  <si>
    <t>D-259</t>
  </si>
  <si>
    <t>22:0007:000009</t>
  </si>
  <si>
    <t>22:0006:000009</t>
  </si>
  <si>
    <t>22:0006:000009:0001:0001:00</t>
  </si>
  <si>
    <t>M-103</t>
  </si>
  <si>
    <t>22:0007:000010</t>
  </si>
  <si>
    <t>22:0006:000010</t>
  </si>
  <si>
    <t>22:0006:000010:0001:0001:00</t>
  </si>
  <si>
    <t>S-195</t>
  </si>
  <si>
    <t>22:0007:000011</t>
  </si>
  <si>
    <t>22:0006:000011</t>
  </si>
  <si>
    <t>22:0006:000011:0001:0001:00</t>
  </si>
  <si>
    <t>K-69</t>
  </si>
  <si>
    <t>22:0007:000012</t>
  </si>
  <si>
    <t>22:0006:000012</t>
  </si>
  <si>
    <t>22:0006:000012:0001:0001:00</t>
  </si>
  <si>
    <t>D8-2</t>
  </si>
  <si>
    <t>22:0007:000013</t>
  </si>
  <si>
    <t>22:0006:000013</t>
  </si>
  <si>
    <t>22:0006:000013:0001:0001:00</t>
  </si>
  <si>
    <t>CP2-7</t>
  </si>
  <si>
    <t>22:0007:000014</t>
  </si>
  <si>
    <t>22:0006:000014</t>
  </si>
  <si>
    <t>22:0006:000014:0001:0001:00</t>
  </si>
  <si>
    <t>D8-1</t>
  </si>
  <si>
    <t>22:0007:000015</t>
  </si>
  <si>
    <t>22:0006:000015</t>
  </si>
  <si>
    <t>22:0006:000015:0001:0001:00</t>
  </si>
  <si>
    <t>D64</t>
  </si>
  <si>
    <t>22:0007:000016</t>
  </si>
  <si>
    <t>22:0006:000016</t>
  </si>
  <si>
    <t>22:0006:000016:0001:0001:00</t>
  </si>
  <si>
    <t>D270</t>
  </si>
  <si>
    <t>22:0007:000017</t>
  </si>
  <si>
    <t>22:0006:000017</t>
  </si>
  <si>
    <t>22:0006:000017:0001:0001:00</t>
  </si>
  <si>
    <t>D-271</t>
  </si>
  <si>
    <t>22:0007:000018</t>
  </si>
  <si>
    <t>22:0006:000018</t>
  </si>
  <si>
    <t>22:0006:000018:0001:0001:00</t>
  </si>
  <si>
    <t>D-29</t>
  </si>
  <si>
    <t>22:0007:000019</t>
  </si>
  <si>
    <t>22:0006:000019</t>
  </si>
  <si>
    <t>22:0006:000019:0001:0001:00</t>
  </si>
  <si>
    <t>CP3-4</t>
  </si>
  <si>
    <t>22:0007:000020</t>
  </si>
  <si>
    <t>22:0006:000020</t>
  </si>
  <si>
    <t>22:0006:000020:0001:0001:00</t>
  </si>
  <si>
    <t>CP3-3</t>
  </si>
  <si>
    <t>22:0007:000021</t>
  </si>
  <si>
    <t>22:0006:000021</t>
  </si>
  <si>
    <t>22:0006:000021:0001:0001:00</t>
  </si>
  <si>
    <t>CP5-3</t>
  </si>
  <si>
    <t>22:0007:000022</t>
  </si>
  <si>
    <t>22:0006:000022</t>
  </si>
  <si>
    <t>22:0006:000022:0001:0001:00</t>
  </si>
  <si>
    <t>L-90a</t>
  </si>
  <si>
    <t>22:0007:000023</t>
  </si>
  <si>
    <t>22:0006:000023</t>
  </si>
  <si>
    <t>22:0006:000023:0001:0001:00</t>
  </si>
  <si>
    <t>L-90b</t>
  </si>
  <si>
    <t>22:0007:000024</t>
  </si>
  <si>
    <t>22:0006:000023:0002:0001:00</t>
  </si>
  <si>
    <t>L1</t>
  </si>
  <si>
    <t>22:0007:000025</t>
  </si>
  <si>
    <t>22:0006:000024</t>
  </si>
  <si>
    <t>22:0006:000024:0001:0001:00</t>
  </si>
  <si>
    <t>CP5-4</t>
  </si>
  <si>
    <t>22:0007:000026</t>
  </si>
  <si>
    <t>22:0006:000025</t>
  </si>
  <si>
    <t>22:0006:000025:0001:0001:00</t>
  </si>
  <si>
    <t>D-14a</t>
  </si>
  <si>
    <t>22:0007:000027</t>
  </si>
  <si>
    <t>22:0006:000026</t>
  </si>
  <si>
    <t>22:0006:000026:0001:0001:00</t>
  </si>
  <si>
    <t>D23</t>
  </si>
  <si>
    <t>22:0007:000028</t>
  </si>
  <si>
    <t>22:0006:000027</t>
  </si>
  <si>
    <t>22:0006:000027:0001:0001:00</t>
  </si>
  <si>
    <t>L27</t>
  </si>
  <si>
    <t>22:0007:000029</t>
  </si>
  <si>
    <t>22:0006:000028</t>
  </si>
  <si>
    <t>22:0006:000028:0001:0001:00</t>
  </si>
  <si>
    <t>L-33</t>
  </si>
  <si>
    <t>22:0007:000030</t>
  </si>
  <si>
    <t>22:0006:000029</t>
  </si>
  <si>
    <t>22:0006:000029:0001:0001:00</t>
  </si>
  <si>
    <t>D-273</t>
  </si>
  <si>
    <t>22:0007:000031</t>
  </si>
  <si>
    <t>22:0006:000030</t>
  </si>
  <si>
    <t>22:0006:000030:0001:0001:00</t>
  </si>
  <si>
    <t>D-20</t>
  </si>
  <si>
    <t>22:0007:000032</t>
  </si>
  <si>
    <t>22:0006:000031</t>
  </si>
  <si>
    <t>22:0006:000031:0001:0001:00</t>
  </si>
  <si>
    <t>D-41a</t>
  </si>
  <si>
    <t>22:0007:000033</t>
  </si>
  <si>
    <t>22:0006:000032</t>
  </si>
  <si>
    <t>22:0006:000032:0001:0001:00</t>
  </si>
  <si>
    <t>D-41c</t>
  </si>
  <si>
    <t>22:0007:000034</t>
  </si>
  <si>
    <t>22:0006:000032:0002:0001:00</t>
  </si>
  <si>
    <t>S-18a</t>
  </si>
  <si>
    <t>22:0007:000035</t>
  </si>
  <si>
    <t>22:0006:000033</t>
  </si>
  <si>
    <t>22:0006:000033:0001:0001:00</t>
  </si>
  <si>
    <t>S19</t>
  </si>
  <si>
    <t>22:0007:000036</t>
  </si>
  <si>
    <t>22:0006:000034</t>
  </si>
  <si>
    <t>22:0006:000034:0001:0001:00</t>
  </si>
  <si>
    <t>S12</t>
  </si>
  <si>
    <t>22:0007:000037</t>
  </si>
  <si>
    <t>22:0006:000035</t>
  </si>
  <si>
    <t>22:0006:000035:0001:0001:00</t>
  </si>
  <si>
    <t>D-43</t>
  </si>
  <si>
    <t>22:0007:000038</t>
  </si>
  <si>
    <t>22:0006:000036</t>
  </si>
  <si>
    <t>22:0006:000036:0001:0001:00</t>
  </si>
  <si>
    <t>L38a</t>
  </si>
  <si>
    <t>22:0007:000039</t>
  </si>
  <si>
    <t>22:0006:000036:0002:0001:00</t>
  </si>
  <si>
    <t>L20b</t>
  </si>
  <si>
    <t>22:0007:000040</t>
  </si>
  <si>
    <t>22:0006:000037</t>
  </si>
  <si>
    <t>22:0006:000037:0001:0001:00</t>
  </si>
  <si>
    <t>L39</t>
  </si>
  <si>
    <t>22:0007:000041</t>
  </si>
  <si>
    <t>22:0006:000038</t>
  </si>
  <si>
    <t>22:0006:000038:0001:0001:00</t>
  </si>
  <si>
    <t>E4</t>
  </si>
  <si>
    <t>22:0007:000042</t>
  </si>
  <si>
    <t>22:0006:000039</t>
  </si>
  <si>
    <t>22:0006:000039:0001:0001:00</t>
  </si>
  <si>
    <t>S-33</t>
  </si>
  <si>
    <t>22:0007:000043</t>
  </si>
  <si>
    <t>22:0006:000040</t>
  </si>
  <si>
    <t>22:0006:000040:0001:0001:00</t>
  </si>
  <si>
    <t>D-275</t>
  </si>
  <si>
    <t>22:0007:000044</t>
  </si>
  <si>
    <t>22:0006:000041</t>
  </si>
  <si>
    <t>22:0006:000041:0001:0001:00</t>
  </si>
  <si>
    <t>S34</t>
  </si>
  <si>
    <t>22:0007:000045</t>
  </si>
  <si>
    <t>22:0006:000042</t>
  </si>
  <si>
    <t>22:0006:000042:0001:0001:00</t>
  </si>
  <si>
    <t>D4-3</t>
  </si>
  <si>
    <t>22:0007:000046</t>
  </si>
  <si>
    <t>22:0006:000043</t>
  </si>
  <si>
    <t>22:0006:000043:0001:0001:00</t>
  </si>
  <si>
    <t>D4-2</t>
  </si>
  <si>
    <t>22:0007:000047</t>
  </si>
  <si>
    <t>22:0006:000044</t>
  </si>
  <si>
    <t>22:0006:000044:0001:0001:00</t>
  </si>
  <si>
    <t>S-29</t>
  </si>
  <si>
    <t>22:0007:000048</t>
  </si>
  <si>
    <t>22:0006:000045</t>
  </si>
  <si>
    <t>22:0006:000045:0001:0001:00</t>
  </si>
  <si>
    <t>D-72</t>
  </si>
  <si>
    <t>22:0007:000049</t>
  </si>
  <si>
    <t>22:0006:000046</t>
  </si>
  <si>
    <t>22:0006:000046:0001:0001:00</t>
  </si>
  <si>
    <t>D-24</t>
  </si>
  <si>
    <t>22:0007:000050</t>
  </si>
  <si>
    <t>22:0006:000047</t>
  </si>
  <si>
    <t>22:0006:000047:0001:0001:00</t>
  </si>
  <si>
    <t>D-274</t>
  </si>
  <si>
    <t>22:0007:000051</t>
  </si>
  <si>
    <t>22:0006:000048</t>
  </si>
  <si>
    <t>22:0006:000048:0001:0001:00</t>
  </si>
  <si>
    <t>L43</t>
  </si>
  <si>
    <t>22:0007:000052</t>
  </si>
  <si>
    <t>22:0006:000049</t>
  </si>
  <si>
    <t>22:0006:000049:0001:0001:00</t>
  </si>
  <si>
    <t>D5</t>
  </si>
  <si>
    <t>22:0007:000053</t>
  </si>
  <si>
    <t>22:0006:000050</t>
  </si>
  <si>
    <t>22:0006:000050:0001:0001:00</t>
  </si>
  <si>
    <t>S39a</t>
  </si>
  <si>
    <t>22:0007:000054</t>
  </si>
  <si>
    <t>22:0006:000051</t>
  </si>
  <si>
    <t>22:0006:000051:0001:0001:00</t>
  </si>
  <si>
    <t>D-22</t>
  </si>
  <si>
    <t>22:0007:000055</t>
  </si>
  <si>
    <t>22:0006:000052</t>
  </si>
  <si>
    <t>22:0006:000052:0001:0001:00</t>
  </si>
  <si>
    <t>E41</t>
  </si>
  <si>
    <t>22:0007:000056</t>
  </si>
  <si>
    <t>22:0006:000053</t>
  </si>
  <si>
    <t>22:0006:000053:0001:0001:00</t>
  </si>
  <si>
    <t>D-26</t>
  </si>
  <si>
    <t>22:0007:000057</t>
  </si>
  <si>
    <t>22:0006:000054</t>
  </si>
  <si>
    <t>22:0006:000054:0001:0001:00</t>
  </si>
  <si>
    <t>D2-2</t>
  </si>
  <si>
    <t>22:0007:000058</t>
  </si>
  <si>
    <t>22:0006:000055</t>
  </si>
  <si>
    <t>22:0006:000055:0001:0001:00</t>
  </si>
  <si>
    <t>D-28</t>
  </si>
  <si>
    <t>22:0007:000059</t>
  </si>
  <si>
    <t>22:0006:000056</t>
  </si>
  <si>
    <t>22:0006:000056:0001:0001:00</t>
  </si>
  <si>
    <t>D2-3</t>
  </si>
  <si>
    <t>22:0007:000060</t>
  </si>
  <si>
    <t>22:0006:000057</t>
  </si>
  <si>
    <t>22:0006:000057:0001:0001:00</t>
  </si>
  <si>
    <t>D-44</t>
  </si>
  <si>
    <t>22:0007:000061</t>
  </si>
  <si>
    <t>22:0006:000058</t>
  </si>
  <si>
    <t>22:0006:000058:0001:0001:00</t>
  </si>
  <si>
    <t>L-122</t>
  </si>
  <si>
    <t>22:0007:000062</t>
  </si>
  <si>
    <t>22:0006:000059</t>
  </si>
  <si>
    <t>22:0006:000059:0001:0001:00</t>
  </si>
  <si>
    <t>D-46</t>
  </si>
  <si>
    <t>22:0007:000063</t>
  </si>
  <si>
    <t>22:0006:000060</t>
  </si>
  <si>
    <t>22:0006:000060:0001:0001:00</t>
  </si>
  <si>
    <t>L-120</t>
  </si>
  <si>
    <t>22:0007:000064</t>
  </si>
  <si>
    <t>22:0006:000061</t>
  </si>
  <si>
    <t>22:0006:000061:0001:0001:00</t>
  </si>
  <si>
    <t>D-278</t>
  </si>
  <si>
    <t>22:0007:000065</t>
  </si>
  <si>
    <t>22:0006:000062</t>
  </si>
  <si>
    <t>22:0006:000062:0001:0001:00</t>
  </si>
  <si>
    <t>D-47</t>
  </si>
  <si>
    <t>22:0007:000066</t>
  </si>
  <si>
    <t>22:0006:000063</t>
  </si>
  <si>
    <t>22:0006:000063:0001:0001:00</t>
  </si>
  <si>
    <t>D-42</t>
  </si>
  <si>
    <t>22:0007:000067</t>
  </si>
  <si>
    <t>22:0006:000064</t>
  </si>
  <si>
    <t>22:0006:000064:0001:0001:00</t>
  </si>
  <si>
    <t>L-67b</t>
  </si>
  <si>
    <t>22:0007:000068</t>
  </si>
  <si>
    <t>22:0006:000065</t>
  </si>
  <si>
    <t>22:0006:000065:0001:0001:00</t>
  </si>
  <si>
    <t>L-68</t>
  </si>
  <si>
    <t>22:0007:000069</t>
  </si>
  <si>
    <t>22:0006:000066</t>
  </si>
  <si>
    <t>22:0006:000066:0001:0001:00</t>
  </si>
  <si>
    <t>L-96</t>
  </si>
  <si>
    <t>22:0007:000070</t>
  </si>
  <si>
    <t>22:0006:000067</t>
  </si>
  <si>
    <t>22:0006:000067:0001:0001:00</t>
  </si>
  <si>
    <t>D-19</t>
  </si>
  <si>
    <t>22:0007:000071</t>
  </si>
  <si>
    <t>22:0006:000068</t>
  </si>
  <si>
    <t>22:0006:000068:0001:0001:00</t>
  </si>
  <si>
    <t>S-107</t>
  </si>
  <si>
    <t>22:0007:000072</t>
  </si>
  <si>
    <t>22:0006:000069</t>
  </si>
  <si>
    <t>22:0006:000069:0001:0001:00</t>
  </si>
  <si>
    <t>S-106</t>
  </si>
  <si>
    <t>22:0007:000073</t>
  </si>
  <si>
    <t>22:0006:000070</t>
  </si>
  <si>
    <t>22:0006:000070:0001:0001:00</t>
  </si>
  <si>
    <t>S-44</t>
  </si>
  <si>
    <t>22:0007:000074</t>
  </si>
  <si>
    <t>22:0006:000071</t>
  </si>
  <si>
    <t>22:0006:000071:0001:0001:00</t>
  </si>
  <si>
    <t>S-42</t>
  </si>
  <si>
    <t>22:0007:000075</t>
  </si>
  <si>
    <t>22:0006:000072</t>
  </si>
  <si>
    <t>22:0006:000072:0001:0001:00</t>
  </si>
  <si>
    <t>L-118</t>
  </si>
  <si>
    <t>22:0007:000076</t>
  </si>
  <si>
    <t>22:0006:000073</t>
  </si>
  <si>
    <t>22:0006:000073:0001:0001:00</t>
  </si>
  <si>
    <t>D-163</t>
  </si>
  <si>
    <t>22:0007:000077</t>
  </si>
  <si>
    <t>22:0006:000074</t>
  </si>
  <si>
    <t>22:0006:000074:0001:0001:00</t>
  </si>
  <si>
    <t>D165</t>
  </si>
  <si>
    <t>22:0007:000078</t>
  </si>
  <si>
    <t>22:0006:000075</t>
  </si>
  <si>
    <t>22:0006:000075:0001:0001:00</t>
  </si>
  <si>
    <t>S-134</t>
  </si>
  <si>
    <t>22:0007:000079</t>
  </si>
  <si>
    <t>22:0006:000076</t>
  </si>
  <si>
    <t>22:0006:000076:0001:0001:00</t>
  </si>
  <si>
    <t>D168</t>
  </si>
  <si>
    <t>22:0007:000080</t>
  </si>
  <si>
    <t>22:0006:000077</t>
  </si>
  <si>
    <t>22:0006:000077:0001:0001:00</t>
  </si>
  <si>
    <t>L174</t>
  </si>
  <si>
    <t>22:0007:000081</t>
  </si>
  <si>
    <t>22:0006:000078</t>
  </si>
  <si>
    <t>22:0006:000078:0001:0001:00</t>
  </si>
  <si>
    <t>M34</t>
  </si>
  <si>
    <t>22:0007:000082</t>
  </si>
  <si>
    <t>22:0006:000079</t>
  </si>
  <si>
    <t>22:0006:000079:0001:0001:00</t>
  </si>
  <si>
    <t>D-188</t>
  </si>
  <si>
    <t>22:0007:000083</t>
  </si>
  <si>
    <t>22:0006:000080</t>
  </si>
  <si>
    <t>22:0006:000080:0001:0001:00</t>
  </si>
  <si>
    <t>L-154</t>
  </si>
  <si>
    <t>22:0007:000084</t>
  </si>
  <si>
    <t>22:0006:000081</t>
  </si>
  <si>
    <t>22:0006:000081:0001:0001:00</t>
  </si>
  <si>
    <t>T-139</t>
  </si>
  <si>
    <t>22:0007:000085</t>
  </si>
  <si>
    <t>22:0006:000082</t>
  </si>
  <si>
    <t>22:0006:000082:0001:0001:00</t>
  </si>
  <si>
    <t>L-181</t>
  </si>
  <si>
    <t>22:0007:000086</t>
  </si>
  <si>
    <t>22:0006:000083</t>
  </si>
  <si>
    <t>22:0006:000083:0001:0001:00</t>
  </si>
  <si>
    <t>S-154a</t>
  </si>
  <si>
    <t>22:0007:000087</t>
  </si>
  <si>
    <t>22:0006:000084</t>
  </si>
  <si>
    <t>22:0006:000084:0001:0001:00</t>
  </si>
  <si>
    <t>S153</t>
  </si>
  <si>
    <t>22:0007:000088</t>
  </si>
  <si>
    <t>22:0006:000085</t>
  </si>
  <si>
    <t>22:0006:000085:0001:0001:00</t>
  </si>
  <si>
    <t>T-159</t>
  </si>
  <si>
    <t>22:0007:000089</t>
  </si>
  <si>
    <t>22:0006:000086</t>
  </si>
  <si>
    <t>22:0006:000086:0001:0001:00</t>
  </si>
  <si>
    <t>D-183</t>
  </si>
  <si>
    <t>22:0007:000090</t>
  </si>
  <si>
    <t>22:0006:000087</t>
  </si>
  <si>
    <t>22:0006:000087:0001:0001:00</t>
  </si>
  <si>
    <t>T-157</t>
  </si>
  <si>
    <t>22:0007:000091</t>
  </si>
  <si>
    <t>22:0006:000088</t>
  </si>
  <si>
    <t>22:0006:000088:0001:0001:00</t>
  </si>
  <si>
    <t>L187</t>
  </si>
  <si>
    <t>22:0007:000092</t>
  </si>
  <si>
    <t>22:0006:000089</t>
  </si>
  <si>
    <t>22:0006:000089:0001:0001:00</t>
  </si>
  <si>
    <t>D-200</t>
  </si>
  <si>
    <t>22:0007:000093</t>
  </si>
  <si>
    <t>22:0006:000090</t>
  </si>
  <si>
    <t>22:0006:000090:0001:0001:00</t>
  </si>
  <si>
    <t>D-181</t>
  </si>
  <si>
    <t>22:0007:000094</t>
  </si>
  <si>
    <t>22:0006:000091</t>
  </si>
  <si>
    <t>22:0006:000091:0001:0001:00</t>
  </si>
  <si>
    <t>S-156</t>
  </si>
  <si>
    <t>22:0007:000095</t>
  </si>
  <si>
    <t>22:0006:000092</t>
  </si>
  <si>
    <t>22:0006:000092:0001:0001:00</t>
  </si>
  <si>
    <t>L-151</t>
  </si>
  <si>
    <t>22:0007:000096</t>
  </si>
  <si>
    <t>22:0006:000093</t>
  </si>
  <si>
    <t>22:0006:000093:0001:0001:00</t>
  </si>
  <si>
    <t>D-185</t>
  </si>
  <si>
    <t>22:0007:000097</t>
  </si>
  <si>
    <t>22:0006:000094</t>
  </si>
  <si>
    <t>22:0006:000094:0001:0001:00</t>
  </si>
  <si>
    <t>D-176</t>
  </si>
  <si>
    <t>22:0007:000098</t>
  </si>
  <si>
    <t>22:0006:000095</t>
  </si>
  <si>
    <t>22:0006:000095:0001:0001:00</t>
  </si>
  <si>
    <t>L-141</t>
  </si>
  <si>
    <t>22:0007:000099</t>
  </si>
  <si>
    <t>22:0006:000096</t>
  </si>
  <si>
    <t>22:0006:000096:0001:0001:00</t>
  </si>
  <si>
    <t>S-122</t>
  </si>
  <si>
    <t>22:0007:000100</t>
  </si>
  <si>
    <t>22:0006:000097</t>
  </si>
  <si>
    <t>22:0006:000097:0001:0001:00</t>
  </si>
  <si>
    <t>L-144</t>
  </si>
  <si>
    <t>22:0007:000101</t>
  </si>
  <si>
    <t>22:0006:000098</t>
  </si>
  <si>
    <t>22:0006:000098:0001:0001:00</t>
  </si>
  <si>
    <t>T-172</t>
  </si>
  <si>
    <t>22:0007:000102</t>
  </si>
  <si>
    <t>22:0006:000099</t>
  </si>
  <si>
    <t>22:0006:000099:0001:0001:00</t>
  </si>
  <si>
    <t>T-117</t>
  </si>
  <si>
    <t>22:0007:000103</t>
  </si>
  <si>
    <t>22:0006:000100</t>
  </si>
  <si>
    <t>22:0006:000100:0001:0001:00</t>
  </si>
  <si>
    <t>T-170</t>
  </si>
  <si>
    <t>22:0007:000104</t>
  </si>
  <si>
    <t>22:0006:000101</t>
  </si>
  <si>
    <t>22:0006:000101:0001:0001:00</t>
  </si>
  <si>
    <t>T-129</t>
  </si>
  <si>
    <t>22:0007:000105</t>
  </si>
  <si>
    <t>22:0006:000102</t>
  </si>
  <si>
    <t>22:0006:000102:0001:0001:00</t>
  </si>
  <si>
    <t>S-129</t>
  </si>
  <si>
    <t>22:0007:000106</t>
  </si>
  <si>
    <t>22:0006:000103</t>
  </si>
  <si>
    <t>22:0006:000103:0001:0001:00</t>
  </si>
  <si>
    <t>S-126</t>
  </si>
  <si>
    <t>22:0007:000107</t>
  </si>
  <si>
    <t>22:0006:000104</t>
  </si>
  <si>
    <t>22:0006:000104:0001:0001:00</t>
  </si>
  <si>
    <t>D-179</t>
  </si>
  <si>
    <t>22:0007:000108</t>
  </si>
  <si>
    <t>22:0006:000105</t>
  </si>
  <si>
    <t>22:0006:000105:0001:0001:00</t>
  </si>
  <si>
    <t>L-145</t>
  </si>
  <si>
    <t>22:0007:000109</t>
  </si>
  <si>
    <t>22:0006:000106</t>
  </si>
  <si>
    <t>22:0006:000106:0001:0001:00</t>
  </si>
  <si>
    <t>S-131</t>
  </si>
  <si>
    <t>22:0007:000110</t>
  </si>
  <si>
    <t>22:0006:000107</t>
  </si>
  <si>
    <t>22:0006:000107:0001:0001:00</t>
  </si>
  <si>
    <t>L-146</t>
  </si>
  <si>
    <t>22:0007:000111</t>
  </si>
  <si>
    <t>22:0006:000108</t>
  </si>
  <si>
    <t>22:0006:000108:0001:0001:00</t>
  </si>
  <si>
    <t>T-149</t>
  </si>
  <si>
    <t>22:0007:000112</t>
  </si>
  <si>
    <t>22:0006:000109</t>
  </si>
  <si>
    <t>22:0006:000109:0001:0001:00</t>
  </si>
  <si>
    <t>S-163</t>
  </si>
  <si>
    <t>22:0007:000113</t>
  </si>
  <si>
    <t>22:0006:000110</t>
  </si>
  <si>
    <t>22:0006:000110:0001:0001:00</t>
  </si>
  <si>
    <t>D-174</t>
  </si>
  <si>
    <t>22:0007:000114</t>
  </si>
  <si>
    <t>22:0006:000111</t>
  </si>
  <si>
    <t>22:0006:000111:0001:0001:00</t>
  </si>
  <si>
    <t>T-105</t>
  </si>
  <si>
    <t>22:0007:000115</t>
  </si>
  <si>
    <t>22:0006:000112</t>
  </si>
  <si>
    <t>22:0006:000112:0001:0001:00</t>
  </si>
  <si>
    <t>T-102</t>
  </si>
  <si>
    <t>22:0007:000116</t>
  </si>
  <si>
    <t>22:0006:000113</t>
  </si>
  <si>
    <t>22:0006:000113:0001:0001:00</t>
  </si>
  <si>
    <t>D-175</t>
  </si>
  <si>
    <t>22:0007:000117</t>
  </si>
  <si>
    <t>22:0006:000114</t>
  </si>
  <si>
    <t>22:0006:000114:0001:0001:00</t>
  </si>
  <si>
    <t>D-155</t>
  </si>
  <si>
    <t>22:0007:000118</t>
  </si>
  <si>
    <t>22:0006:000115</t>
  </si>
  <si>
    <t>22:0006:000115:0001:0001:00</t>
  </si>
  <si>
    <t>L-137</t>
  </si>
  <si>
    <t>22:0007:000119</t>
  </si>
  <si>
    <t>22:0006:000116</t>
  </si>
  <si>
    <t>22:0006:000116:0001:0001:00</t>
  </si>
  <si>
    <t>M-13</t>
  </si>
  <si>
    <t>22:0007:000120</t>
  </si>
  <si>
    <t>22:0006:000117</t>
  </si>
  <si>
    <t>22:0006:000117:0001:0001:00</t>
  </si>
  <si>
    <t>T-75</t>
  </si>
  <si>
    <t>22:0007:000121</t>
  </si>
  <si>
    <t>22:0006:000118</t>
  </si>
  <si>
    <t>22:0006:000118:0001:0001:00</t>
  </si>
  <si>
    <t>L-160</t>
  </si>
  <si>
    <t>22:0007:000122</t>
  </si>
  <si>
    <t>22:0006:000119</t>
  </si>
  <si>
    <t>22:0006:000119:0001:0001:00</t>
  </si>
  <si>
    <t>S-125</t>
  </si>
  <si>
    <t>22:0007:000123</t>
  </si>
  <si>
    <t>22:0006:000120</t>
  </si>
  <si>
    <t>22:0006:000120:0001:0001:00</t>
  </si>
  <si>
    <t>S-162</t>
  </si>
  <si>
    <t>22:0007:000124</t>
  </si>
  <si>
    <t>22:0006:000121</t>
  </si>
  <si>
    <t>22:0006:000121:0001:0001:00</t>
  </si>
  <si>
    <t>T-95</t>
  </si>
  <si>
    <t>22:0007:000125</t>
  </si>
  <si>
    <t>22:0006:000122</t>
  </si>
  <si>
    <t>22:0006:000122:0001:0001:00</t>
  </si>
  <si>
    <t>S-160</t>
  </si>
  <si>
    <t>22:0007:000126</t>
  </si>
  <si>
    <t>22:0006:000123</t>
  </si>
  <si>
    <t>22:0006:000123:0001:0001:00</t>
  </si>
  <si>
    <t>D-111</t>
  </si>
  <si>
    <t>22:0007:000127</t>
  </si>
  <si>
    <t>22:0006:000124</t>
  </si>
  <si>
    <t>22:0006:000124:0001:0001:00</t>
  </si>
  <si>
    <t>D-100</t>
  </si>
  <si>
    <t>22:0007:000128</t>
  </si>
  <si>
    <t>22:0006:000125</t>
  </si>
  <si>
    <t>22:0006:000125:0001:0001:00</t>
  </si>
  <si>
    <t>D-126</t>
  </si>
  <si>
    <t>22:0007:000129</t>
  </si>
  <si>
    <t>22:0006:000126</t>
  </si>
  <si>
    <t>22:0006:000126:0001:0001:00</t>
  </si>
  <si>
    <t>D-103</t>
  </si>
  <si>
    <t>22:0007:000130</t>
  </si>
  <si>
    <t>22:0006:000127</t>
  </si>
  <si>
    <t>22:0006:000127:0001:0001:00</t>
  </si>
  <si>
    <t>S-142</t>
  </si>
  <si>
    <t>22:0007:000131</t>
  </si>
  <si>
    <t>22:0006:000128</t>
  </si>
  <si>
    <t>22:0006:000128:0001:0001:00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</si>
</sst>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52</v>
      </c>
      <c r="C2" s="1" t="str">
        <f t="shared" ref="C2:C33" si="0">HYPERLINK("http://geochem.nrcan.gc.ca/cdogs/content/bdl/bdl220007_e.htm", "22:0007")</f>
        <v>22:0007</v>
      </c>
      <c r="D2" s="1" t="str">
        <f t="shared" ref="D2:D33" si="1">HYPERLINK("http://geochem.nrcan.gc.ca/cdogs/content/svy/svy220006_e.htm", "22:0006")</f>
        <v>22:0006</v>
      </c>
      <c r="E2" t="s">
        <v>53</v>
      </c>
      <c r="F2" t="s">
        <v>54</v>
      </c>
      <c r="H2">
        <v>62.375911899999998</v>
      </c>
      <c r="I2">
        <v>-78.049468200000007</v>
      </c>
      <c r="J2" s="1" t="str">
        <f t="shared" ref="J2:J33" si="2">HYPERLINK("http://geochem.nrcan.gc.ca/cdogs/content/kwd/kwd020033_e.htm", "Whole")</f>
        <v>Whole</v>
      </c>
      <c r="K2" s="1" t="str">
        <f t="shared" ref="K2:K33" si="3">HYPERLINK("http://geochem.nrcan.gc.ca/cdogs/content/kwd/kwd080053_e.htm", "Rock crushing (details not reported)")</f>
        <v>Rock crushing (details not reported)</v>
      </c>
      <c r="L2">
        <v>69.98</v>
      </c>
      <c r="M2">
        <v>0.5</v>
      </c>
      <c r="N2">
        <v>14.29</v>
      </c>
      <c r="O2">
        <v>3.32</v>
      </c>
      <c r="P2">
        <v>0.02</v>
      </c>
      <c r="Q2">
        <v>0.41</v>
      </c>
      <c r="R2">
        <v>1.26</v>
      </c>
      <c r="S2">
        <v>3.09</v>
      </c>
      <c r="T2">
        <v>6.07</v>
      </c>
      <c r="U2">
        <v>0.14000000000000001</v>
      </c>
      <c r="V2">
        <v>0.37</v>
      </c>
      <c r="X2">
        <v>6</v>
      </c>
      <c r="Y2">
        <v>3</v>
      </c>
      <c r="Z2">
        <v>1.5</v>
      </c>
      <c r="AB2">
        <v>5</v>
      </c>
      <c r="AD2">
        <v>53</v>
      </c>
      <c r="AE2">
        <v>2</v>
      </c>
      <c r="AF2">
        <v>118</v>
      </c>
      <c r="AG2">
        <v>0.27</v>
      </c>
      <c r="AH2">
        <v>2507</v>
      </c>
      <c r="AI2">
        <v>402</v>
      </c>
      <c r="AJ2">
        <v>0.25</v>
      </c>
      <c r="AK2">
        <v>10.1</v>
      </c>
      <c r="AL2">
        <v>12.7</v>
      </c>
      <c r="AM2">
        <v>524</v>
      </c>
      <c r="AN2">
        <v>12.3</v>
      </c>
      <c r="AO2">
        <v>1.2</v>
      </c>
      <c r="AP2">
        <v>0.36</v>
      </c>
      <c r="AQ2">
        <v>32</v>
      </c>
      <c r="AR2">
        <v>53</v>
      </c>
      <c r="AS2">
        <v>17.899999999999999</v>
      </c>
      <c r="AT2">
        <v>4</v>
      </c>
      <c r="AU2">
        <v>1.68</v>
      </c>
      <c r="AV2">
        <v>0.37</v>
      </c>
      <c r="AX2">
        <v>1.07</v>
      </c>
      <c r="AY2">
        <v>0.18</v>
      </c>
    </row>
    <row r="3" spans="1:51" x14ac:dyDescent="0.3">
      <c r="A3" t="s">
        <v>55</v>
      </c>
      <c r="B3" t="s">
        <v>56</v>
      </c>
      <c r="C3" s="1" t="str">
        <f t="shared" si="0"/>
        <v>22:0007</v>
      </c>
      <c r="D3" s="1" t="str">
        <f t="shared" si="1"/>
        <v>22:0006</v>
      </c>
      <c r="E3" t="s">
        <v>57</v>
      </c>
      <c r="F3" t="s">
        <v>58</v>
      </c>
      <c r="H3">
        <v>61.950064599999997</v>
      </c>
      <c r="I3">
        <v>-77.994623300000001</v>
      </c>
      <c r="J3" s="1" t="str">
        <f t="shared" si="2"/>
        <v>Whole</v>
      </c>
      <c r="K3" s="1" t="str">
        <f t="shared" si="3"/>
        <v>Rock crushing (details not reported)</v>
      </c>
      <c r="L3">
        <v>47.34</v>
      </c>
      <c r="M3">
        <v>0.81</v>
      </c>
      <c r="N3">
        <v>14.64</v>
      </c>
      <c r="O3">
        <v>12.48</v>
      </c>
      <c r="P3">
        <v>0.23</v>
      </c>
      <c r="Q3">
        <v>8.9700000000000006</v>
      </c>
      <c r="R3">
        <v>11.19</v>
      </c>
      <c r="S3">
        <v>2.11</v>
      </c>
      <c r="T3">
        <v>0.41</v>
      </c>
      <c r="U3">
        <v>0.1</v>
      </c>
      <c r="V3">
        <v>1.68</v>
      </c>
      <c r="Z3">
        <v>34.200000000000003</v>
      </c>
      <c r="AE3">
        <v>24</v>
      </c>
      <c r="AF3">
        <v>6</v>
      </c>
      <c r="AH3">
        <v>124</v>
      </c>
      <c r="AI3">
        <v>145</v>
      </c>
      <c r="AJ3">
        <v>0.24</v>
      </c>
      <c r="AK3">
        <v>4.7</v>
      </c>
      <c r="AL3">
        <v>1.4</v>
      </c>
      <c r="AM3">
        <v>51</v>
      </c>
      <c r="AN3">
        <v>16.5</v>
      </c>
      <c r="AO3">
        <v>1.4</v>
      </c>
      <c r="AP3">
        <v>1.17</v>
      </c>
      <c r="AQ3">
        <v>13</v>
      </c>
      <c r="AR3">
        <v>26</v>
      </c>
      <c r="AS3">
        <v>9.6999999999999993</v>
      </c>
      <c r="AT3">
        <v>2.8</v>
      </c>
      <c r="AU3">
        <v>0.63</v>
      </c>
      <c r="AV3">
        <v>0.31</v>
      </c>
      <c r="AX3">
        <v>1.44</v>
      </c>
      <c r="AY3">
        <v>0.21</v>
      </c>
    </row>
    <row r="4" spans="1:51" x14ac:dyDescent="0.3">
      <c r="A4" t="s">
        <v>59</v>
      </c>
      <c r="B4" t="s">
        <v>60</v>
      </c>
      <c r="C4" s="1" t="str">
        <f t="shared" si="0"/>
        <v>22:0007</v>
      </c>
      <c r="D4" s="1" t="str">
        <f t="shared" si="1"/>
        <v>22:0006</v>
      </c>
      <c r="E4" t="s">
        <v>61</v>
      </c>
      <c r="F4" t="s">
        <v>62</v>
      </c>
      <c r="H4">
        <v>61.120173600000001</v>
      </c>
      <c r="I4">
        <v>-77.794728599999999</v>
      </c>
      <c r="J4" s="1" t="str">
        <f t="shared" si="2"/>
        <v>Whole</v>
      </c>
      <c r="K4" s="1" t="str">
        <f t="shared" si="3"/>
        <v>Rock crushing (details not reported)</v>
      </c>
      <c r="L4">
        <v>65.290000000000006</v>
      </c>
      <c r="M4">
        <v>0.77</v>
      </c>
      <c r="N4">
        <v>16.36</v>
      </c>
      <c r="O4">
        <v>4.9400000000000004</v>
      </c>
      <c r="P4">
        <v>7.0000000000000007E-2</v>
      </c>
      <c r="Q4">
        <v>1.61</v>
      </c>
      <c r="R4">
        <v>4.67</v>
      </c>
      <c r="S4">
        <v>4.84</v>
      </c>
      <c r="T4">
        <v>0.56000000000000005</v>
      </c>
      <c r="U4">
        <v>0.23</v>
      </c>
      <c r="V4">
        <v>0.78</v>
      </c>
      <c r="X4">
        <v>17</v>
      </c>
      <c r="Y4">
        <v>10</v>
      </c>
      <c r="Z4">
        <v>7.3</v>
      </c>
      <c r="AB4">
        <v>17</v>
      </c>
      <c r="AD4">
        <v>68</v>
      </c>
      <c r="AE4">
        <v>3</v>
      </c>
      <c r="AF4">
        <v>10</v>
      </c>
      <c r="AG4">
        <v>0.3</v>
      </c>
      <c r="AH4">
        <v>446</v>
      </c>
      <c r="AI4">
        <v>604</v>
      </c>
      <c r="AJ4">
        <v>0.5</v>
      </c>
      <c r="AK4">
        <v>16.100000000000001</v>
      </c>
      <c r="AL4">
        <v>6.4</v>
      </c>
      <c r="AM4">
        <v>285</v>
      </c>
      <c r="AN4">
        <v>12.5</v>
      </c>
      <c r="AO4">
        <v>3.2</v>
      </c>
      <c r="AP4">
        <v>0.6</v>
      </c>
      <c r="AQ4">
        <v>45</v>
      </c>
      <c r="AR4">
        <v>80</v>
      </c>
      <c r="AS4">
        <v>29.3</v>
      </c>
      <c r="AT4">
        <v>4.5</v>
      </c>
      <c r="AU4">
        <v>1.58</v>
      </c>
      <c r="AV4">
        <v>0.35</v>
      </c>
      <c r="AX4">
        <v>1.3</v>
      </c>
      <c r="AY4">
        <v>0.2</v>
      </c>
    </row>
    <row r="5" spans="1:51" x14ac:dyDescent="0.3">
      <c r="A5" t="s">
        <v>63</v>
      </c>
      <c r="B5" t="s">
        <v>64</v>
      </c>
      <c r="C5" s="1" t="str">
        <f t="shared" si="0"/>
        <v>22:0007</v>
      </c>
      <c r="D5" s="1" t="str">
        <f t="shared" si="1"/>
        <v>22:0006</v>
      </c>
      <c r="E5" t="s">
        <v>65</v>
      </c>
      <c r="F5" t="s">
        <v>66</v>
      </c>
      <c r="H5">
        <v>62.372957499999998</v>
      </c>
      <c r="I5">
        <v>-77.882986000000002</v>
      </c>
      <c r="J5" s="1" t="str">
        <f t="shared" si="2"/>
        <v>Whole</v>
      </c>
      <c r="K5" s="1" t="str">
        <f t="shared" si="3"/>
        <v>Rock crushing (details not reported)</v>
      </c>
      <c r="L5">
        <v>74.14</v>
      </c>
      <c r="M5">
        <v>0.13</v>
      </c>
      <c r="N5">
        <v>13.95</v>
      </c>
      <c r="O5">
        <v>1.25</v>
      </c>
      <c r="P5">
        <v>0.01</v>
      </c>
      <c r="Q5">
        <v>0.12</v>
      </c>
      <c r="R5">
        <v>1.06</v>
      </c>
      <c r="S5">
        <v>3.61</v>
      </c>
      <c r="T5">
        <v>4.87</v>
      </c>
      <c r="U5">
        <v>0.04</v>
      </c>
      <c r="V5">
        <v>0.27</v>
      </c>
      <c r="X5">
        <v>4</v>
      </c>
      <c r="Y5">
        <v>1</v>
      </c>
      <c r="Z5">
        <v>1.1000000000000001</v>
      </c>
      <c r="AB5">
        <v>1</v>
      </c>
      <c r="AD5">
        <v>24</v>
      </c>
      <c r="AF5">
        <v>98</v>
      </c>
      <c r="AG5">
        <v>0.2</v>
      </c>
      <c r="AH5">
        <v>773</v>
      </c>
      <c r="AI5">
        <v>274</v>
      </c>
      <c r="AK5">
        <v>4.2</v>
      </c>
      <c r="AL5">
        <v>3.2</v>
      </c>
      <c r="AM5">
        <v>123</v>
      </c>
      <c r="AN5">
        <v>1.9</v>
      </c>
      <c r="AO5">
        <v>8.1999999999999993</v>
      </c>
      <c r="AP5">
        <v>0.67</v>
      </c>
      <c r="AQ5">
        <v>24</v>
      </c>
      <c r="AR5">
        <v>45</v>
      </c>
      <c r="AS5">
        <v>10.4</v>
      </c>
      <c r="AT5">
        <v>1.6</v>
      </c>
      <c r="AU5">
        <v>0.66</v>
      </c>
      <c r="AV5">
        <v>0.06</v>
      </c>
      <c r="AW5">
        <v>0.54</v>
      </c>
      <c r="AY5">
        <v>0.03</v>
      </c>
    </row>
    <row r="6" spans="1:51" x14ac:dyDescent="0.3">
      <c r="A6" t="s">
        <v>67</v>
      </c>
      <c r="B6" t="s">
        <v>68</v>
      </c>
      <c r="C6" s="1" t="str">
        <f t="shared" si="0"/>
        <v>22:0007</v>
      </c>
      <c r="D6" s="1" t="str">
        <f t="shared" si="1"/>
        <v>22:0006</v>
      </c>
      <c r="E6" t="s">
        <v>69</v>
      </c>
      <c r="F6" t="s">
        <v>70</v>
      </c>
      <c r="H6">
        <v>62.4198655</v>
      </c>
      <c r="I6">
        <v>-77.862897099999998</v>
      </c>
      <c r="J6" s="1" t="str">
        <f t="shared" si="2"/>
        <v>Whole</v>
      </c>
      <c r="K6" s="1" t="str">
        <f t="shared" si="3"/>
        <v>Rock crushing (details not reported)</v>
      </c>
      <c r="L6">
        <v>74.25</v>
      </c>
      <c r="M6">
        <v>0.08</v>
      </c>
      <c r="N6">
        <v>14.64</v>
      </c>
      <c r="O6">
        <v>0.61</v>
      </c>
      <c r="P6">
        <v>0.01</v>
      </c>
      <c r="Q6">
        <v>0.08</v>
      </c>
      <c r="R6">
        <v>1.22</v>
      </c>
      <c r="S6">
        <v>3.42</v>
      </c>
      <c r="T6">
        <v>5.35</v>
      </c>
      <c r="U6">
        <v>0.04</v>
      </c>
      <c r="V6">
        <v>0.32</v>
      </c>
      <c r="X6">
        <v>5</v>
      </c>
      <c r="Y6">
        <v>1</v>
      </c>
      <c r="Z6">
        <v>0.9</v>
      </c>
      <c r="AB6">
        <v>5</v>
      </c>
      <c r="AD6">
        <v>16</v>
      </c>
      <c r="AF6">
        <v>112</v>
      </c>
      <c r="AG6">
        <v>0.27</v>
      </c>
      <c r="AH6">
        <v>959</v>
      </c>
      <c r="AI6">
        <v>245</v>
      </c>
      <c r="AJ6">
        <v>0.08</v>
      </c>
      <c r="AK6">
        <v>4.8</v>
      </c>
      <c r="AL6">
        <v>1.9</v>
      </c>
      <c r="AM6">
        <v>51</v>
      </c>
      <c r="AN6">
        <v>3</v>
      </c>
      <c r="AO6">
        <v>1.5</v>
      </c>
      <c r="AP6">
        <v>0.27</v>
      </c>
      <c r="AQ6">
        <v>16</v>
      </c>
      <c r="AR6">
        <v>22</v>
      </c>
      <c r="AS6">
        <v>8.1</v>
      </c>
      <c r="AT6">
        <v>1.3</v>
      </c>
      <c r="AU6">
        <v>1.37</v>
      </c>
      <c r="AV6">
        <v>7.0000000000000007E-2</v>
      </c>
      <c r="AX6">
        <v>0.3</v>
      </c>
      <c r="AY6">
        <v>0.05</v>
      </c>
    </row>
    <row r="7" spans="1:51" x14ac:dyDescent="0.3">
      <c r="A7" t="s">
        <v>71</v>
      </c>
      <c r="B7" t="s">
        <v>72</v>
      </c>
      <c r="C7" s="1" t="str">
        <f t="shared" si="0"/>
        <v>22:0007</v>
      </c>
      <c r="D7" s="1" t="str">
        <f t="shared" si="1"/>
        <v>22:0006</v>
      </c>
      <c r="E7" t="s">
        <v>73</v>
      </c>
      <c r="F7" t="s">
        <v>74</v>
      </c>
      <c r="H7">
        <v>62.368423800000002</v>
      </c>
      <c r="I7">
        <v>-77.567352200000002</v>
      </c>
      <c r="J7" s="1" t="str">
        <f t="shared" si="2"/>
        <v>Whole</v>
      </c>
      <c r="K7" s="1" t="str">
        <f t="shared" si="3"/>
        <v>Rock crushing (details not reported)</v>
      </c>
      <c r="L7">
        <v>70.27</v>
      </c>
      <c r="M7">
        <v>0.32</v>
      </c>
      <c r="N7">
        <v>15.27</v>
      </c>
      <c r="O7">
        <v>2.69</v>
      </c>
      <c r="P7">
        <v>0.02</v>
      </c>
      <c r="Q7">
        <v>0.51</v>
      </c>
      <c r="R7">
        <v>2.02</v>
      </c>
      <c r="S7">
        <v>3.55</v>
      </c>
      <c r="T7">
        <v>4.71</v>
      </c>
      <c r="U7">
        <v>0.14000000000000001</v>
      </c>
      <c r="V7">
        <v>0.25</v>
      </c>
      <c r="Y7">
        <v>4</v>
      </c>
      <c r="Z7">
        <v>1.7</v>
      </c>
      <c r="AF7">
        <v>142</v>
      </c>
      <c r="AG7">
        <v>0.21</v>
      </c>
      <c r="AH7">
        <v>1649</v>
      </c>
      <c r="AI7">
        <v>462</v>
      </c>
      <c r="AK7">
        <v>6.6</v>
      </c>
      <c r="AL7">
        <v>13.4</v>
      </c>
      <c r="AM7">
        <v>470</v>
      </c>
      <c r="AN7">
        <v>8.8000000000000007</v>
      </c>
      <c r="AO7">
        <v>24</v>
      </c>
      <c r="AP7">
        <v>0.75</v>
      </c>
      <c r="AQ7">
        <v>76</v>
      </c>
      <c r="AR7">
        <v>117</v>
      </c>
      <c r="AS7">
        <v>32.9</v>
      </c>
      <c r="AT7">
        <v>4.5</v>
      </c>
      <c r="AU7">
        <v>1.1299999999999999</v>
      </c>
      <c r="AV7">
        <v>0.39</v>
      </c>
      <c r="AX7">
        <v>0.94</v>
      </c>
      <c r="AY7">
        <v>0.16</v>
      </c>
    </row>
    <row r="8" spans="1:51" x14ac:dyDescent="0.3">
      <c r="A8" t="s">
        <v>75</v>
      </c>
      <c r="B8" t="s">
        <v>76</v>
      </c>
      <c r="C8" s="1" t="str">
        <f t="shared" si="0"/>
        <v>22:0007</v>
      </c>
      <c r="D8" s="1" t="str">
        <f t="shared" si="1"/>
        <v>22:0006</v>
      </c>
      <c r="E8" t="s">
        <v>77</v>
      </c>
      <c r="F8" t="s">
        <v>78</v>
      </c>
      <c r="H8">
        <v>62.4174559</v>
      </c>
      <c r="I8">
        <v>-77.519433000000006</v>
      </c>
      <c r="J8" s="1" t="str">
        <f t="shared" si="2"/>
        <v>Whole</v>
      </c>
      <c r="K8" s="1" t="str">
        <f t="shared" si="3"/>
        <v>Rock crushing (details not reported)</v>
      </c>
      <c r="L8">
        <v>65.19</v>
      </c>
      <c r="M8">
        <v>0.51</v>
      </c>
      <c r="N8">
        <v>15.34</v>
      </c>
      <c r="O8">
        <v>5.38</v>
      </c>
      <c r="P8">
        <v>0.08</v>
      </c>
      <c r="Q8">
        <v>2.1800000000000002</v>
      </c>
      <c r="R8">
        <v>3.75</v>
      </c>
      <c r="S8">
        <v>3.47</v>
      </c>
      <c r="T8">
        <v>2.83</v>
      </c>
      <c r="U8">
        <v>0.12</v>
      </c>
      <c r="V8">
        <v>0.39</v>
      </c>
      <c r="Y8">
        <v>14</v>
      </c>
      <c r="Z8">
        <v>11.2</v>
      </c>
      <c r="AE8">
        <v>39</v>
      </c>
      <c r="AF8">
        <v>90</v>
      </c>
      <c r="AG8">
        <v>0.9</v>
      </c>
      <c r="AH8">
        <v>1506</v>
      </c>
      <c r="AI8">
        <v>478</v>
      </c>
      <c r="AJ8">
        <v>0.35</v>
      </c>
      <c r="AK8">
        <v>10.1</v>
      </c>
      <c r="AL8">
        <v>2.6</v>
      </c>
      <c r="AM8">
        <v>99</v>
      </c>
      <c r="AN8">
        <v>8.1</v>
      </c>
      <c r="AO8">
        <v>7.7</v>
      </c>
      <c r="AP8">
        <v>0.83</v>
      </c>
      <c r="AQ8">
        <v>19</v>
      </c>
      <c r="AR8">
        <v>45</v>
      </c>
      <c r="AS8">
        <v>10.9</v>
      </c>
      <c r="AT8">
        <v>2.7</v>
      </c>
      <c r="AU8">
        <v>1.04</v>
      </c>
      <c r="AV8">
        <v>0.23</v>
      </c>
      <c r="AW8">
        <v>0.22</v>
      </c>
      <c r="AX8">
        <v>1.17</v>
      </c>
      <c r="AY8">
        <v>0.17</v>
      </c>
    </row>
    <row r="9" spans="1:51" x14ac:dyDescent="0.3">
      <c r="A9" t="s">
        <v>79</v>
      </c>
      <c r="B9" t="s">
        <v>80</v>
      </c>
      <c r="C9" s="1" t="str">
        <f t="shared" si="0"/>
        <v>22:0007</v>
      </c>
      <c r="D9" s="1" t="str">
        <f t="shared" si="1"/>
        <v>22:0006</v>
      </c>
      <c r="E9" t="s">
        <v>81</v>
      </c>
      <c r="F9" t="s">
        <v>82</v>
      </c>
      <c r="H9">
        <v>61.464390700000003</v>
      </c>
      <c r="I9">
        <v>-77.146669200000005</v>
      </c>
      <c r="J9" s="1" t="str">
        <f t="shared" si="2"/>
        <v>Whole</v>
      </c>
      <c r="K9" s="1" t="str">
        <f t="shared" si="3"/>
        <v>Rock crushing (details not reported)</v>
      </c>
      <c r="L9">
        <v>71.41</v>
      </c>
      <c r="M9">
        <v>0.2</v>
      </c>
      <c r="N9">
        <v>15.89</v>
      </c>
      <c r="O9">
        <v>1.75</v>
      </c>
      <c r="P9">
        <v>0.03</v>
      </c>
      <c r="Q9">
        <v>0.48</v>
      </c>
      <c r="R9">
        <v>2.3199999999999998</v>
      </c>
      <c r="S9">
        <v>5.0599999999999996</v>
      </c>
      <c r="T9">
        <v>2.2799999999999998</v>
      </c>
      <c r="U9">
        <v>7.0000000000000007E-2</v>
      </c>
      <c r="V9">
        <v>0.5</v>
      </c>
      <c r="X9">
        <v>7</v>
      </c>
      <c r="Y9">
        <v>2</v>
      </c>
      <c r="Z9">
        <v>2.1</v>
      </c>
      <c r="AB9">
        <v>1</v>
      </c>
      <c r="AD9">
        <v>44</v>
      </c>
      <c r="AF9">
        <v>49</v>
      </c>
      <c r="AH9">
        <v>986</v>
      </c>
      <c r="AI9">
        <v>687</v>
      </c>
      <c r="AJ9">
        <v>0.4</v>
      </c>
      <c r="AK9">
        <v>8.1999999999999993</v>
      </c>
      <c r="AL9">
        <v>2.2999999999999998</v>
      </c>
      <c r="AM9">
        <v>109</v>
      </c>
      <c r="AN9">
        <v>4.0999999999999996</v>
      </c>
      <c r="AO9">
        <v>2.5</v>
      </c>
      <c r="AP9">
        <v>0.5</v>
      </c>
      <c r="AQ9">
        <v>12</v>
      </c>
      <c r="AR9">
        <v>26</v>
      </c>
      <c r="AS9">
        <v>4.5999999999999996</v>
      </c>
      <c r="AT9">
        <v>1.7</v>
      </c>
      <c r="AU9">
        <v>0.49</v>
      </c>
      <c r="AV9">
        <v>0.12</v>
      </c>
      <c r="AX9">
        <v>0.55000000000000004</v>
      </c>
      <c r="AY9">
        <v>0.08</v>
      </c>
    </row>
    <row r="10" spans="1:51" x14ac:dyDescent="0.3">
      <c r="A10" t="s">
        <v>83</v>
      </c>
      <c r="B10" t="s">
        <v>84</v>
      </c>
      <c r="C10" s="1" t="str">
        <f t="shared" si="0"/>
        <v>22:0007</v>
      </c>
      <c r="D10" s="1" t="str">
        <f t="shared" si="1"/>
        <v>22:0006</v>
      </c>
      <c r="E10" t="s">
        <v>85</v>
      </c>
      <c r="F10" t="s">
        <v>86</v>
      </c>
      <c r="H10">
        <v>62.013551</v>
      </c>
      <c r="I10">
        <v>-77.136846500000004</v>
      </c>
      <c r="J10" s="1" t="str">
        <f t="shared" si="2"/>
        <v>Whole</v>
      </c>
      <c r="K10" s="1" t="str">
        <f t="shared" si="3"/>
        <v>Rock crushing (details not reported)</v>
      </c>
      <c r="L10">
        <v>72.36</v>
      </c>
      <c r="M10">
        <v>0.11</v>
      </c>
      <c r="N10">
        <v>14.65</v>
      </c>
      <c r="O10">
        <v>1.97</v>
      </c>
      <c r="P10">
        <v>0.01</v>
      </c>
      <c r="Q10">
        <v>0.09</v>
      </c>
      <c r="R10">
        <v>1.07</v>
      </c>
      <c r="S10">
        <v>3.47</v>
      </c>
      <c r="T10">
        <v>5.32</v>
      </c>
      <c r="U10">
        <v>0.03</v>
      </c>
      <c r="V10">
        <v>0.33</v>
      </c>
      <c r="X10">
        <v>6</v>
      </c>
      <c r="Y10">
        <v>1</v>
      </c>
      <c r="Z10">
        <v>0.6</v>
      </c>
      <c r="AB10">
        <v>4</v>
      </c>
      <c r="AD10">
        <v>19</v>
      </c>
      <c r="AF10">
        <v>94</v>
      </c>
      <c r="AG10">
        <v>0.37</v>
      </c>
      <c r="AH10">
        <v>3408</v>
      </c>
      <c r="AI10">
        <v>777</v>
      </c>
      <c r="AJ10">
        <v>0.06</v>
      </c>
      <c r="AK10">
        <v>2.5</v>
      </c>
      <c r="AL10">
        <v>5.0999999999999996</v>
      </c>
      <c r="AM10">
        <v>283</v>
      </c>
      <c r="AN10">
        <v>1.6</v>
      </c>
      <c r="AO10">
        <v>7.7</v>
      </c>
      <c r="AP10">
        <v>0.92</v>
      </c>
      <c r="AQ10">
        <v>36</v>
      </c>
      <c r="AR10">
        <v>67</v>
      </c>
      <c r="AS10">
        <v>18.7</v>
      </c>
      <c r="AT10">
        <v>3</v>
      </c>
      <c r="AU10">
        <v>0.77</v>
      </c>
      <c r="AV10">
        <v>0.09</v>
      </c>
      <c r="AX10">
        <v>0.28000000000000003</v>
      </c>
      <c r="AY10">
        <v>0.06</v>
      </c>
    </row>
    <row r="11" spans="1:51" x14ac:dyDescent="0.3">
      <c r="A11" t="s">
        <v>87</v>
      </c>
      <c r="B11" t="s">
        <v>88</v>
      </c>
      <c r="C11" s="1" t="str">
        <f t="shared" si="0"/>
        <v>22:0007</v>
      </c>
      <c r="D11" s="1" t="str">
        <f t="shared" si="1"/>
        <v>22:0006</v>
      </c>
      <c r="E11" t="s">
        <v>89</v>
      </c>
      <c r="F11" t="s">
        <v>90</v>
      </c>
      <c r="H11">
        <v>61.957656100000001</v>
      </c>
      <c r="I11">
        <v>-76.651606299999997</v>
      </c>
      <c r="J11" s="1" t="str">
        <f t="shared" si="2"/>
        <v>Whole</v>
      </c>
      <c r="K11" s="1" t="str">
        <f t="shared" si="3"/>
        <v>Rock crushing (details not reported)</v>
      </c>
      <c r="L11">
        <v>56.34</v>
      </c>
      <c r="M11">
        <v>0.85</v>
      </c>
      <c r="N11">
        <v>16.79</v>
      </c>
      <c r="O11">
        <v>6.95</v>
      </c>
      <c r="P11">
        <v>0.09</v>
      </c>
      <c r="Q11">
        <v>3.9</v>
      </c>
      <c r="R11">
        <v>5.0599999999999996</v>
      </c>
      <c r="S11">
        <v>4.37</v>
      </c>
      <c r="T11">
        <v>4.07</v>
      </c>
      <c r="U11">
        <v>0.65</v>
      </c>
      <c r="V11">
        <v>0.86</v>
      </c>
      <c r="AF11">
        <v>85</v>
      </c>
      <c r="AI11">
        <v>1652</v>
      </c>
      <c r="AK11">
        <v>14.7</v>
      </c>
      <c r="AM11">
        <v>307</v>
      </c>
      <c r="AN11">
        <v>15.6</v>
      </c>
    </row>
    <row r="12" spans="1:51" x14ac:dyDescent="0.3">
      <c r="A12" t="s">
        <v>91</v>
      </c>
      <c r="B12" t="s">
        <v>92</v>
      </c>
      <c r="C12" s="1" t="str">
        <f t="shared" si="0"/>
        <v>22:0007</v>
      </c>
      <c r="D12" s="1" t="str">
        <f t="shared" si="1"/>
        <v>22:0006</v>
      </c>
      <c r="E12" t="s">
        <v>93</v>
      </c>
      <c r="F12" t="s">
        <v>94</v>
      </c>
      <c r="H12">
        <v>61.458745</v>
      </c>
      <c r="I12">
        <v>-76.432710400000005</v>
      </c>
      <c r="J12" s="1" t="str">
        <f t="shared" si="2"/>
        <v>Whole</v>
      </c>
      <c r="K12" s="1" t="str">
        <f t="shared" si="3"/>
        <v>Rock crushing (details not reported)</v>
      </c>
      <c r="L12">
        <v>51.99</v>
      </c>
      <c r="M12">
        <v>0.87</v>
      </c>
      <c r="N12">
        <v>16.25</v>
      </c>
      <c r="O12">
        <v>8.49</v>
      </c>
      <c r="P12">
        <v>0.12</v>
      </c>
      <c r="Q12">
        <v>5.6</v>
      </c>
      <c r="R12">
        <v>5.84</v>
      </c>
      <c r="S12">
        <v>4.05</v>
      </c>
      <c r="T12">
        <v>0.05</v>
      </c>
      <c r="U12">
        <v>0.15</v>
      </c>
      <c r="V12">
        <v>6.43</v>
      </c>
      <c r="X12">
        <v>46</v>
      </c>
      <c r="Y12">
        <v>23</v>
      </c>
      <c r="Z12">
        <v>25.9</v>
      </c>
      <c r="AB12">
        <v>26</v>
      </c>
      <c r="AD12">
        <v>83</v>
      </c>
      <c r="AE12">
        <v>14</v>
      </c>
      <c r="AF12">
        <v>2</v>
      </c>
      <c r="AI12">
        <v>167</v>
      </c>
      <c r="AJ12">
        <v>0.4</v>
      </c>
      <c r="AK12">
        <v>9.3000000000000007</v>
      </c>
      <c r="AL12">
        <v>2.4</v>
      </c>
      <c r="AM12">
        <v>109</v>
      </c>
      <c r="AN12">
        <v>20.8</v>
      </c>
      <c r="AQ12">
        <v>12</v>
      </c>
      <c r="AR12">
        <v>25</v>
      </c>
      <c r="AS12">
        <v>14.2</v>
      </c>
      <c r="AT12">
        <v>2.9</v>
      </c>
      <c r="AU12">
        <v>1.03</v>
      </c>
      <c r="AV12">
        <v>0.49</v>
      </c>
      <c r="AX12">
        <v>1.76</v>
      </c>
      <c r="AY12">
        <v>0.28999999999999998</v>
      </c>
    </row>
    <row r="13" spans="1:51" x14ac:dyDescent="0.3">
      <c r="A13" t="s">
        <v>95</v>
      </c>
      <c r="B13" t="s">
        <v>96</v>
      </c>
      <c r="C13" s="1" t="str">
        <f t="shared" si="0"/>
        <v>22:0007</v>
      </c>
      <c r="D13" s="1" t="str">
        <f t="shared" si="1"/>
        <v>22:0006</v>
      </c>
      <c r="E13" t="s">
        <v>97</v>
      </c>
      <c r="F13" t="s">
        <v>98</v>
      </c>
      <c r="H13">
        <v>62.320455500000001</v>
      </c>
      <c r="I13">
        <v>-76.174990300000005</v>
      </c>
      <c r="J13" s="1" t="str">
        <f t="shared" si="2"/>
        <v>Whole</v>
      </c>
      <c r="K13" s="1" t="str">
        <f t="shared" si="3"/>
        <v>Rock crushing (details not reported)</v>
      </c>
      <c r="L13">
        <v>50.83</v>
      </c>
      <c r="M13">
        <v>1.45</v>
      </c>
      <c r="N13">
        <v>15.59</v>
      </c>
      <c r="O13">
        <v>12.59</v>
      </c>
      <c r="P13">
        <v>0.18</v>
      </c>
      <c r="Q13">
        <v>5.68</v>
      </c>
      <c r="R13">
        <v>8.4600000000000009</v>
      </c>
      <c r="S13">
        <v>3.7</v>
      </c>
      <c r="T13">
        <v>1.03</v>
      </c>
      <c r="U13">
        <v>0.23</v>
      </c>
      <c r="V13">
        <v>0.88</v>
      </c>
      <c r="Y13">
        <v>41</v>
      </c>
      <c r="Z13">
        <v>25.6</v>
      </c>
      <c r="AE13">
        <v>21</v>
      </c>
      <c r="AF13">
        <v>10</v>
      </c>
      <c r="AG13">
        <v>0.47</v>
      </c>
      <c r="AH13">
        <v>249</v>
      </c>
      <c r="AI13">
        <v>372</v>
      </c>
      <c r="AJ13">
        <v>0.27</v>
      </c>
      <c r="AK13">
        <v>8.6</v>
      </c>
      <c r="AL13">
        <v>3.3</v>
      </c>
      <c r="AM13">
        <v>145</v>
      </c>
      <c r="AN13">
        <v>26</v>
      </c>
      <c r="AO13">
        <v>0.4</v>
      </c>
      <c r="AP13">
        <v>0.61</v>
      </c>
      <c r="AQ13">
        <v>15</v>
      </c>
      <c r="AR13">
        <v>33</v>
      </c>
      <c r="AS13">
        <v>16.2</v>
      </c>
      <c r="AT13">
        <v>5.0999999999999996</v>
      </c>
      <c r="AU13">
        <v>1.51</v>
      </c>
      <c r="AV13">
        <v>0.75</v>
      </c>
      <c r="AW13">
        <v>1.39</v>
      </c>
      <c r="AX13">
        <v>2.4300000000000002</v>
      </c>
      <c r="AY13">
        <v>0.39</v>
      </c>
    </row>
    <row r="14" spans="1:51" x14ac:dyDescent="0.3">
      <c r="A14" t="s">
        <v>99</v>
      </c>
      <c r="B14" t="s">
        <v>100</v>
      </c>
      <c r="C14" s="1" t="str">
        <f t="shared" si="0"/>
        <v>22:0007</v>
      </c>
      <c r="D14" s="1" t="str">
        <f t="shared" si="1"/>
        <v>22:0006</v>
      </c>
      <c r="E14" t="s">
        <v>101</v>
      </c>
      <c r="F14" t="s">
        <v>102</v>
      </c>
      <c r="H14">
        <v>61.614884099999998</v>
      </c>
      <c r="I14">
        <v>-75.859678099999996</v>
      </c>
      <c r="J14" s="1" t="str">
        <f t="shared" si="2"/>
        <v>Whole</v>
      </c>
      <c r="K14" s="1" t="str">
        <f t="shared" si="3"/>
        <v>Rock crushing (details not reported)</v>
      </c>
      <c r="L14">
        <v>56.4</v>
      </c>
      <c r="M14">
        <v>1.21</v>
      </c>
      <c r="N14">
        <v>17.3</v>
      </c>
      <c r="O14">
        <v>7.77</v>
      </c>
      <c r="P14">
        <v>0.11</v>
      </c>
      <c r="Q14">
        <v>3.42</v>
      </c>
      <c r="R14">
        <v>6.27</v>
      </c>
      <c r="S14">
        <v>4.24</v>
      </c>
      <c r="T14">
        <v>0.91</v>
      </c>
      <c r="U14">
        <v>0.21</v>
      </c>
      <c r="V14">
        <v>2.09</v>
      </c>
      <c r="X14">
        <v>19</v>
      </c>
      <c r="Z14">
        <v>20</v>
      </c>
      <c r="AB14">
        <v>496</v>
      </c>
      <c r="AD14">
        <v>43</v>
      </c>
      <c r="AF14">
        <v>23</v>
      </c>
      <c r="AG14">
        <v>0.3</v>
      </c>
      <c r="AH14">
        <v>262</v>
      </c>
      <c r="AI14">
        <v>430</v>
      </c>
      <c r="AK14">
        <v>9</v>
      </c>
      <c r="AL14">
        <v>3.5</v>
      </c>
      <c r="AM14">
        <v>150</v>
      </c>
      <c r="AN14">
        <v>22</v>
      </c>
      <c r="AO14">
        <v>2.4</v>
      </c>
      <c r="AP14">
        <v>1.1000000000000001</v>
      </c>
      <c r="AQ14">
        <v>17</v>
      </c>
      <c r="AR14">
        <v>31</v>
      </c>
      <c r="AS14">
        <v>15</v>
      </c>
      <c r="AT14">
        <v>4.3</v>
      </c>
      <c r="AU14">
        <v>1</v>
      </c>
      <c r="AV14">
        <v>0.6</v>
      </c>
      <c r="AX14">
        <v>1.4</v>
      </c>
      <c r="AY14">
        <v>0.25</v>
      </c>
    </row>
    <row r="15" spans="1:51" x14ac:dyDescent="0.3">
      <c r="A15" t="s">
        <v>103</v>
      </c>
      <c r="B15" t="s">
        <v>104</v>
      </c>
      <c r="C15" s="1" t="str">
        <f t="shared" si="0"/>
        <v>22:0007</v>
      </c>
      <c r="D15" s="1" t="str">
        <f t="shared" si="1"/>
        <v>22:0006</v>
      </c>
      <c r="E15" t="s">
        <v>105</v>
      </c>
      <c r="F15" t="s">
        <v>106</v>
      </c>
      <c r="H15">
        <v>61.532308499999999</v>
      </c>
      <c r="I15">
        <v>-75.847992700000006</v>
      </c>
      <c r="J15" s="1" t="str">
        <f t="shared" si="2"/>
        <v>Whole</v>
      </c>
      <c r="K15" s="1" t="str">
        <f t="shared" si="3"/>
        <v>Rock crushing (details not reported)</v>
      </c>
      <c r="L15">
        <v>48.1</v>
      </c>
      <c r="M15">
        <v>2.0499999999999998</v>
      </c>
      <c r="N15">
        <v>17</v>
      </c>
      <c r="O15">
        <v>14.1</v>
      </c>
      <c r="P15">
        <v>0.22</v>
      </c>
      <c r="Q15">
        <v>4.12</v>
      </c>
      <c r="R15">
        <v>8.81</v>
      </c>
      <c r="S15">
        <v>3.59</v>
      </c>
      <c r="T15">
        <v>0.34</v>
      </c>
      <c r="U15">
        <v>0.4</v>
      </c>
      <c r="V15">
        <v>0.17</v>
      </c>
      <c r="W15">
        <v>44</v>
      </c>
      <c r="X15">
        <v>5</v>
      </c>
      <c r="Z15">
        <v>24</v>
      </c>
      <c r="AB15">
        <v>53</v>
      </c>
      <c r="AD15">
        <v>143</v>
      </c>
      <c r="AF15">
        <v>6</v>
      </c>
      <c r="AG15">
        <v>0.2</v>
      </c>
      <c r="AH15">
        <v>155</v>
      </c>
      <c r="AI15">
        <v>490</v>
      </c>
      <c r="AK15">
        <v>10</v>
      </c>
      <c r="AL15">
        <v>108</v>
      </c>
      <c r="AM15">
        <v>95</v>
      </c>
      <c r="AN15">
        <v>28</v>
      </c>
      <c r="AO15">
        <v>0.7</v>
      </c>
      <c r="AP15">
        <v>0.5</v>
      </c>
      <c r="AQ15">
        <v>13</v>
      </c>
      <c r="AR15">
        <v>30</v>
      </c>
      <c r="AS15">
        <v>18</v>
      </c>
      <c r="AT15">
        <v>5.4</v>
      </c>
      <c r="AU15">
        <v>1.9</v>
      </c>
      <c r="AV15">
        <v>0.7</v>
      </c>
      <c r="AX15">
        <v>2</v>
      </c>
      <c r="AY15">
        <v>0.36</v>
      </c>
    </row>
    <row r="16" spans="1:51" x14ac:dyDescent="0.3">
      <c r="A16" t="s">
        <v>107</v>
      </c>
      <c r="B16" t="s">
        <v>108</v>
      </c>
      <c r="C16" s="1" t="str">
        <f t="shared" si="0"/>
        <v>22:0007</v>
      </c>
      <c r="D16" s="1" t="str">
        <f t="shared" si="1"/>
        <v>22:0006</v>
      </c>
      <c r="E16" t="s">
        <v>109</v>
      </c>
      <c r="F16" t="s">
        <v>110</v>
      </c>
      <c r="H16">
        <v>61.608697599999999</v>
      </c>
      <c r="I16">
        <v>-75.845424100000002</v>
      </c>
      <c r="J16" s="1" t="str">
        <f t="shared" si="2"/>
        <v>Whole</v>
      </c>
      <c r="K16" s="1" t="str">
        <f t="shared" si="3"/>
        <v>Rock crushing (details not reported)</v>
      </c>
      <c r="L16">
        <v>49.3</v>
      </c>
      <c r="M16">
        <v>1.68</v>
      </c>
      <c r="N16">
        <v>17.8</v>
      </c>
      <c r="O16">
        <v>11.5</v>
      </c>
      <c r="P16">
        <v>0.15</v>
      </c>
      <c r="Q16">
        <v>4.29</v>
      </c>
      <c r="R16">
        <v>8.43</v>
      </c>
      <c r="S16">
        <v>3.4</v>
      </c>
      <c r="T16">
        <v>1.03</v>
      </c>
      <c r="U16">
        <v>0.32</v>
      </c>
      <c r="V16">
        <v>1.95</v>
      </c>
      <c r="X16">
        <v>21</v>
      </c>
      <c r="Z16">
        <v>27</v>
      </c>
      <c r="AB16">
        <v>133</v>
      </c>
      <c r="AD16">
        <v>82</v>
      </c>
      <c r="AF16">
        <v>25</v>
      </c>
      <c r="AG16">
        <v>0.8</v>
      </c>
      <c r="AH16">
        <v>292</v>
      </c>
      <c r="AI16">
        <v>460</v>
      </c>
      <c r="AK16">
        <v>11</v>
      </c>
      <c r="AL16">
        <v>4.3</v>
      </c>
      <c r="AM16">
        <v>200</v>
      </c>
      <c r="AN16">
        <v>35</v>
      </c>
      <c r="AO16">
        <v>2.8</v>
      </c>
      <c r="AP16">
        <v>0.5</v>
      </c>
      <c r="AQ16">
        <v>32</v>
      </c>
      <c r="AR16">
        <v>66</v>
      </c>
      <c r="AS16">
        <v>34</v>
      </c>
      <c r="AT16">
        <v>7.2</v>
      </c>
      <c r="AU16">
        <v>2.2000000000000002</v>
      </c>
      <c r="AV16">
        <v>1.1000000000000001</v>
      </c>
      <c r="AX16">
        <v>2.7</v>
      </c>
      <c r="AY16">
        <v>0.46</v>
      </c>
    </row>
    <row r="17" spans="1:51" x14ac:dyDescent="0.3">
      <c r="A17" t="s">
        <v>111</v>
      </c>
      <c r="B17" t="s">
        <v>112</v>
      </c>
      <c r="C17" s="1" t="str">
        <f t="shared" si="0"/>
        <v>22:0007</v>
      </c>
      <c r="D17" s="1" t="str">
        <f t="shared" si="1"/>
        <v>22:0006</v>
      </c>
      <c r="E17" t="s">
        <v>113</v>
      </c>
      <c r="F17" t="s">
        <v>114</v>
      </c>
      <c r="H17">
        <v>62.134559299999999</v>
      </c>
      <c r="I17">
        <v>-75.818734000000006</v>
      </c>
      <c r="J17" s="1" t="str">
        <f t="shared" si="2"/>
        <v>Whole</v>
      </c>
      <c r="K17" s="1" t="str">
        <f t="shared" si="3"/>
        <v>Rock crushing (details not reported)</v>
      </c>
      <c r="L17">
        <v>57.06</v>
      </c>
      <c r="M17">
        <v>0.98</v>
      </c>
      <c r="N17">
        <v>14.15</v>
      </c>
      <c r="O17">
        <v>13.14</v>
      </c>
      <c r="P17">
        <v>0.44</v>
      </c>
      <c r="Q17">
        <v>3.83</v>
      </c>
      <c r="R17">
        <v>7.54</v>
      </c>
      <c r="S17">
        <v>1.83</v>
      </c>
      <c r="T17">
        <v>1.1200000000000001</v>
      </c>
      <c r="U17">
        <v>0.2</v>
      </c>
      <c r="V17">
        <v>1.49</v>
      </c>
      <c r="W17">
        <v>182</v>
      </c>
      <c r="X17">
        <v>64</v>
      </c>
      <c r="AB17">
        <v>175</v>
      </c>
      <c r="AD17">
        <v>177</v>
      </c>
      <c r="AF17">
        <v>33</v>
      </c>
      <c r="AH17">
        <v>432</v>
      </c>
      <c r="AI17">
        <v>234</v>
      </c>
      <c r="AL17">
        <v>3.4</v>
      </c>
      <c r="AM17">
        <v>112</v>
      </c>
      <c r="AN17">
        <v>29.5</v>
      </c>
      <c r="AO17">
        <v>4.2</v>
      </c>
      <c r="AP17">
        <v>3.26</v>
      </c>
      <c r="AQ17">
        <v>20</v>
      </c>
      <c r="AR17">
        <v>37</v>
      </c>
      <c r="AS17">
        <v>22.8</v>
      </c>
      <c r="AT17">
        <v>4.9000000000000004</v>
      </c>
      <c r="AU17">
        <v>1.39</v>
      </c>
      <c r="AV17">
        <v>0.93</v>
      </c>
      <c r="AW17">
        <v>0.87</v>
      </c>
      <c r="AX17">
        <v>2.52</v>
      </c>
    </row>
    <row r="18" spans="1:51" x14ac:dyDescent="0.3">
      <c r="A18" t="s">
        <v>115</v>
      </c>
      <c r="B18" t="s">
        <v>116</v>
      </c>
      <c r="C18" s="1" t="str">
        <f t="shared" si="0"/>
        <v>22:0007</v>
      </c>
      <c r="D18" s="1" t="str">
        <f t="shared" si="1"/>
        <v>22:0006</v>
      </c>
      <c r="E18" t="s">
        <v>117</v>
      </c>
      <c r="F18" t="s">
        <v>118</v>
      </c>
      <c r="H18">
        <v>61.524044600000003</v>
      </c>
      <c r="I18">
        <v>-75.798114900000002</v>
      </c>
      <c r="J18" s="1" t="str">
        <f t="shared" si="2"/>
        <v>Whole</v>
      </c>
      <c r="K18" s="1" t="str">
        <f t="shared" si="3"/>
        <v>Rock crushing (details not reported)</v>
      </c>
      <c r="L18">
        <v>71.040000000000006</v>
      </c>
      <c r="M18">
        <v>0.23</v>
      </c>
      <c r="N18">
        <v>15.86</v>
      </c>
      <c r="O18">
        <v>2</v>
      </c>
      <c r="P18">
        <v>0.02</v>
      </c>
      <c r="Q18">
        <v>0.36</v>
      </c>
      <c r="R18">
        <v>2.59</v>
      </c>
      <c r="S18">
        <v>5.01</v>
      </c>
      <c r="T18">
        <v>1.51</v>
      </c>
      <c r="U18">
        <v>7.0000000000000007E-2</v>
      </c>
      <c r="V18">
        <v>0.92</v>
      </c>
      <c r="X18">
        <v>4</v>
      </c>
      <c r="Z18">
        <v>1.8</v>
      </c>
      <c r="AB18">
        <v>2</v>
      </c>
      <c r="AD18">
        <v>23</v>
      </c>
      <c r="AF18">
        <v>26</v>
      </c>
      <c r="AG18">
        <v>0.3</v>
      </c>
      <c r="AH18">
        <v>559</v>
      </c>
      <c r="AI18">
        <v>476</v>
      </c>
      <c r="AJ18">
        <v>0.4</v>
      </c>
      <c r="AK18">
        <v>9.8000000000000007</v>
      </c>
      <c r="AL18">
        <v>3</v>
      </c>
      <c r="AM18">
        <v>131</v>
      </c>
      <c r="AN18">
        <v>6.6</v>
      </c>
      <c r="AO18">
        <v>2</v>
      </c>
      <c r="AP18">
        <v>0.7</v>
      </c>
      <c r="AQ18">
        <v>11</v>
      </c>
      <c r="AR18">
        <v>21</v>
      </c>
      <c r="AS18">
        <v>9.1999999999999993</v>
      </c>
      <c r="AT18">
        <v>2</v>
      </c>
      <c r="AU18">
        <v>0.64</v>
      </c>
      <c r="AV18">
        <v>0.21</v>
      </c>
      <c r="AX18">
        <v>0.43</v>
      </c>
      <c r="AY18">
        <v>0.08</v>
      </c>
    </row>
    <row r="19" spans="1:51" x14ac:dyDescent="0.3">
      <c r="A19" t="s">
        <v>119</v>
      </c>
      <c r="B19" t="s">
        <v>120</v>
      </c>
      <c r="C19" s="1" t="str">
        <f t="shared" si="0"/>
        <v>22:0007</v>
      </c>
      <c r="D19" s="1" t="str">
        <f t="shared" si="1"/>
        <v>22:0006</v>
      </c>
      <c r="E19" t="s">
        <v>121</v>
      </c>
      <c r="F19" t="s">
        <v>122</v>
      </c>
      <c r="H19">
        <v>61.653827900000003</v>
      </c>
      <c r="I19">
        <v>-75.743329500000002</v>
      </c>
      <c r="J19" s="1" t="str">
        <f t="shared" si="2"/>
        <v>Whole</v>
      </c>
      <c r="K19" s="1" t="str">
        <f t="shared" si="3"/>
        <v>Rock crushing (details not reported)</v>
      </c>
      <c r="L19">
        <v>66.510000000000005</v>
      </c>
      <c r="M19">
        <v>0.42</v>
      </c>
      <c r="N19">
        <v>17.13</v>
      </c>
      <c r="O19">
        <v>3.6</v>
      </c>
      <c r="P19">
        <v>0.05</v>
      </c>
      <c r="Q19">
        <v>1.2</v>
      </c>
      <c r="R19">
        <v>3.29</v>
      </c>
      <c r="S19">
        <v>4.68</v>
      </c>
      <c r="T19">
        <v>1.37</v>
      </c>
      <c r="U19">
        <v>0.14000000000000001</v>
      </c>
      <c r="V19">
        <v>1.59</v>
      </c>
      <c r="X19">
        <v>9</v>
      </c>
      <c r="AB19">
        <v>8</v>
      </c>
      <c r="AD19">
        <v>56</v>
      </c>
      <c r="AF19">
        <v>41</v>
      </c>
      <c r="AI19">
        <v>776</v>
      </c>
      <c r="AK19">
        <v>6.6</v>
      </c>
      <c r="AM19">
        <v>151</v>
      </c>
      <c r="AN19">
        <v>5.7</v>
      </c>
    </row>
    <row r="20" spans="1:51" x14ac:dyDescent="0.3">
      <c r="A20" t="s">
        <v>123</v>
      </c>
      <c r="B20" t="s">
        <v>124</v>
      </c>
      <c r="C20" s="1" t="str">
        <f t="shared" si="0"/>
        <v>22:0007</v>
      </c>
      <c r="D20" s="1" t="str">
        <f t="shared" si="1"/>
        <v>22:0006</v>
      </c>
      <c r="E20" t="s">
        <v>125</v>
      </c>
      <c r="F20" t="s">
        <v>126</v>
      </c>
      <c r="H20">
        <v>61.888691799999997</v>
      </c>
      <c r="I20">
        <v>-75.729938000000004</v>
      </c>
      <c r="J20" s="1" t="str">
        <f t="shared" si="2"/>
        <v>Whole</v>
      </c>
      <c r="K20" s="1" t="str">
        <f t="shared" si="3"/>
        <v>Rock crushing (details not reported)</v>
      </c>
      <c r="L20">
        <v>74.849999999999994</v>
      </c>
      <c r="M20">
        <v>0.04</v>
      </c>
      <c r="N20">
        <v>15.11</v>
      </c>
      <c r="O20">
        <v>0.56000000000000005</v>
      </c>
      <c r="P20">
        <v>0.01</v>
      </c>
      <c r="Q20">
        <v>0.02</v>
      </c>
      <c r="R20">
        <v>1.29</v>
      </c>
      <c r="S20">
        <v>6.48</v>
      </c>
      <c r="T20">
        <v>1.1100000000000001</v>
      </c>
      <c r="U20">
        <v>0.01</v>
      </c>
      <c r="V20">
        <v>0.27</v>
      </c>
      <c r="W20">
        <v>4</v>
      </c>
      <c r="X20">
        <v>5</v>
      </c>
      <c r="Y20">
        <v>1</v>
      </c>
      <c r="AB20">
        <v>4</v>
      </c>
      <c r="AD20">
        <v>20</v>
      </c>
      <c r="AF20">
        <v>80</v>
      </c>
      <c r="AH20">
        <v>955</v>
      </c>
      <c r="AI20">
        <v>576</v>
      </c>
      <c r="AK20">
        <v>8</v>
      </c>
      <c r="AL20">
        <v>1.3</v>
      </c>
      <c r="AM20">
        <v>53</v>
      </c>
      <c r="AN20">
        <v>2.4</v>
      </c>
      <c r="AO20">
        <v>0.2</v>
      </c>
      <c r="AP20">
        <v>0.41</v>
      </c>
      <c r="AQ20">
        <v>1</v>
      </c>
      <c r="AR20">
        <v>1</v>
      </c>
      <c r="AS20">
        <v>0.4</v>
      </c>
      <c r="AT20">
        <v>0.1</v>
      </c>
      <c r="AU20">
        <v>0.1</v>
      </c>
      <c r="AV20">
        <v>0.02</v>
      </c>
      <c r="AW20">
        <v>0.03</v>
      </c>
      <c r="AX20">
        <v>0.3</v>
      </c>
      <c r="AY20">
        <v>0.03</v>
      </c>
    </row>
    <row r="21" spans="1:51" x14ac:dyDescent="0.3">
      <c r="A21" t="s">
        <v>127</v>
      </c>
      <c r="B21" t="s">
        <v>128</v>
      </c>
      <c r="C21" s="1" t="str">
        <f t="shared" si="0"/>
        <v>22:0007</v>
      </c>
      <c r="D21" s="1" t="str">
        <f t="shared" si="1"/>
        <v>22:0006</v>
      </c>
      <c r="E21" t="s">
        <v>129</v>
      </c>
      <c r="F21" t="s">
        <v>130</v>
      </c>
      <c r="H21">
        <v>61.6364625</v>
      </c>
      <c r="I21">
        <v>-75.716968399999999</v>
      </c>
      <c r="J21" s="1" t="str">
        <f t="shared" si="2"/>
        <v>Whole</v>
      </c>
      <c r="K21" s="1" t="str">
        <f t="shared" si="3"/>
        <v>Rock crushing (details not reported)</v>
      </c>
      <c r="L21">
        <v>66.599999999999994</v>
      </c>
      <c r="M21">
        <v>0.39</v>
      </c>
      <c r="N21">
        <v>17.100000000000001</v>
      </c>
      <c r="O21">
        <v>3.23</v>
      </c>
      <c r="P21">
        <v>0.05</v>
      </c>
      <c r="Q21">
        <v>1.1000000000000001</v>
      </c>
      <c r="R21">
        <v>3.6</v>
      </c>
      <c r="S21">
        <v>4.8</v>
      </c>
      <c r="T21">
        <v>1.96</v>
      </c>
      <c r="U21">
        <v>0.1</v>
      </c>
      <c r="V21">
        <v>1.7</v>
      </c>
      <c r="W21">
        <v>39</v>
      </c>
      <c r="X21">
        <v>12</v>
      </c>
      <c r="Z21">
        <v>0.5</v>
      </c>
      <c r="AB21">
        <v>4</v>
      </c>
      <c r="AD21">
        <v>99</v>
      </c>
      <c r="AF21">
        <v>43</v>
      </c>
      <c r="AG21">
        <v>10</v>
      </c>
      <c r="AH21">
        <v>669</v>
      </c>
      <c r="AI21">
        <v>730</v>
      </c>
      <c r="AL21">
        <v>3</v>
      </c>
      <c r="AM21">
        <v>130</v>
      </c>
      <c r="AN21">
        <v>6</v>
      </c>
      <c r="AO21">
        <v>3.4</v>
      </c>
      <c r="AP21">
        <v>1.2</v>
      </c>
      <c r="AQ21">
        <v>31</v>
      </c>
      <c r="AR21">
        <v>14</v>
      </c>
      <c r="AS21">
        <v>2.6</v>
      </c>
      <c r="AT21">
        <v>0.8</v>
      </c>
      <c r="AU21">
        <v>0.2</v>
      </c>
      <c r="AW21">
        <v>0.4</v>
      </c>
      <c r="AX21">
        <v>7.0000000000000007E-2</v>
      </c>
    </row>
    <row r="22" spans="1:51" x14ac:dyDescent="0.3">
      <c r="A22" t="s">
        <v>131</v>
      </c>
      <c r="B22" t="s">
        <v>132</v>
      </c>
      <c r="C22" s="1" t="str">
        <f t="shared" si="0"/>
        <v>22:0007</v>
      </c>
      <c r="D22" s="1" t="str">
        <f t="shared" si="1"/>
        <v>22:0006</v>
      </c>
      <c r="E22" t="s">
        <v>133</v>
      </c>
      <c r="F22" t="s">
        <v>134</v>
      </c>
      <c r="H22">
        <v>61.630144799999997</v>
      </c>
      <c r="I22">
        <v>-75.714784800000004</v>
      </c>
      <c r="J22" s="1" t="str">
        <f t="shared" si="2"/>
        <v>Whole</v>
      </c>
      <c r="K22" s="1" t="str">
        <f t="shared" si="3"/>
        <v>Rock crushing (details not reported)</v>
      </c>
      <c r="L22">
        <v>51.6</v>
      </c>
      <c r="M22">
        <v>1.03</v>
      </c>
      <c r="N22">
        <v>18.399999999999999</v>
      </c>
      <c r="O22">
        <v>9.52</v>
      </c>
      <c r="P22">
        <v>0.15</v>
      </c>
      <c r="Q22">
        <v>3.97</v>
      </c>
      <c r="R22">
        <v>7.41</v>
      </c>
      <c r="S22">
        <v>3.55</v>
      </c>
      <c r="T22">
        <v>2.35</v>
      </c>
      <c r="U22">
        <v>0.26</v>
      </c>
      <c r="V22">
        <v>2.16</v>
      </c>
      <c r="W22">
        <v>40</v>
      </c>
      <c r="X22">
        <v>11</v>
      </c>
      <c r="Z22">
        <v>11</v>
      </c>
      <c r="AB22">
        <v>36</v>
      </c>
      <c r="AD22">
        <v>105</v>
      </c>
      <c r="AF22">
        <v>73</v>
      </c>
      <c r="AG22">
        <v>1.4</v>
      </c>
      <c r="AH22">
        <v>399</v>
      </c>
      <c r="AI22">
        <v>570</v>
      </c>
      <c r="AK22">
        <v>6</v>
      </c>
      <c r="AL22">
        <v>2.5</v>
      </c>
      <c r="AM22">
        <v>120</v>
      </c>
      <c r="AN22">
        <v>24</v>
      </c>
      <c r="AO22">
        <v>1.3</v>
      </c>
      <c r="AP22">
        <v>0.8</v>
      </c>
      <c r="AQ22">
        <v>8</v>
      </c>
      <c r="AR22">
        <v>30</v>
      </c>
      <c r="AS22">
        <v>20</v>
      </c>
      <c r="AT22">
        <v>4.7</v>
      </c>
      <c r="AU22">
        <v>1.4</v>
      </c>
      <c r="AV22">
        <v>0.6</v>
      </c>
      <c r="AX22">
        <v>1.8</v>
      </c>
      <c r="AY22">
        <v>0.3</v>
      </c>
    </row>
    <row r="23" spans="1:51" x14ac:dyDescent="0.3">
      <c r="A23" t="s">
        <v>135</v>
      </c>
      <c r="B23" t="s">
        <v>136</v>
      </c>
      <c r="C23" s="1" t="str">
        <f t="shared" si="0"/>
        <v>22:0007</v>
      </c>
      <c r="D23" s="1" t="str">
        <f t="shared" si="1"/>
        <v>22:0006</v>
      </c>
      <c r="E23" t="s">
        <v>137</v>
      </c>
      <c r="F23" t="s">
        <v>138</v>
      </c>
      <c r="H23">
        <v>61.717776200000003</v>
      </c>
      <c r="I23">
        <v>-75.606065799999996</v>
      </c>
      <c r="J23" s="1" t="str">
        <f t="shared" si="2"/>
        <v>Whole</v>
      </c>
      <c r="K23" s="1" t="str">
        <f t="shared" si="3"/>
        <v>Rock crushing (details not reported)</v>
      </c>
      <c r="L23">
        <v>51.1</v>
      </c>
      <c r="M23">
        <v>0.92</v>
      </c>
      <c r="N23">
        <v>18.100000000000001</v>
      </c>
      <c r="O23">
        <v>9.8800000000000008</v>
      </c>
      <c r="P23">
        <v>0.16</v>
      </c>
      <c r="Q23">
        <v>4.8600000000000003</v>
      </c>
      <c r="R23">
        <v>9.6999999999999993</v>
      </c>
      <c r="S23">
        <v>4.05</v>
      </c>
      <c r="T23">
        <v>0.56999999999999995</v>
      </c>
      <c r="U23">
        <v>0.34</v>
      </c>
      <c r="V23">
        <v>0.03</v>
      </c>
      <c r="W23">
        <v>53</v>
      </c>
      <c r="X23">
        <v>38</v>
      </c>
      <c r="Z23">
        <v>23</v>
      </c>
      <c r="AB23">
        <v>184</v>
      </c>
      <c r="AD23">
        <v>114</v>
      </c>
      <c r="AG23">
        <v>0.4</v>
      </c>
      <c r="AH23">
        <v>464</v>
      </c>
      <c r="AI23">
        <v>1000</v>
      </c>
      <c r="AL23">
        <v>0.7</v>
      </c>
      <c r="AM23">
        <v>44</v>
      </c>
      <c r="AN23">
        <v>18</v>
      </c>
      <c r="AO23">
        <v>0.3</v>
      </c>
      <c r="AQ23">
        <v>15</v>
      </c>
      <c r="AR23">
        <v>34</v>
      </c>
      <c r="AS23">
        <v>19</v>
      </c>
      <c r="AT23">
        <v>4.8</v>
      </c>
      <c r="AU23">
        <v>1.5</v>
      </c>
      <c r="AV23">
        <v>0.5</v>
      </c>
      <c r="AX23">
        <v>1.5</v>
      </c>
      <c r="AY23">
        <v>0.24</v>
      </c>
    </row>
    <row r="24" spans="1:51" x14ac:dyDescent="0.3">
      <c r="A24" t="s">
        <v>139</v>
      </c>
      <c r="B24" t="s">
        <v>140</v>
      </c>
      <c r="C24" s="1" t="str">
        <f t="shared" si="0"/>
        <v>22:0007</v>
      </c>
      <c r="D24" s="1" t="str">
        <f t="shared" si="1"/>
        <v>22:0006</v>
      </c>
      <c r="E24" t="s">
        <v>141</v>
      </c>
      <c r="F24" t="s">
        <v>142</v>
      </c>
      <c r="H24">
        <v>62.043422100000001</v>
      </c>
      <c r="I24">
        <v>-75.605003400000001</v>
      </c>
      <c r="J24" s="1" t="str">
        <f t="shared" si="2"/>
        <v>Whole</v>
      </c>
      <c r="K24" s="1" t="str">
        <f t="shared" si="3"/>
        <v>Rock crushing (details not reported)</v>
      </c>
      <c r="L24">
        <v>53.83</v>
      </c>
      <c r="M24">
        <v>1.04</v>
      </c>
      <c r="N24">
        <v>20.25</v>
      </c>
      <c r="O24">
        <v>7.85</v>
      </c>
      <c r="P24">
        <v>0.09</v>
      </c>
      <c r="Q24">
        <v>2.96</v>
      </c>
      <c r="R24">
        <v>6.01</v>
      </c>
      <c r="S24">
        <v>5.15</v>
      </c>
      <c r="T24">
        <v>2.0499999999999998</v>
      </c>
      <c r="U24">
        <v>0.33</v>
      </c>
      <c r="V24">
        <v>0.28000000000000003</v>
      </c>
      <c r="W24">
        <v>70</v>
      </c>
      <c r="X24">
        <v>30</v>
      </c>
      <c r="Y24">
        <v>23</v>
      </c>
      <c r="Z24">
        <v>16.399999999999999</v>
      </c>
      <c r="AB24">
        <v>7</v>
      </c>
      <c r="AD24">
        <v>100</v>
      </c>
      <c r="AE24">
        <v>304</v>
      </c>
      <c r="AF24">
        <v>37</v>
      </c>
      <c r="AG24">
        <v>0.6</v>
      </c>
      <c r="AH24">
        <v>1489</v>
      </c>
      <c r="AI24">
        <v>1398</v>
      </c>
      <c r="AJ24">
        <v>1.3</v>
      </c>
      <c r="AK24">
        <v>5.6</v>
      </c>
      <c r="AL24">
        <v>9.5</v>
      </c>
      <c r="AM24">
        <v>384</v>
      </c>
      <c r="AN24">
        <v>14.8</v>
      </c>
      <c r="AO24">
        <v>0.9</v>
      </c>
      <c r="AP24">
        <v>0.7</v>
      </c>
      <c r="AQ24">
        <v>13</v>
      </c>
      <c r="AR24">
        <v>27</v>
      </c>
      <c r="AS24">
        <v>17.600000000000001</v>
      </c>
      <c r="AT24">
        <v>3.4</v>
      </c>
      <c r="AU24">
        <v>1.2</v>
      </c>
      <c r="AV24">
        <v>0.49</v>
      </c>
      <c r="AW24">
        <v>0.99</v>
      </c>
      <c r="AX24">
        <v>1.5</v>
      </c>
      <c r="AY24">
        <v>0.21</v>
      </c>
    </row>
    <row r="25" spans="1:51" x14ac:dyDescent="0.3">
      <c r="A25" t="s">
        <v>143</v>
      </c>
      <c r="B25" t="s">
        <v>144</v>
      </c>
      <c r="C25" s="1" t="str">
        <f t="shared" si="0"/>
        <v>22:0007</v>
      </c>
      <c r="D25" s="1" t="str">
        <f t="shared" si="1"/>
        <v>22:0006</v>
      </c>
      <c r="E25" t="s">
        <v>141</v>
      </c>
      <c r="F25" t="s">
        <v>145</v>
      </c>
      <c r="H25">
        <v>62.043422100000001</v>
      </c>
      <c r="I25">
        <v>-75.605003400000001</v>
      </c>
      <c r="J25" s="1" t="str">
        <f t="shared" si="2"/>
        <v>Whole</v>
      </c>
      <c r="K25" s="1" t="str">
        <f t="shared" si="3"/>
        <v>Rock crushing (details not reported)</v>
      </c>
      <c r="L25">
        <v>49.58</v>
      </c>
      <c r="M25">
        <v>0.95</v>
      </c>
      <c r="N25">
        <v>16.190000000000001</v>
      </c>
      <c r="O25">
        <v>10.67</v>
      </c>
      <c r="P25">
        <v>0.18</v>
      </c>
      <c r="Q25">
        <v>7.33</v>
      </c>
      <c r="R25">
        <v>9.31</v>
      </c>
      <c r="S25">
        <v>3.81</v>
      </c>
      <c r="T25">
        <v>1.28</v>
      </c>
      <c r="U25">
        <v>0.24</v>
      </c>
      <c r="V25">
        <v>0.4</v>
      </c>
      <c r="W25">
        <v>231</v>
      </c>
      <c r="X25">
        <v>146</v>
      </c>
      <c r="Y25">
        <v>44</v>
      </c>
      <c r="Z25">
        <v>27.4</v>
      </c>
      <c r="AB25">
        <v>105</v>
      </c>
      <c r="AD25">
        <v>114</v>
      </c>
      <c r="AE25">
        <v>140</v>
      </c>
      <c r="AF25">
        <v>15</v>
      </c>
      <c r="AG25">
        <v>0.5</v>
      </c>
      <c r="AH25">
        <v>542</v>
      </c>
      <c r="AI25">
        <v>836</v>
      </c>
      <c r="AJ25">
        <v>1</v>
      </c>
      <c r="AK25">
        <v>8</v>
      </c>
      <c r="AL25">
        <v>3.7</v>
      </c>
      <c r="AM25">
        <v>134</v>
      </c>
      <c r="AN25">
        <v>27.9</v>
      </c>
      <c r="AO25">
        <v>0.7</v>
      </c>
      <c r="AP25">
        <v>0.2</v>
      </c>
      <c r="AQ25">
        <v>16</v>
      </c>
      <c r="AR25">
        <v>39</v>
      </c>
      <c r="AS25">
        <v>24.5</v>
      </c>
      <c r="AT25">
        <v>5.0999999999999996</v>
      </c>
      <c r="AU25">
        <v>1.32</v>
      </c>
      <c r="AV25">
        <v>0.81</v>
      </c>
      <c r="AW25">
        <v>1.22</v>
      </c>
      <c r="AX25">
        <v>2.83</v>
      </c>
      <c r="AY25">
        <v>0.4</v>
      </c>
    </row>
    <row r="26" spans="1:51" x14ac:dyDescent="0.3">
      <c r="A26" t="s">
        <v>146</v>
      </c>
      <c r="B26" t="s">
        <v>147</v>
      </c>
      <c r="C26" s="1" t="str">
        <f t="shared" si="0"/>
        <v>22:0007</v>
      </c>
      <c r="D26" s="1" t="str">
        <f t="shared" si="1"/>
        <v>22:0006</v>
      </c>
      <c r="E26" t="s">
        <v>148</v>
      </c>
      <c r="F26" t="s">
        <v>149</v>
      </c>
      <c r="H26">
        <v>61.924678999999998</v>
      </c>
      <c r="I26">
        <v>-75.555249900000007</v>
      </c>
      <c r="J26" s="1" t="str">
        <f t="shared" si="2"/>
        <v>Whole</v>
      </c>
      <c r="K26" s="1" t="str">
        <f t="shared" si="3"/>
        <v>Rock crushing (details not reported)</v>
      </c>
      <c r="L26">
        <v>65.5</v>
      </c>
      <c r="M26">
        <v>0.53</v>
      </c>
      <c r="N26">
        <v>16.21</v>
      </c>
      <c r="O26">
        <v>3.83</v>
      </c>
      <c r="P26">
        <v>0.09</v>
      </c>
      <c r="Q26">
        <v>1.29</v>
      </c>
      <c r="R26">
        <v>2.72</v>
      </c>
      <c r="S26">
        <v>4.2699999999999996</v>
      </c>
      <c r="T26">
        <v>3.37</v>
      </c>
      <c r="U26">
        <v>0.22</v>
      </c>
      <c r="V26">
        <v>0.44</v>
      </c>
      <c r="W26">
        <v>14</v>
      </c>
      <c r="X26">
        <v>10</v>
      </c>
      <c r="Z26">
        <v>4.8</v>
      </c>
      <c r="AB26">
        <v>20</v>
      </c>
      <c r="AD26">
        <v>75</v>
      </c>
      <c r="AF26">
        <v>76</v>
      </c>
      <c r="AG26">
        <v>1.9</v>
      </c>
      <c r="AH26">
        <v>1258</v>
      </c>
      <c r="AI26">
        <v>615</v>
      </c>
      <c r="AJ26">
        <v>2.9</v>
      </c>
      <c r="AK26">
        <v>20.8</v>
      </c>
      <c r="AL26">
        <v>6.6</v>
      </c>
      <c r="AM26">
        <v>233</v>
      </c>
      <c r="AN26">
        <v>16.8</v>
      </c>
      <c r="AO26">
        <v>4.7</v>
      </c>
      <c r="AP26">
        <v>1.7</v>
      </c>
      <c r="AQ26">
        <v>43</v>
      </c>
      <c r="AR26">
        <v>88</v>
      </c>
      <c r="AS26">
        <v>38.200000000000003</v>
      </c>
      <c r="AT26">
        <v>5.9</v>
      </c>
      <c r="AU26">
        <v>1.27</v>
      </c>
      <c r="AV26">
        <v>0.54</v>
      </c>
      <c r="AW26">
        <v>0.69</v>
      </c>
      <c r="AX26">
        <v>1.68</v>
      </c>
      <c r="AY26">
        <v>0.26</v>
      </c>
    </row>
    <row r="27" spans="1:51" x14ac:dyDescent="0.3">
      <c r="A27" t="s">
        <v>150</v>
      </c>
      <c r="B27" t="s">
        <v>151</v>
      </c>
      <c r="C27" s="1" t="str">
        <f t="shared" si="0"/>
        <v>22:0007</v>
      </c>
      <c r="D27" s="1" t="str">
        <f t="shared" si="1"/>
        <v>22:0006</v>
      </c>
      <c r="E27" t="s">
        <v>152</v>
      </c>
      <c r="F27" t="s">
        <v>153</v>
      </c>
      <c r="H27">
        <v>61.718021100000001</v>
      </c>
      <c r="I27">
        <v>-75.547878299999994</v>
      </c>
      <c r="J27" s="1" t="str">
        <f t="shared" si="2"/>
        <v>Whole</v>
      </c>
      <c r="K27" s="1" t="str">
        <f t="shared" si="3"/>
        <v>Rock crushing (details not reported)</v>
      </c>
      <c r="L27">
        <v>56</v>
      </c>
      <c r="M27">
        <v>0.7</v>
      </c>
      <c r="N27">
        <v>17.5</v>
      </c>
      <c r="O27">
        <v>7.57</v>
      </c>
      <c r="P27">
        <v>0.13</v>
      </c>
      <c r="Q27">
        <v>3.54</v>
      </c>
      <c r="R27">
        <v>7.33</v>
      </c>
      <c r="S27">
        <v>4.66</v>
      </c>
      <c r="T27">
        <v>1.57</v>
      </c>
      <c r="U27">
        <v>0.25</v>
      </c>
      <c r="V27">
        <v>0.19</v>
      </c>
      <c r="W27">
        <v>56</v>
      </c>
      <c r="X27">
        <v>28</v>
      </c>
      <c r="Z27">
        <v>13</v>
      </c>
      <c r="AB27">
        <v>100</v>
      </c>
      <c r="AD27">
        <v>91</v>
      </c>
      <c r="AF27">
        <v>31</v>
      </c>
      <c r="AG27">
        <v>0.7</v>
      </c>
      <c r="AH27">
        <v>581</v>
      </c>
      <c r="AI27">
        <v>800</v>
      </c>
      <c r="AK27">
        <v>4</v>
      </c>
      <c r="AL27">
        <v>2</v>
      </c>
      <c r="AM27">
        <v>72</v>
      </c>
      <c r="AN27">
        <v>19</v>
      </c>
      <c r="AO27">
        <v>1.8</v>
      </c>
      <c r="AP27">
        <v>1.1000000000000001</v>
      </c>
      <c r="AQ27">
        <v>15</v>
      </c>
      <c r="AR27">
        <v>40</v>
      </c>
      <c r="AS27">
        <v>21</v>
      </c>
      <c r="AT27">
        <v>4.8</v>
      </c>
      <c r="AU27">
        <v>1.4</v>
      </c>
      <c r="AV27">
        <v>0.6</v>
      </c>
      <c r="AX27">
        <v>1.9</v>
      </c>
      <c r="AY27">
        <v>0.27</v>
      </c>
    </row>
    <row r="28" spans="1:51" x14ac:dyDescent="0.3">
      <c r="A28" t="s">
        <v>154</v>
      </c>
      <c r="B28" t="s">
        <v>155</v>
      </c>
      <c r="C28" s="1" t="str">
        <f t="shared" si="0"/>
        <v>22:0007</v>
      </c>
      <c r="D28" s="1" t="str">
        <f t="shared" si="1"/>
        <v>22:0006</v>
      </c>
      <c r="E28" t="s">
        <v>156</v>
      </c>
      <c r="F28" t="s">
        <v>157</v>
      </c>
      <c r="H28">
        <v>62.012205700000003</v>
      </c>
      <c r="I28">
        <v>-75.495664599999998</v>
      </c>
      <c r="J28" s="1" t="str">
        <f t="shared" si="2"/>
        <v>Whole</v>
      </c>
      <c r="K28" s="1" t="str">
        <f t="shared" si="3"/>
        <v>Rock crushing (details not reported)</v>
      </c>
      <c r="L28">
        <v>73.81</v>
      </c>
      <c r="M28">
        <v>0.08</v>
      </c>
      <c r="N28">
        <v>15.03</v>
      </c>
      <c r="O28">
        <v>0.97</v>
      </c>
      <c r="P28">
        <v>0.01</v>
      </c>
      <c r="Q28">
        <v>0.01</v>
      </c>
      <c r="R28">
        <v>1.81</v>
      </c>
      <c r="S28">
        <v>4.32</v>
      </c>
      <c r="T28">
        <v>3.68</v>
      </c>
      <c r="U28">
        <v>0.02</v>
      </c>
      <c r="V28">
        <v>0.33</v>
      </c>
      <c r="W28">
        <v>7</v>
      </c>
      <c r="X28">
        <v>5</v>
      </c>
      <c r="Y28">
        <v>1</v>
      </c>
      <c r="AB28">
        <v>4</v>
      </c>
      <c r="AD28">
        <v>19</v>
      </c>
      <c r="AE28">
        <v>1</v>
      </c>
      <c r="AF28">
        <v>77</v>
      </c>
      <c r="AH28">
        <v>951</v>
      </c>
      <c r="AI28">
        <v>405</v>
      </c>
      <c r="AK28">
        <v>2.4</v>
      </c>
      <c r="AL28">
        <v>4.9000000000000004</v>
      </c>
      <c r="AM28">
        <v>180</v>
      </c>
      <c r="AN28">
        <v>2.9</v>
      </c>
      <c r="AO28">
        <v>8.6999999999999993</v>
      </c>
      <c r="AP28">
        <v>1.46</v>
      </c>
      <c r="AQ28">
        <v>15</v>
      </c>
      <c r="AR28">
        <v>22</v>
      </c>
      <c r="AS28">
        <v>7.8</v>
      </c>
      <c r="AT28">
        <v>1.7</v>
      </c>
      <c r="AU28">
        <v>0.57999999999999996</v>
      </c>
      <c r="AV28">
        <v>0.06</v>
      </c>
      <c r="AW28">
        <v>0.03</v>
      </c>
      <c r="AX28">
        <v>0.38</v>
      </c>
      <c r="AY28">
        <v>0.06</v>
      </c>
    </row>
    <row r="29" spans="1:51" x14ac:dyDescent="0.3">
      <c r="A29" t="s">
        <v>158</v>
      </c>
      <c r="B29" t="s">
        <v>159</v>
      </c>
      <c r="C29" s="1" t="str">
        <f t="shared" si="0"/>
        <v>22:0007</v>
      </c>
      <c r="D29" s="1" t="str">
        <f t="shared" si="1"/>
        <v>22:0006</v>
      </c>
      <c r="E29" t="s">
        <v>160</v>
      </c>
      <c r="F29" t="s">
        <v>161</v>
      </c>
      <c r="H29">
        <v>62.091249699999999</v>
      </c>
      <c r="I29">
        <v>-75.4894465</v>
      </c>
      <c r="J29" s="1" t="str">
        <f t="shared" si="2"/>
        <v>Whole</v>
      </c>
      <c r="K29" s="1" t="str">
        <f t="shared" si="3"/>
        <v>Rock crushing (details not reported)</v>
      </c>
      <c r="L29">
        <v>71.150000000000006</v>
      </c>
      <c r="M29">
        <v>0.19</v>
      </c>
      <c r="N29">
        <v>16.05</v>
      </c>
      <c r="O29">
        <v>1.35</v>
      </c>
      <c r="P29">
        <v>0.01</v>
      </c>
      <c r="Q29">
        <v>0.38</v>
      </c>
      <c r="R29">
        <v>2.44</v>
      </c>
      <c r="S29">
        <v>4.9000000000000004</v>
      </c>
      <c r="T29">
        <v>2.5099999999999998</v>
      </c>
      <c r="U29">
        <v>0.04</v>
      </c>
      <c r="V29">
        <v>0.48</v>
      </c>
      <c r="W29">
        <v>10</v>
      </c>
      <c r="X29">
        <v>9</v>
      </c>
      <c r="AB29">
        <v>49</v>
      </c>
      <c r="AD29">
        <v>30</v>
      </c>
      <c r="AF29">
        <v>67</v>
      </c>
      <c r="AH29">
        <v>1175</v>
      </c>
      <c r="AI29">
        <v>596</v>
      </c>
      <c r="AK29">
        <v>2.2000000000000002</v>
      </c>
      <c r="AL29">
        <v>1.9</v>
      </c>
      <c r="AM29">
        <v>77</v>
      </c>
      <c r="AN29">
        <v>2</v>
      </c>
      <c r="AO29">
        <v>1.6</v>
      </c>
      <c r="AP29">
        <v>0.2</v>
      </c>
      <c r="AQ29">
        <v>9</v>
      </c>
      <c r="AR29">
        <v>13</v>
      </c>
      <c r="AS29">
        <v>3.9</v>
      </c>
      <c r="AT29">
        <v>0.7</v>
      </c>
      <c r="AU29">
        <v>0.48</v>
      </c>
      <c r="AV29">
        <v>0.03</v>
      </c>
      <c r="AW29">
        <v>0.09</v>
      </c>
      <c r="AX29">
        <v>0.61</v>
      </c>
      <c r="AY29">
        <v>0.05</v>
      </c>
    </row>
    <row r="30" spans="1:51" x14ac:dyDescent="0.3">
      <c r="A30" t="s">
        <v>162</v>
      </c>
      <c r="B30" t="s">
        <v>163</v>
      </c>
      <c r="C30" s="1" t="str">
        <f t="shared" si="0"/>
        <v>22:0007</v>
      </c>
      <c r="D30" s="1" t="str">
        <f t="shared" si="1"/>
        <v>22:0006</v>
      </c>
      <c r="E30" t="s">
        <v>164</v>
      </c>
      <c r="F30" t="s">
        <v>165</v>
      </c>
      <c r="H30">
        <v>62.012255600000003</v>
      </c>
      <c r="I30">
        <v>-75.481569399999998</v>
      </c>
      <c r="J30" s="1" t="str">
        <f t="shared" si="2"/>
        <v>Whole</v>
      </c>
      <c r="K30" s="1" t="str">
        <f t="shared" si="3"/>
        <v>Rock crushing (details not reported)</v>
      </c>
      <c r="L30">
        <v>79.56</v>
      </c>
      <c r="M30">
        <v>0.17</v>
      </c>
      <c r="N30">
        <v>11.74</v>
      </c>
      <c r="O30">
        <v>1.35</v>
      </c>
      <c r="P30">
        <v>0.02</v>
      </c>
      <c r="Q30">
        <v>0.42</v>
      </c>
      <c r="R30">
        <v>2.2000000000000002</v>
      </c>
      <c r="S30">
        <v>3.74</v>
      </c>
      <c r="T30">
        <v>1.02</v>
      </c>
      <c r="U30">
        <v>0.03</v>
      </c>
      <c r="V30">
        <v>0.28000000000000003</v>
      </c>
      <c r="W30">
        <v>5</v>
      </c>
      <c r="X30">
        <v>7</v>
      </c>
      <c r="AB30">
        <v>11</v>
      </c>
      <c r="AD30">
        <v>29</v>
      </c>
      <c r="AF30">
        <v>28</v>
      </c>
      <c r="AH30">
        <v>310</v>
      </c>
      <c r="AI30">
        <v>529</v>
      </c>
      <c r="AK30">
        <v>3.9</v>
      </c>
      <c r="AL30">
        <v>3.1</v>
      </c>
      <c r="AM30">
        <v>120</v>
      </c>
      <c r="AN30">
        <v>7</v>
      </c>
      <c r="AO30">
        <v>4.8</v>
      </c>
      <c r="AP30">
        <v>0.53</v>
      </c>
      <c r="AQ30">
        <v>20</v>
      </c>
      <c r="AR30">
        <v>37</v>
      </c>
      <c r="AS30">
        <v>12.7</v>
      </c>
      <c r="AT30">
        <v>2.5</v>
      </c>
      <c r="AU30">
        <v>0.74</v>
      </c>
      <c r="AV30">
        <v>0.23</v>
      </c>
      <c r="AW30">
        <v>0.21</v>
      </c>
      <c r="AX30">
        <v>0.43</v>
      </c>
      <c r="AY30">
        <v>0.08</v>
      </c>
    </row>
    <row r="31" spans="1:51" x14ac:dyDescent="0.3">
      <c r="A31" t="s">
        <v>166</v>
      </c>
      <c r="B31" t="s">
        <v>167</v>
      </c>
      <c r="C31" s="1" t="str">
        <f t="shared" si="0"/>
        <v>22:0007</v>
      </c>
      <c r="D31" s="1" t="str">
        <f t="shared" si="1"/>
        <v>22:0006</v>
      </c>
      <c r="E31" t="s">
        <v>168</v>
      </c>
      <c r="F31" t="s">
        <v>169</v>
      </c>
      <c r="H31">
        <v>62.042068999999998</v>
      </c>
      <c r="I31">
        <v>-75.475884500000006</v>
      </c>
      <c r="J31" s="1" t="str">
        <f t="shared" si="2"/>
        <v>Whole</v>
      </c>
      <c r="K31" s="1" t="str">
        <f t="shared" si="3"/>
        <v>Rock crushing (details not reported)</v>
      </c>
      <c r="L31">
        <v>71.25</v>
      </c>
      <c r="M31">
        <v>0.1</v>
      </c>
      <c r="N31">
        <v>16.440000000000001</v>
      </c>
      <c r="O31">
        <v>0.85</v>
      </c>
      <c r="P31">
        <v>0.01</v>
      </c>
      <c r="Q31">
        <v>0.12</v>
      </c>
      <c r="R31">
        <v>1.84</v>
      </c>
      <c r="S31">
        <v>4.3600000000000003</v>
      </c>
      <c r="T31">
        <v>3.98</v>
      </c>
      <c r="U31">
        <v>0.04</v>
      </c>
      <c r="V31">
        <v>0.24</v>
      </c>
      <c r="W31">
        <v>9</v>
      </c>
      <c r="X31">
        <v>5</v>
      </c>
      <c r="Y31">
        <v>28</v>
      </c>
      <c r="Z31">
        <v>0.7</v>
      </c>
      <c r="AB31">
        <v>6</v>
      </c>
      <c r="AD31">
        <v>14</v>
      </c>
      <c r="AE31">
        <v>547</v>
      </c>
      <c r="AF31">
        <v>62</v>
      </c>
      <c r="AG31">
        <v>0.6</v>
      </c>
      <c r="AH31">
        <v>2801</v>
      </c>
      <c r="AI31">
        <v>765</v>
      </c>
      <c r="AJ31">
        <v>2</v>
      </c>
      <c r="AK31">
        <v>2.2999999999999998</v>
      </c>
      <c r="AL31">
        <v>1.9</v>
      </c>
      <c r="AM31">
        <v>76</v>
      </c>
      <c r="AN31">
        <v>2.8</v>
      </c>
      <c r="AO31">
        <v>3.2</v>
      </c>
      <c r="AP31">
        <v>0.7</v>
      </c>
      <c r="AQ31">
        <v>16</v>
      </c>
      <c r="AR31">
        <v>25</v>
      </c>
      <c r="AS31">
        <v>10.7</v>
      </c>
      <c r="AT31">
        <v>1.2</v>
      </c>
      <c r="AU31">
        <v>0.54</v>
      </c>
      <c r="AV31">
        <v>0.12</v>
      </c>
      <c r="AW31">
        <v>0.23</v>
      </c>
      <c r="AX31">
        <v>0.18</v>
      </c>
      <c r="AY31">
        <v>0.09</v>
      </c>
    </row>
    <row r="32" spans="1:51" x14ac:dyDescent="0.3">
      <c r="A32" t="s">
        <v>170</v>
      </c>
      <c r="B32" t="s">
        <v>171</v>
      </c>
      <c r="C32" s="1" t="str">
        <f t="shared" si="0"/>
        <v>22:0007</v>
      </c>
      <c r="D32" s="1" t="str">
        <f t="shared" si="1"/>
        <v>22:0006</v>
      </c>
      <c r="E32" t="s">
        <v>172</v>
      </c>
      <c r="F32" t="s">
        <v>173</v>
      </c>
      <c r="H32">
        <v>61.7337566</v>
      </c>
      <c r="I32">
        <v>-75.470913800000005</v>
      </c>
      <c r="J32" s="1" t="str">
        <f t="shared" si="2"/>
        <v>Whole</v>
      </c>
      <c r="K32" s="1" t="str">
        <f t="shared" si="3"/>
        <v>Rock crushing (details not reported)</v>
      </c>
      <c r="L32">
        <v>50.82</v>
      </c>
      <c r="M32">
        <v>1.1399999999999999</v>
      </c>
      <c r="N32">
        <v>15.92</v>
      </c>
      <c r="O32">
        <v>11.8</v>
      </c>
      <c r="P32">
        <v>0.2</v>
      </c>
      <c r="Q32">
        <v>6.42</v>
      </c>
      <c r="R32">
        <v>9.51</v>
      </c>
      <c r="S32">
        <v>3.31</v>
      </c>
      <c r="T32">
        <v>0.74</v>
      </c>
      <c r="U32">
        <v>0.39</v>
      </c>
      <c r="V32">
        <v>0.02</v>
      </c>
      <c r="X32">
        <v>57</v>
      </c>
      <c r="AB32">
        <v>155</v>
      </c>
      <c r="AD32">
        <v>19</v>
      </c>
      <c r="AF32">
        <v>9</v>
      </c>
      <c r="AI32">
        <v>881</v>
      </c>
      <c r="AK32">
        <v>7.9</v>
      </c>
      <c r="AM32">
        <v>87</v>
      </c>
      <c r="AN32">
        <v>22.9</v>
      </c>
    </row>
    <row r="33" spans="1:51" x14ac:dyDescent="0.3">
      <c r="A33" t="s">
        <v>174</v>
      </c>
      <c r="B33" t="s">
        <v>175</v>
      </c>
      <c r="C33" s="1" t="str">
        <f t="shared" si="0"/>
        <v>22:0007</v>
      </c>
      <c r="D33" s="1" t="str">
        <f t="shared" si="1"/>
        <v>22:0006</v>
      </c>
      <c r="E33" t="s">
        <v>176</v>
      </c>
      <c r="F33" t="s">
        <v>177</v>
      </c>
      <c r="H33">
        <v>61.942042899999997</v>
      </c>
      <c r="I33">
        <v>-75.445780799999994</v>
      </c>
      <c r="J33" s="1" t="str">
        <f t="shared" si="2"/>
        <v>Whole</v>
      </c>
      <c r="K33" s="1" t="str">
        <f t="shared" si="3"/>
        <v>Rock crushing (details not reported)</v>
      </c>
      <c r="L33">
        <v>55.85</v>
      </c>
      <c r="M33">
        <v>0.93</v>
      </c>
      <c r="N33">
        <v>18.190000000000001</v>
      </c>
      <c r="O33">
        <v>6.8</v>
      </c>
      <c r="P33">
        <v>0.1</v>
      </c>
      <c r="Q33">
        <v>3.8</v>
      </c>
      <c r="R33">
        <v>6.09</v>
      </c>
      <c r="S33">
        <v>5.0999999999999996</v>
      </c>
      <c r="T33">
        <v>2.86</v>
      </c>
      <c r="U33">
        <v>0.57999999999999996</v>
      </c>
      <c r="V33">
        <v>0.6</v>
      </c>
      <c r="W33">
        <v>78</v>
      </c>
      <c r="X33">
        <v>47</v>
      </c>
      <c r="Y33">
        <v>28</v>
      </c>
      <c r="Z33">
        <v>11</v>
      </c>
      <c r="AB33">
        <v>9</v>
      </c>
      <c r="AD33">
        <v>112</v>
      </c>
      <c r="AE33">
        <v>477</v>
      </c>
      <c r="AF33">
        <v>35</v>
      </c>
      <c r="AG33">
        <v>0.5</v>
      </c>
      <c r="AH33">
        <v>2240</v>
      </c>
      <c r="AI33">
        <v>1910</v>
      </c>
      <c r="AJ33">
        <v>2.1</v>
      </c>
      <c r="AK33">
        <v>13.3</v>
      </c>
      <c r="AL33">
        <v>5.9</v>
      </c>
      <c r="AM33">
        <v>261</v>
      </c>
      <c r="AN33">
        <v>19.899999999999999</v>
      </c>
      <c r="AO33">
        <v>7.1</v>
      </c>
      <c r="AP33">
        <v>1.5</v>
      </c>
      <c r="AQ33">
        <v>77</v>
      </c>
      <c r="AR33">
        <v>161</v>
      </c>
      <c r="AS33">
        <v>78.2</v>
      </c>
      <c r="AT33">
        <v>11.8</v>
      </c>
      <c r="AU33">
        <v>2.75</v>
      </c>
      <c r="AV33">
        <v>0.85</v>
      </c>
      <c r="AW33">
        <v>1.08</v>
      </c>
      <c r="AX33">
        <v>1.4</v>
      </c>
      <c r="AY33">
        <v>0.16</v>
      </c>
    </row>
    <row r="34" spans="1:51" x14ac:dyDescent="0.3">
      <c r="A34" t="s">
        <v>178</v>
      </c>
      <c r="B34" t="s">
        <v>179</v>
      </c>
      <c r="C34" s="1" t="str">
        <f t="shared" ref="C34:C65" si="4">HYPERLINK("http://geochem.nrcan.gc.ca/cdogs/content/bdl/bdl220007_e.htm", "22:0007")</f>
        <v>22:0007</v>
      </c>
      <c r="D34" s="1" t="str">
        <f t="shared" ref="D34:D65" si="5">HYPERLINK("http://geochem.nrcan.gc.ca/cdogs/content/svy/svy220006_e.htm", "22:0006")</f>
        <v>22:0006</v>
      </c>
      <c r="E34" t="s">
        <v>180</v>
      </c>
      <c r="F34" t="s">
        <v>181</v>
      </c>
      <c r="H34">
        <v>61.985636999999997</v>
      </c>
      <c r="I34">
        <v>-75.444871500000005</v>
      </c>
      <c r="J34" s="1" t="str">
        <f t="shared" ref="J34:J65" si="6">HYPERLINK("http://geochem.nrcan.gc.ca/cdogs/content/kwd/kwd020033_e.htm", "Whole")</f>
        <v>Whole</v>
      </c>
      <c r="K34" s="1" t="str">
        <f t="shared" ref="K34:K65" si="7">HYPERLINK("http://geochem.nrcan.gc.ca/cdogs/content/kwd/kwd080053_e.htm", "Rock crushing (details not reported)")</f>
        <v>Rock crushing (details not reported)</v>
      </c>
      <c r="L34">
        <v>75.44</v>
      </c>
      <c r="M34">
        <v>0.08</v>
      </c>
      <c r="N34">
        <v>14.45</v>
      </c>
      <c r="O34">
        <v>1.0900000000000001</v>
      </c>
      <c r="P34">
        <v>0.01</v>
      </c>
      <c r="Q34">
        <v>0.04</v>
      </c>
      <c r="R34">
        <v>1.67</v>
      </c>
      <c r="S34">
        <v>3.7</v>
      </c>
      <c r="T34">
        <v>3.83</v>
      </c>
      <c r="U34">
        <v>0.04</v>
      </c>
      <c r="V34">
        <v>0.37</v>
      </c>
      <c r="W34">
        <v>12</v>
      </c>
      <c r="X34">
        <v>5</v>
      </c>
      <c r="Y34">
        <v>53</v>
      </c>
      <c r="Z34">
        <v>0.9</v>
      </c>
      <c r="AB34">
        <v>3</v>
      </c>
      <c r="AD34">
        <v>16</v>
      </c>
      <c r="AE34">
        <v>602</v>
      </c>
      <c r="AF34">
        <v>81</v>
      </c>
      <c r="AG34">
        <v>1.2</v>
      </c>
      <c r="AH34">
        <v>1106</v>
      </c>
      <c r="AI34">
        <v>389</v>
      </c>
      <c r="AJ34">
        <v>2.5</v>
      </c>
      <c r="AK34">
        <v>3.2</v>
      </c>
      <c r="AL34">
        <v>6.2</v>
      </c>
      <c r="AM34">
        <v>187</v>
      </c>
      <c r="AN34">
        <v>4.2</v>
      </c>
      <c r="AO34">
        <v>12</v>
      </c>
      <c r="AP34">
        <v>1.8</v>
      </c>
      <c r="AQ34">
        <v>10</v>
      </c>
      <c r="AR34">
        <v>23</v>
      </c>
      <c r="AS34">
        <v>6.1</v>
      </c>
      <c r="AT34">
        <v>1</v>
      </c>
      <c r="AU34">
        <v>0.56000000000000005</v>
      </c>
      <c r="AV34">
        <v>0.08</v>
      </c>
      <c r="AW34">
        <v>0.42</v>
      </c>
      <c r="AX34">
        <v>0.62</v>
      </c>
      <c r="AY34">
        <v>0.1</v>
      </c>
    </row>
    <row r="35" spans="1:51" x14ac:dyDescent="0.3">
      <c r="A35" t="s">
        <v>182</v>
      </c>
      <c r="B35" t="s">
        <v>183</v>
      </c>
      <c r="C35" s="1" t="str">
        <f t="shared" si="4"/>
        <v>22:0007</v>
      </c>
      <c r="D35" s="1" t="str">
        <f t="shared" si="5"/>
        <v>22:0006</v>
      </c>
      <c r="E35" t="s">
        <v>180</v>
      </c>
      <c r="F35" t="s">
        <v>184</v>
      </c>
      <c r="H35">
        <v>61.985636999999997</v>
      </c>
      <c r="I35">
        <v>-75.444871500000005</v>
      </c>
      <c r="J35" s="1" t="str">
        <f t="shared" si="6"/>
        <v>Whole</v>
      </c>
      <c r="K35" s="1" t="str">
        <f t="shared" si="7"/>
        <v>Rock crushing (details not reported)</v>
      </c>
      <c r="L35">
        <v>52.45</v>
      </c>
      <c r="M35">
        <v>1.03</v>
      </c>
      <c r="N35">
        <v>16.649999999999999</v>
      </c>
      <c r="O35">
        <v>10.130000000000001</v>
      </c>
      <c r="P35">
        <v>0.16</v>
      </c>
      <c r="Q35">
        <v>4.5199999999999996</v>
      </c>
      <c r="R35">
        <v>8.5500000000000007</v>
      </c>
      <c r="S35">
        <v>4.25</v>
      </c>
      <c r="T35">
        <v>0.87</v>
      </c>
      <c r="U35">
        <v>0.28000000000000003</v>
      </c>
      <c r="V35">
        <v>0.28000000000000003</v>
      </c>
      <c r="W35">
        <v>116</v>
      </c>
      <c r="X35">
        <v>45</v>
      </c>
      <c r="Y35">
        <v>35</v>
      </c>
      <c r="Z35">
        <v>27.2</v>
      </c>
      <c r="AB35">
        <v>15</v>
      </c>
      <c r="AD35">
        <v>98</v>
      </c>
      <c r="AE35">
        <v>397</v>
      </c>
      <c r="AF35">
        <v>7</v>
      </c>
      <c r="AG35">
        <v>0.2</v>
      </c>
      <c r="AH35">
        <v>374</v>
      </c>
      <c r="AI35">
        <v>660</v>
      </c>
      <c r="AJ35">
        <v>2.1</v>
      </c>
      <c r="AK35">
        <v>8.1999999999999993</v>
      </c>
      <c r="AL35">
        <v>2.4</v>
      </c>
      <c r="AM35">
        <v>90</v>
      </c>
      <c r="AN35">
        <v>22.5</v>
      </c>
      <c r="AO35">
        <v>1.7</v>
      </c>
      <c r="AP35">
        <v>2.4</v>
      </c>
      <c r="AQ35">
        <v>9</v>
      </c>
      <c r="AR35">
        <v>21</v>
      </c>
      <c r="AS35">
        <v>15</v>
      </c>
      <c r="AT35">
        <v>3.4</v>
      </c>
      <c r="AU35">
        <v>1.07</v>
      </c>
      <c r="AV35">
        <v>0.6</v>
      </c>
      <c r="AW35">
        <v>0.84</v>
      </c>
      <c r="AX35">
        <v>2.2999999999999998</v>
      </c>
      <c r="AY35">
        <v>0.32</v>
      </c>
    </row>
    <row r="36" spans="1:51" x14ac:dyDescent="0.3">
      <c r="A36" t="s">
        <v>185</v>
      </c>
      <c r="B36" t="s">
        <v>186</v>
      </c>
      <c r="C36" s="1" t="str">
        <f t="shared" si="4"/>
        <v>22:0007</v>
      </c>
      <c r="D36" s="1" t="str">
        <f t="shared" si="5"/>
        <v>22:0006</v>
      </c>
      <c r="E36" t="s">
        <v>187</v>
      </c>
      <c r="F36" t="s">
        <v>188</v>
      </c>
      <c r="H36">
        <v>61.890777</v>
      </c>
      <c r="I36">
        <v>-75.4314325</v>
      </c>
      <c r="J36" s="1" t="str">
        <f t="shared" si="6"/>
        <v>Whole</v>
      </c>
      <c r="K36" s="1" t="str">
        <f t="shared" si="7"/>
        <v>Rock crushing (details not reported)</v>
      </c>
      <c r="L36">
        <v>54.3</v>
      </c>
      <c r="M36">
        <v>0.84</v>
      </c>
      <c r="N36">
        <v>19.010000000000002</v>
      </c>
      <c r="O36">
        <v>8.15</v>
      </c>
      <c r="P36">
        <v>0.16</v>
      </c>
      <c r="Q36">
        <v>3</v>
      </c>
      <c r="R36">
        <v>6.49</v>
      </c>
      <c r="S36">
        <v>4.6399999999999997</v>
      </c>
      <c r="T36">
        <v>1.73</v>
      </c>
      <c r="U36">
        <v>0.28000000000000003</v>
      </c>
      <c r="V36">
        <v>0.85</v>
      </c>
      <c r="W36">
        <v>22</v>
      </c>
      <c r="X36">
        <v>11</v>
      </c>
      <c r="Y36">
        <v>35</v>
      </c>
      <c r="Z36">
        <v>15</v>
      </c>
      <c r="AB36">
        <v>39</v>
      </c>
      <c r="AD36">
        <v>110</v>
      </c>
      <c r="AE36">
        <v>334</v>
      </c>
      <c r="AF36">
        <v>40</v>
      </c>
      <c r="AG36">
        <v>1</v>
      </c>
      <c r="AH36">
        <v>1012</v>
      </c>
      <c r="AI36">
        <v>928</v>
      </c>
      <c r="AJ36">
        <v>1.6</v>
      </c>
      <c r="AK36">
        <v>10</v>
      </c>
      <c r="AL36">
        <v>5.7</v>
      </c>
      <c r="AM36">
        <v>203</v>
      </c>
      <c r="AN36">
        <v>18.2</v>
      </c>
      <c r="AO36">
        <v>1.5</v>
      </c>
      <c r="AP36">
        <v>0.9</v>
      </c>
      <c r="AQ36">
        <v>20</v>
      </c>
      <c r="AR36">
        <v>46</v>
      </c>
      <c r="AS36">
        <v>23.7</v>
      </c>
      <c r="AT36">
        <v>4</v>
      </c>
      <c r="AU36">
        <v>1.3</v>
      </c>
      <c r="AV36">
        <v>0.55000000000000004</v>
      </c>
      <c r="AW36">
        <v>0.93</v>
      </c>
      <c r="AX36">
        <v>1.86</v>
      </c>
      <c r="AY36">
        <v>0.3</v>
      </c>
    </row>
    <row r="37" spans="1:51" x14ac:dyDescent="0.3">
      <c r="A37" t="s">
        <v>189</v>
      </c>
      <c r="B37" t="s">
        <v>190</v>
      </c>
      <c r="C37" s="1" t="str">
        <f t="shared" si="4"/>
        <v>22:0007</v>
      </c>
      <c r="D37" s="1" t="str">
        <f t="shared" si="5"/>
        <v>22:0006</v>
      </c>
      <c r="E37" t="s">
        <v>191</v>
      </c>
      <c r="F37" t="s">
        <v>192</v>
      </c>
      <c r="H37">
        <v>61.907085100000003</v>
      </c>
      <c r="I37">
        <v>-75.411828200000002</v>
      </c>
      <c r="J37" s="1" t="str">
        <f t="shared" si="6"/>
        <v>Whole</v>
      </c>
      <c r="K37" s="1" t="str">
        <f t="shared" si="7"/>
        <v>Rock crushing (details not reported)</v>
      </c>
      <c r="L37">
        <v>57.41</v>
      </c>
      <c r="M37">
        <v>0.68</v>
      </c>
      <c r="N37">
        <v>17.760000000000002</v>
      </c>
      <c r="O37">
        <v>6.22</v>
      </c>
      <c r="P37">
        <v>0.11</v>
      </c>
      <c r="Q37">
        <v>2.93</v>
      </c>
      <c r="R37">
        <v>5.17</v>
      </c>
      <c r="S37">
        <v>5.62</v>
      </c>
      <c r="T37">
        <v>3.48</v>
      </c>
      <c r="U37">
        <v>0.42</v>
      </c>
      <c r="V37">
        <v>0.47</v>
      </c>
      <c r="W37">
        <v>61</v>
      </c>
      <c r="X37">
        <v>34</v>
      </c>
      <c r="AB37">
        <v>61</v>
      </c>
      <c r="AD37">
        <v>111</v>
      </c>
      <c r="AF37">
        <v>69</v>
      </c>
      <c r="AH37">
        <v>2867</v>
      </c>
      <c r="AI37">
        <v>2313</v>
      </c>
      <c r="AK37">
        <v>14.2</v>
      </c>
      <c r="AL37">
        <v>4</v>
      </c>
      <c r="AM37">
        <v>264</v>
      </c>
      <c r="AN37">
        <v>22</v>
      </c>
      <c r="AO37">
        <v>6.9</v>
      </c>
      <c r="AP37">
        <v>1.36</v>
      </c>
      <c r="AQ37">
        <v>81</v>
      </c>
      <c r="AR37">
        <v>148</v>
      </c>
      <c r="AS37">
        <v>60.8</v>
      </c>
      <c r="AT37">
        <v>12.5</v>
      </c>
      <c r="AU37">
        <v>3.33</v>
      </c>
      <c r="AV37">
        <v>1.88</v>
      </c>
      <c r="AW37">
        <v>0.62</v>
      </c>
      <c r="AX37">
        <v>1.21</v>
      </c>
      <c r="AY37">
        <v>0.16</v>
      </c>
    </row>
    <row r="38" spans="1:51" x14ac:dyDescent="0.3">
      <c r="A38" t="s">
        <v>193</v>
      </c>
      <c r="B38" t="s">
        <v>194</v>
      </c>
      <c r="C38" s="1" t="str">
        <f t="shared" si="4"/>
        <v>22:0007</v>
      </c>
      <c r="D38" s="1" t="str">
        <f t="shared" si="5"/>
        <v>22:0006</v>
      </c>
      <c r="E38" t="s">
        <v>195</v>
      </c>
      <c r="F38" t="s">
        <v>196</v>
      </c>
      <c r="H38">
        <v>61.950236199999999</v>
      </c>
      <c r="I38">
        <v>-75.402840499999996</v>
      </c>
      <c r="J38" s="1" t="str">
        <f t="shared" si="6"/>
        <v>Whole</v>
      </c>
      <c r="K38" s="1" t="str">
        <f t="shared" si="7"/>
        <v>Rock crushing (details not reported)</v>
      </c>
      <c r="L38">
        <v>59.5</v>
      </c>
      <c r="M38">
        <v>0.72</v>
      </c>
      <c r="N38">
        <v>17.03</v>
      </c>
      <c r="O38">
        <v>5.53</v>
      </c>
      <c r="P38">
        <v>0.08</v>
      </c>
      <c r="Q38">
        <v>2.86</v>
      </c>
      <c r="R38">
        <v>4.68</v>
      </c>
      <c r="S38">
        <v>4.8</v>
      </c>
      <c r="T38">
        <v>3.88</v>
      </c>
      <c r="U38">
        <v>0.44</v>
      </c>
      <c r="V38">
        <v>0.54</v>
      </c>
      <c r="W38">
        <v>71</v>
      </c>
      <c r="X38">
        <v>42</v>
      </c>
      <c r="AB38">
        <v>26</v>
      </c>
      <c r="AD38">
        <v>95</v>
      </c>
      <c r="AF38">
        <v>51</v>
      </c>
      <c r="AH38">
        <v>2598</v>
      </c>
      <c r="AI38">
        <v>1701</v>
      </c>
      <c r="AK38">
        <v>12.1</v>
      </c>
      <c r="AL38">
        <v>5.0999999999999996</v>
      </c>
      <c r="AM38">
        <v>238</v>
      </c>
      <c r="AN38">
        <v>16.3</v>
      </c>
      <c r="AO38">
        <v>7.6</v>
      </c>
      <c r="AP38">
        <v>1.28</v>
      </c>
      <c r="AQ38">
        <v>71</v>
      </c>
      <c r="AR38">
        <v>138</v>
      </c>
      <c r="AS38">
        <v>57</v>
      </c>
      <c r="AT38">
        <v>10.5</v>
      </c>
      <c r="AU38">
        <v>2.5099999999999998</v>
      </c>
      <c r="AV38">
        <v>0.68</v>
      </c>
      <c r="AW38">
        <v>0.66</v>
      </c>
      <c r="AX38">
        <v>1.29</v>
      </c>
      <c r="AY38">
        <v>0.14000000000000001</v>
      </c>
    </row>
    <row r="39" spans="1:51" x14ac:dyDescent="0.3">
      <c r="A39" t="s">
        <v>197</v>
      </c>
      <c r="B39" t="s">
        <v>198</v>
      </c>
      <c r="C39" s="1" t="str">
        <f t="shared" si="4"/>
        <v>22:0007</v>
      </c>
      <c r="D39" s="1" t="str">
        <f t="shared" si="5"/>
        <v>22:0006</v>
      </c>
      <c r="E39" t="s">
        <v>199</v>
      </c>
      <c r="F39" t="s">
        <v>200</v>
      </c>
      <c r="H39">
        <v>61.9898533</v>
      </c>
      <c r="I39">
        <v>-75.386204800000002</v>
      </c>
      <c r="J39" s="1" t="str">
        <f t="shared" si="6"/>
        <v>Whole</v>
      </c>
      <c r="K39" s="1" t="str">
        <f t="shared" si="7"/>
        <v>Rock crushing (details not reported)</v>
      </c>
      <c r="L39">
        <v>57.73</v>
      </c>
      <c r="M39">
        <v>0.7</v>
      </c>
      <c r="N39">
        <v>14.65</v>
      </c>
      <c r="O39">
        <v>5.73</v>
      </c>
      <c r="P39">
        <v>0.09</v>
      </c>
      <c r="Q39">
        <v>4.5</v>
      </c>
      <c r="R39">
        <v>6.41</v>
      </c>
      <c r="S39">
        <v>4.3099999999999996</v>
      </c>
      <c r="T39">
        <v>4.03</v>
      </c>
      <c r="U39">
        <v>0.85</v>
      </c>
      <c r="V39">
        <v>0.36</v>
      </c>
      <c r="W39">
        <v>113</v>
      </c>
      <c r="X39">
        <v>70</v>
      </c>
      <c r="Y39">
        <v>27</v>
      </c>
      <c r="Z39">
        <v>11.1</v>
      </c>
      <c r="AB39">
        <v>89</v>
      </c>
      <c r="AD39">
        <v>92</v>
      </c>
      <c r="AE39">
        <v>355</v>
      </c>
      <c r="AF39">
        <v>89</v>
      </c>
      <c r="AG39">
        <v>1.3</v>
      </c>
      <c r="AH39">
        <v>2662</v>
      </c>
      <c r="AI39">
        <v>2145</v>
      </c>
      <c r="AJ39">
        <v>1.7</v>
      </c>
      <c r="AK39">
        <v>11.6</v>
      </c>
      <c r="AL39">
        <v>3.8</v>
      </c>
      <c r="AM39">
        <v>186</v>
      </c>
      <c r="AN39">
        <v>21.3</v>
      </c>
      <c r="AO39">
        <v>5.6</v>
      </c>
      <c r="AP39">
        <v>1.4</v>
      </c>
      <c r="AQ39">
        <v>105</v>
      </c>
      <c r="AR39">
        <v>210</v>
      </c>
      <c r="AS39">
        <v>107.1</v>
      </c>
      <c r="AT39">
        <v>17.100000000000001</v>
      </c>
      <c r="AU39">
        <v>3.74</v>
      </c>
      <c r="AV39">
        <v>1.0900000000000001</v>
      </c>
      <c r="AW39">
        <v>1.05</v>
      </c>
      <c r="AX39">
        <v>1.7</v>
      </c>
      <c r="AY39">
        <v>0.2</v>
      </c>
    </row>
    <row r="40" spans="1:51" x14ac:dyDescent="0.3">
      <c r="A40" t="s">
        <v>201</v>
      </c>
      <c r="B40" t="s">
        <v>202</v>
      </c>
      <c r="C40" s="1" t="str">
        <f t="shared" si="4"/>
        <v>22:0007</v>
      </c>
      <c r="D40" s="1" t="str">
        <f t="shared" si="5"/>
        <v>22:0006</v>
      </c>
      <c r="E40" t="s">
        <v>199</v>
      </c>
      <c r="F40" t="s">
        <v>203</v>
      </c>
      <c r="H40">
        <v>61.9898533</v>
      </c>
      <c r="I40">
        <v>-75.386204800000002</v>
      </c>
      <c r="J40" s="1" t="str">
        <f t="shared" si="6"/>
        <v>Whole</v>
      </c>
      <c r="K40" s="1" t="str">
        <f t="shared" si="7"/>
        <v>Rock crushing (details not reported)</v>
      </c>
      <c r="L40">
        <v>57.02</v>
      </c>
      <c r="M40">
        <v>0.76</v>
      </c>
      <c r="N40">
        <v>14.68</v>
      </c>
      <c r="O40">
        <v>6.57</v>
      </c>
      <c r="P40">
        <v>0.09</v>
      </c>
      <c r="Q40">
        <v>4.42</v>
      </c>
      <c r="R40">
        <v>6.24</v>
      </c>
      <c r="S40">
        <v>4.51</v>
      </c>
      <c r="T40">
        <v>4.05</v>
      </c>
      <c r="U40">
        <v>0.82</v>
      </c>
      <c r="V40">
        <v>0.4</v>
      </c>
      <c r="W40">
        <v>138</v>
      </c>
      <c r="X40">
        <v>71</v>
      </c>
      <c r="Z40">
        <v>10.9</v>
      </c>
      <c r="AB40">
        <v>116</v>
      </c>
      <c r="AD40">
        <v>102</v>
      </c>
      <c r="AF40">
        <v>102</v>
      </c>
      <c r="AG40">
        <v>2</v>
      </c>
      <c r="AH40">
        <v>2564</v>
      </c>
      <c r="AI40">
        <v>2101</v>
      </c>
      <c r="AJ40">
        <v>0.9</v>
      </c>
      <c r="AK40">
        <v>11</v>
      </c>
      <c r="AL40">
        <v>5.3</v>
      </c>
      <c r="AM40">
        <v>226</v>
      </c>
      <c r="AN40">
        <v>19.899999999999999</v>
      </c>
      <c r="AO40">
        <v>6.8</v>
      </c>
      <c r="AP40">
        <v>2</v>
      </c>
      <c r="AQ40">
        <v>109</v>
      </c>
      <c r="AR40">
        <v>211</v>
      </c>
      <c r="AS40">
        <v>101.5</v>
      </c>
      <c r="AT40">
        <v>17.100000000000001</v>
      </c>
      <c r="AU40">
        <v>3.79</v>
      </c>
      <c r="AV40">
        <v>1.08</v>
      </c>
      <c r="AW40">
        <v>0.74</v>
      </c>
      <c r="AX40">
        <v>1.37</v>
      </c>
      <c r="AY40">
        <v>0.19</v>
      </c>
    </row>
    <row r="41" spans="1:51" x14ac:dyDescent="0.3">
      <c r="A41" t="s">
        <v>204</v>
      </c>
      <c r="B41" t="s">
        <v>205</v>
      </c>
      <c r="C41" s="1" t="str">
        <f t="shared" si="4"/>
        <v>22:0007</v>
      </c>
      <c r="D41" s="1" t="str">
        <f t="shared" si="5"/>
        <v>22:0006</v>
      </c>
      <c r="E41" t="s">
        <v>206</v>
      </c>
      <c r="F41" t="s">
        <v>207</v>
      </c>
      <c r="H41">
        <v>61.900147400000002</v>
      </c>
      <c r="I41">
        <v>-75.366899700000005</v>
      </c>
      <c r="J41" s="1" t="str">
        <f t="shared" si="6"/>
        <v>Whole</v>
      </c>
      <c r="K41" s="1" t="str">
        <f t="shared" si="7"/>
        <v>Rock crushing (details not reported)</v>
      </c>
      <c r="L41">
        <v>54.22</v>
      </c>
      <c r="M41">
        <v>0.77</v>
      </c>
      <c r="N41">
        <v>18.72</v>
      </c>
      <c r="O41">
        <v>6.95</v>
      </c>
      <c r="P41">
        <v>0.1</v>
      </c>
      <c r="Q41">
        <v>4.21</v>
      </c>
      <c r="R41">
        <v>7.13</v>
      </c>
      <c r="S41">
        <v>5.82</v>
      </c>
      <c r="T41">
        <v>1.35</v>
      </c>
      <c r="U41">
        <v>0.28999999999999998</v>
      </c>
      <c r="V41">
        <v>0.65</v>
      </c>
      <c r="W41">
        <v>173</v>
      </c>
      <c r="X41">
        <v>56</v>
      </c>
      <c r="AB41">
        <v>26</v>
      </c>
      <c r="AD41">
        <v>82</v>
      </c>
      <c r="AF41">
        <v>35</v>
      </c>
      <c r="AH41">
        <v>525</v>
      </c>
      <c r="AI41">
        <v>1524</v>
      </c>
      <c r="AK41">
        <v>14.3</v>
      </c>
      <c r="AL41">
        <v>6.5</v>
      </c>
      <c r="AM41">
        <v>292</v>
      </c>
      <c r="AN41">
        <v>25.9</v>
      </c>
      <c r="AO41">
        <v>5.4</v>
      </c>
      <c r="AP41">
        <v>1.6</v>
      </c>
      <c r="AQ41">
        <v>29</v>
      </c>
      <c r="AR41">
        <v>55</v>
      </c>
      <c r="AS41">
        <v>29.1</v>
      </c>
      <c r="AT41">
        <v>6.3</v>
      </c>
      <c r="AU41">
        <v>1.4</v>
      </c>
      <c r="AV41">
        <v>0.67</v>
      </c>
      <c r="AW41">
        <v>1.17</v>
      </c>
      <c r="AX41">
        <v>2.66</v>
      </c>
      <c r="AY41">
        <v>0.33</v>
      </c>
    </row>
    <row r="42" spans="1:51" x14ac:dyDescent="0.3">
      <c r="A42" t="s">
        <v>208</v>
      </c>
      <c r="B42" t="s">
        <v>209</v>
      </c>
      <c r="C42" s="1" t="str">
        <f t="shared" si="4"/>
        <v>22:0007</v>
      </c>
      <c r="D42" s="1" t="str">
        <f t="shared" si="5"/>
        <v>22:0006</v>
      </c>
      <c r="E42" t="s">
        <v>210</v>
      </c>
      <c r="F42" t="s">
        <v>211</v>
      </c>
      <c r="H42">
        <v>62.012667399999998</v>
      </c>
      <c r="I42">
        <v>-75.321456900000001</v>
      </c>
      <c r="J42" s="1" t="str">
        <f t="shared" si="6"/>
        <v>Whole</v>
      </c>
      <c r="K42" s="1" t="str">
        <f t="shared" si="7"/>
        <v>Rock crushing (details not reported)</v>
      </c>
      <c r="L42">
        <v>57.85</v>
      </c>
      <c r="M42">
        <v>0.76</v>
      </c>
      <c r="N42">
        <v>14.97</v>
      </c>
      <c r="O42">
        <v>6.03</v>
      </c>
      <c r="P42">
        <v>0.1</v>
      </c>
      <c r="Q42">
        <v>4.34</v>
      </c>
      <c r="R42">
        <v>6.15</v>
      </c>
      <c r="S42">
        <v>4.83</v>
      </c>
      <c r="T42">
        <v>4.04</v>
      </c>
      <c r="U42">
        <v>0.84</v>
      </c>
      <c r="V42">
        <v>0.59</v>
      </c>
      <c r="W42">
        <v>119</v>
      </c>
      <c r="X42">
        <v>67</v>
      </c>
      <c r="AB42">
        <v>69</v>
      </c>
      <c r="AD42">
        <v>98</v>
      </c>
      <c r="AF42">
        <v>86</v>
      </c>
      <c r="AH42">
        <v>2240</v>
      </c>
      <c r="AI42">
        <v>2056</v>
      </c>
      <c r="AK42">
        <v>11.5</v>
      </c>
      <c r="AL42">
        <v>3.7</v>
      </c>
      <c r="AM42">
        <v>185</v>
      </c>
      <c r="AN42">
        <v>21.5</v>
      </c>
      <c r="AO42">
        <v>4.9000000000000004</v>
      </c>
      <c r="AP42">
        <v>1.1200000000000001</v>
      </c>
      <c r="AQ42">
        <v>103</v>
      </c>
      <c r="AR42">
        <v>147</v>
      </c>
      <c r="AS42">
        <v>88.9</v>
      </c>
      <c r="AT42">
        <v>17.5</v>
      </c>
      <c r="AU42">
        <v>4.16</v>
      </c>
      <c r="AV42">
        <v>1.0900000000000001</v>
      </c>
      <c r="AW42">
        <v>0.56999999999999995</v>
      </c>
      <c r="AX42">
        <v>1.45</v>
      </c>
      <c r="AY42">
        <v>0.17</v>
      </c>
    </row>
    <row r="43" spans="1:51" x14ac:dyDescent="0.3">
      <c r="A43" t="s">
        <v>212</v>
      </c>
      <c r="B43" t="s">
        <v>213</v>
      </c>
      <c r="C43" s="1" t="str">
        <f t="shared" si="4"/>
        <v>22:0007</v>
      </c>
      <c r="D43" s="1" t="str">
        <f t="shared" si="5"/>
        <v>22:0006</v>
      </c>
      <c r="E43" t="s">
        <v>214</v>
      </c>
      <c r="F43" t="s">
        <v>215</v>
      </c>
      <c r="H43">
        <v>61.970224299999998</v>
      </c>
      <c r="I43">
        <v>-75.289691000000005</v>
      </c>
      <c r="J43" s="1" t="str">
        <f t="shared" si="6"/>
        <v>Whole</v>
      </c>
      <c r="K43" s="1" t="str">
        <f t="shared" si="7"/>
        <v>Rock crushing (details not reported)</v>
      </c>
      <c r="L43">
        <v>59.2</v>
      </c>
      <c r="M43">
        <v>0.71</v>
      </c>
      <c r="N43">
        <v>16.329999999999998</v>
      </c>
      <c r="O43">
        <v>4.97</v>
      </c>
      <c r="P43">
        <v>0.08</v>
      </c>
      <c r="Q43">
        <v>3.07</v>
      </c>
      <c r="R43">
        <v>4.78</v>
      </c>
      <c r="S43">
        <v>5.08</v>
      </c>
      <c r="T43">
        <v>4.08</v>
      </c>
      <c r="U43">
        <v>0.6</v>
      </c>
      <c r="V43">
        <v>0.32</v>
      </c>
      <c r="W43">
        <v>59</v>
      </c>
      <c r="X43">
        <v>43</v>
      </c>
      <c r="Z43">
        <v>7.8</v>
      </c>
      <c r="AB43">
        <v>19</v>
      </c>
      <c r="AD43">
        <v>86</v>
      </c>
      <c r="AF43">
        <v>91</v>
      </c>
      <c r="AG43">
        <v>2</v>
      </c>
      <c r="AH43">
        <v>2519</v>
      </c>
      <c r="AI43">
        <v>2209</v>
      </c>
      <c r="AJ43">
        <v>1.8</v>
      </c>
      <c r="AK43">
        <v>16.600000000000001</v>
      </c>
      <c r="AL43">
        <v>9.6999999999999993</v>
      </c>
      <c r="AM43">
        <v>410</v>
      </c>
      <c r="AN43">
        <v>16.3</v>
      </c>
      <c r="AO43">
        <v>8.4</v>
      </c>
      <c r="AP43">
        <v>2.8</v>
      </c>
      <c r="AQ43">
        <v>95</v>
      </c>
      <c r="AR43">
        <v>184</v>
      </c>
      <c r="AS43">
        <v>82.9</v>
      </c>
      <c r="AT43">
        <v>14.1</v>
      </c>
      <c r="AU43">
        <v>3.48</v>
      </c>
      <c r="AV43">
        <v>0.92</v>
      </c>
      <c r="AW43">
        <v>1.2</v>
      </c>
      <c r="AX43">
        <v>1.38</v>
      </c>
      <c r="AY43">
        <v>0.23</v>
      </c>
    </row>
    <row r="44" spans="1:51" x14ac:dyDescent="0.3">
      <c r="A44" t="s">
        <v>216</v>
      </c>
      <c r="B44" t="s">
        <v>217</v>
      </c>
      <c r="C44" s="1" t="str">
        <f t="shared" si="4"/>
        <v>22:0007</v>
      </c>
      <c r="D44" s="1" t="str">
        <f t="shared" si="5"/>
        <v>22:0006</v>
      </c>
      <c r="E44" t="s">
        <v>218</v>
      </c>
      <c r="F44" t="s">
        <v>219</v>
      </c>
      <c r="H44">
        <v>61.8968062</v>
      </c>
      <c r="I44">
        <v>-75.208888700000003</v>
      </c>
      <c r="J44" s="1" t="str">
        <f t="shared" si="6"/>
        <v>Whole</v>
      </c>
      <c r="K44" s="1" t="str">
        <f t="shared" si="7"/>
        <v>Rock crushing (details not reported)</v>
      </c>
      <c r="L44">
        <v>75.069999999999993</v>
      </c>
      <c r="M44">
        <v>0.14000000000000001</v>
      </c>
      <c r="N44">
        <v>12.7</v>
      </c>
      <c r="O44">
        <v>1.29</v>
      </c>
      <c r="P44">
        <v>0.02</v>
      </c>
      <c r="Q44">
        <v>0.14000000000000001</v>
      </c>
      <c r="R44">
        <v>0.54</v>
      </c>
      <c r="S44">
        <v>2.5499999999999998</v>
      </c>
      <c r="T44">
        <v>5.75</v>
      </c>
      <c r="U44">
        <v>0.04</v>
      </c>
      <c r="V44">
        <v>0.2</v>
      </c>
      <c r="W44">
        <v>7</v>
      </c>
      <c r="X44">
        <v>5</v>
      </c>
      <c r="Y44">
        <v>47</v>
      </c>
      <c r="Z44">
        <v>0.5</v>
      </c>
      <c r="AB44">
        <v>7</v>
      </c>
      <c r="AD44">
        <v>14</v>
      </c>
      <c r="AE44">
        <v>893</v>
      </c>
      <c r="AF44">
        <v>172</v>
      </c>
      <c r="AG44">
        <v>1.2</v>
      </c>
      <c r="AH44">
        <v>747</v>
      </c>
      <c r="AI44">
        <v>110</v>
      </c>
      <c r="AJ44">
        <v>3.2</v>
      </c>
      <c r="AK44">
        <v>8.9</v>
      </c>
      <c r="AL44">
        <v>5.0999999999999996</v>
      </c>
      <c r="AM44">
        <v>139</v>
      </c>
      <c r="AN44">
        <v>7.5</v>
      </c>
      <c r="AO44">
        <v>9.3000000000000007</v>
      </c>
      <c r="AP44">
        <v>1.4</v>
      </c>
      <c r="AQ44">
        <v>17</v>
      </c>
      <c r="AR44">
        <v>29</v>
      </c>
      <c r="AS44">
        <v>1.7</v>
      </c>
      <c r="AT44">
        <v>1.5</v>
      </c>
      <c r="AU44">
        <v>0.38</v>
      </c>
      <c r="AV44">
        <v>0.2</v>
      </c>
      <c r="AW44">
        <v>0.55000000000000004</v>
      </c>
      <c r="AX44">
        <v>0.75</v>
      </c>
      <c r="AY44">
        <v>0.13</v>
      </c>
    </row>
    <row r="45" spans="1:51" x14ac:dyDescent="0.3">
      <c r="A45" t="s">
        <v>220</v>
      </c>
      <c r="B45" t="s">
        <v>221</v>
      </c>
      <c r="C45" s="1" t="str">
        <f t="shared" si="4"/>
        <v>22:0007</v>
      </c>
      <c r="D45" s="1" t="str">
        <f t="shared" si="5"/>
        <v>22:0006</v>
      </c>
      <c r="E45" t="s">
        <v>222</v>
      </c>
      <c r="F45" t="s">
        <v>223</v>
      </c>
      <c r="H45">
        <v>61.573618199999999</v>
      </c>
      <c r="I45">
        <v>-75.196430899999996</v>
      </c>
      <c r="J45" s="1" t="str">
        <f t="shared" si="6"/>
        <v>Whole</v>
      </c>
      <c r="K45" s="1" t="str">
        <f t="shared" si="7"/>
        <v>Rock crushing (details not reported)</v>
      </c>
      <c r="L45">
        <v>68.41</v>
      </c>
      <c r="M45">
        <v>0.36</v>
      </c>
      <c r="N45">
        <v>14.54</v>
      </c>
      <c r="O45">
        <v>4.5599999999999996</v>
      </c>
      <c r="P45">
        <v>0.1</v>
      </c>
      <c r="Q45">
        <v>0.69</v>
      </c>
      <c r="R45">
        <v>2.91</v>
      </c>
      <c r="S45">
        <v>3.74</v>
      </c>
      <c r="T45">
        <v>2.2999999999999998</v>
      </c>
      <c r="U45">
        <v>0.1</v>
      </c>
      <c r="V45">
        <v>2.02</v>
      </c>
      <c r="X45">
        <v>4</v>
      </c>
      <c r="AB45">
        <v>2</v>
      </c>
      <c r="AD45">
        <v>60</v>
      </c>
      <c r="AF45">
        <v>47</v>
      </c>
      <c r="AI45">
        <v>291</v>
      </c>
      <c r="AK45">
        <v>11.3</v>
      </c>
      <c r="AM45">
        <v>168</v>
      </c>
      <c r="AN45">
        <v>29.3</v>
      </c>
    </row>
    <row r="46" spans="1:51" x14ac:dyDescent="0.3">
      <c r="A46" t="s">
        <v>224</v>
      </c>
      <c r="B46" t="s">
        <v>225</v>
      </c>
      <c r="C46" s="1" t="str">
        <f t="shared" si="4"/>
        <v>22:0007</v>
      </c>
      <c r="D46" s="1" t="str">
        <f t="shared" si="5"/>
        <v>22:0006</v>
      </c>
      <c r="E46" t="s">
        <v>226</v>
      </c>
      <c r="F46" t="s">
        <v>227</v>
      </c>
      <c r="H46">
        <v>61.870968300000001</v>
      </c>
      <c r="I46">
        <v>-75.185784400000003</v>
      </c>
      <c r="J46" s="1" t="str">
        <f t="shared" si="6"/>
        <v>Whole</v>
      </c>
      <c r="K46" s="1" t="str">
        <f t="shared" si="7"/>
        <v>Rock crushing (details not reported)</v>
      </c>
      <c r="L46">
        <v>54.56</v>
      </c>
      <c r="M46">
        <v>0.94</v>
      </c>
      <c r="N46">
        <v>17.38</v>
      </c>
      <c r="O46">
        <v>8.76</v>
      </c>
      <c r="P46">
        <v>0.14000000000000001</v>
      </c>
      <c r="Q46">
        <v>4.6900000000000004</v>
      </c>
      <c r="R46">
        <v>7.56</v>
      </c>
      <c r="S46">
        <v>3.3</v>
      </c>
      <c r="T46">
        <v>1.3</v>
      </c>
      <c r="U46">
        <v>0.32</v>
      </c>
      <c r="V46">
        <v>0.75</v>
      </c>
      <c r="W46">
        <v>82</v>
      </c>
      <c r="X46">
        <v>33</v>
      </c>
      <c r="Z46">
        <v>20.5</v>
      </c>
      <c r="AB46">
        <v>123</v>
      </c>
      <c r="AD46">
        <v>99</v>
      </c>
      <c r="AF46">
        <v>27</v>
      </c>
      <c r="AG46">
        <v>0.6</v>
      </c>
      <c r="AH46">
        <v>667</v>
      </c>
      <c r="AI46">
        <v>799</v>
      </c>
      <c r="AJ46">
        <v>1.2</v>
      </c>
      <c r="AK46">
        <v>7.4</v>
      </c>
      <c r="AL46">
        <v>3.7</v>
      </c>
      <c r="AM46">
        <v>120</v>
      </c>
      <c r="AN46">
        <v>19.5</v>
      </c>
      <c r="AO46">
        <v>1</v>
      </c>
      <c r="AP46">
        <v>0.3</v>
      </c>
      <c r="AQ46">
        <v>19</v>
      </c>
      <c r="AR46">
        <v>42</v>
      </c>
      <c r="AS46">
        <v>22.8</v>
      </c>
      <c r="AT46">
        <v>4.7</v>
      </c>
      <c r="AU46">
        <v>1.28</v>
      </c>
      <c r="AV46">
        <v>0.66</v>
      </c>
      <c r="AW46">
        <v>0.84</v>
      </c>
      <c r="AX46">
        <v>2.06</v>
      </c>
      <c r="AY46">
        <v>0.41</v>
      </c>
    </row>
    <row r="47" spans="1:51" x14ac:dyDescent="0.3">
      <c r="A47" t="s">
        <v>228</v>
      </c>
      <c r="B47" t="s">
        <v>229</v>
      </c>
      <c r="C47" s="1" t="str">
        <f t="shared" si="4"/>
        <v>22:0007</v>
      </c>
      <c r="D47" s="1" t="str">
        <f t="shared" si="5"/>
        <v>22:0006</v>
      </c>
      <c r="E47" t="s">
        <v>230</v>
      </c>
      <c r="F47" t="s">
        <v>231</v>
      </c>
      <c r="H47">
        <v>61.683892100000001</v>
      </c>
      <c r="I47">
        <v>-75.146903399999999</v>
      </c>
      <c r="J47" s="1" t="str">
        <f t="shared" si="6"/>
        <v>Whole</v>
      </c>
      <c r="K47" s="1" t="str">
        <f t="shared" si="7"/>
        <v>Rock crushing (details not reported)</v>
      </c>
      <c r="L47">
        <v>65.400000000000006</v>
      </c>
      <c r="M47">
        <v>0.38</v>
      </c>
      <c r="N47">
        <v>17.899999999999999</v>
      </c>
      <c r="O47">
        <v>3.21</v>
      </c>
      <c r="P47">
        <v>0.04</v>
      </c>
      <c r="Q47">
        <v>1.1200000000000001</v>
      </c>
      <c r="R47">
        <v>4.1500000000000004</v>
      </c>
      <c r="S47">
        <v>5.42</v>
      </c>
      <c r="T47">
        <v>0.99</v>
      </c>
      <c r="U47">
        <v>0.13</v>
      </c>
      <c r="V47">
        <v>1.56</v>
      </c>
      <c r="X47">
        <v>9</v>
      </c>
      <c r="Z47">
        <v>4</v>
      </c>
      <c r="AB47">
        <v>8</v>
      </c>
      <c r="AD47">
        <v>47</v>
      </c>
      <c r="AF47">
        <v>19</v>
      </c>
      <c r="AG47">
        <v>0.3</v>
      </c>
      <c r="AH47">
        <v>343</v>
      </c>
      <c r="AI47">
        <v>940</v>
      </c>
      <c r="AJ47">
        <v>3.6</v>
      </c>
      <c r="AL47">
        <v>2.7</v>
      </c>
      <c r="AM47">
        <v>140</v>
      </c>
      <c r="AN47">
        <v>6</v>
      </c>
      <c r="AO47">
        <v>1.1000000000000001</v>
      </c>
      <c r="AP47">
        <v>0.9</v>
      </c>
      <c r="AQ47">
        <v>7</v>
      </c>
      <c r="AR47">
        <v>19</v>
      </c>
      <c r="AS47">
        <v>9</v>
      </c>
      <c r="AT47">
        <v>2.1</v>
      </c>
      <c r="AU47">
        <v>0.7</v>
      </c>
      <c r="AV47">
        <v>0.2</v>
      </c>
      <c r="AX47">
        <v>0.5</v>
      </c>
      <c r="AY47">
        <v>0.12</v>
      </c>
    </row>
    <row r="48" spans="1:51" x14ac:dyDescent="0.3">
      <c r="A48" t="s">
        <v>232</v>
      </c>
      <c r="B48" t="s">
        <v>233</v>
      </c>
      <c r="C48" s="1" t="str">
        <f t="shared" si="4"/>
        <v>22:0007</v>
      </c>
      <c r="D48" s="1" t="str">
        <f t="shared" si="5"/>
        <v>22:0006</v>
      </c>
      <c r="E48" t="s">
        <v>234</v>
      </c>
      <c r="F48" t="s">
        <v>235</v>
      </c>
      <c r="H48">
        <v>61.680009800000001</v>
      </c>
      <c r="I48">
        <v>-75.133507800000004</v>
      </c>
      <c r="J48" s="1" t="str">
        <f t="shared" si="6"/>
        <v>Whole</v>
      </c>
      <c r="K48" s="1" t="str">
        <f t="shared" si="7"/>
        <v>Rock crushing (details not reported)</v>
      </c>
      <c r="L48">
        <v>52.3</v>
      </c>
      <c r="M48">
        <v>0.94</v>
      </c>
      <c r="N48">
        <v>19.899999999999999</v>
      </c>
      <c r="O48">
        <v>7.72</v>
      </c>
      <c r="P48">
        <v>0.08</v>
      </c>
      <c r="Q48">
        <v>3.42</v>
      </c>
      <c r="R48">
        <v>8.2200000000000006</v>
      </c>
      <c r="S48">
        <v>4.95</v>
      </c>
      <c r="T48">
        <v>0.87</v>
      </c>
      <c r="U48">
        <v>0.33</v>
      </c>
      <c r="V48">
        <v>1.88</v>
      </c>
      <c r="X48">
        <v>39</v>
      </c>
      <c r="Z48">
        <v>21</v>
      </c>
      <c r="AB48">
        <v>63</v>
      </c>
      <c r="AD48">
        <v>77</v>
      </c>
      <c r="AF48">
        <v>11</v>
      </c>
      <c r="AG48">
        <v>0.3</v>
      </c>
      <c r="AH48">
        <v>264</v>
      </c>
      <c r="AI48">
        <v>1300</v>
      </c>
      <c r="AJ48">
        <v>1.6</v>
      </c>
      <c r="AL48">
        <v>2</v>
      </c>
      <c r="AM48">
        <v>93</v>
      </c>
      <c r="AN48">
        <v>8</v>
      </c>
      <c r="AO48">
        <v>0.6</v>
      </c>
      <c r="AP48">
        <v>0.5</v>
      </c>
      <c r="AQ48">
        <v>17</v>
      </c>
      <c r="AR48">
        <v>29</v>
      </c>
      <c r="AS48">
        <v>20</v>
      </c>
      <c r="AT48">
        <v>4.4000000000000004</v>
      </c>
      <c r="AU48">
        <v>1.4</v>
      </c>
      <c r="AV48">
        <v>0.5</v>
      </c>
      <c r="AX48">
        <v>1</v>
      </c>
      <c r="AY48">
        <v>0.14000000000000001</v>
      </c>
    </row>
    <row r="49" spans="1:51" x14ac:dyDescent="0.3">
      <c r="A49" t="s">
        <v>236</v>
      </c>
      <c r="B49" t="s">
        <v>237</v>
      </c>
      <c r="C49" s="1" t="str">
        <f t="shared" si="4"/>
        <v>22:0007</v>
      </c>
      <c r="D49" s="1" t="str">
        <f t="shared" si="5"/>
        <v>22:0006</v>
      </c>
      <c r="E49" t="s">
        <v>238</v>
      </c>
      <c r="F49" t="s">
        <v>239</v>
      </c>
      <c r="H49">
        <v>62.018573000000004</v>
      </c>
      <c r="I49">
        <v>-75.129791800000007</v>
      </c>
      <c r="J49" s="1" t="str">
        <f t="shared" si="6"/>
        <v>Whole</v>
      </c>
      <c r="K49" s="1" t="str">
        <f t="shared" si="7"/>
        <v>Rock crushing (details not reported)</v>
      </c>
      <c r="L49">
        <v>65.75</v>
      </c>
      <c r="M49">
        <v>0.64</v>
      </c>
      <c r="N49">
        <v>16.100000000000001</v>
      </c>
      <c r="O49">
        <v>5.17</v>
      </c>
      <c r="P49">
        <v>0.06</v>
      </c>
      <c r="Q49">
        <v>1.74</v>
      </c>
      <c r="R49">
        <v>3.39</v>
      </c>
      <c r="S49">
        <v>4.55</v>
      </c>
      <c r="T49">
        <v>2.2000000000000002</v>
      </c>
      <c r="U49">
        <v>0.36</v>
      </c>
      <c r="W49">
        <v>33</v>
      </c>
      <c r="X49">
        <v>14</v>
      </c>
      <c r="AA49">
        <v>75</v>
      </c>
      <c r="AB49">
        <v>5</v>
      </c>
      <c r="AD49">
        <v>103</v>
      </c>
      <c r="AF49">
        <v>110</v>
      </c>
      <c r="AH49">
        <v>390</v>
      </c>
      <c r="AI49">
        <v>469</v>
      </c>
      <c r="AK49">
        <v>8</v>
      </c>
      <c r="AM49">
        <v>158</v>
      </c>
      <c r="AN49">
        <v>11.7</v>
      </c>
      <c r="AO49">
        <v>12.1</v>
      </c>
      <c r="AQ49">
        <v>87</v>
      </c>
      <c r="AR49">
        <v>159</v>
      </c>
      <c r="AS49">
        <v>53.4</v>
      </c>
      <c r="AT49">
        <v>10</v>
      </c>
      <c r="AU49">
        <v>1.1100000000000001</v>
      </c>
      <c r="AV49">
        <v>0.5</v>
      </c>
      <c r="AW49">
        <v>0.36</v>
      </c>
      <c r="AX49">
        <v>0.95</v>
      </c>
    </row>
    <row r="50" spans="1:51" x14ac:dyDescent="0.3">
      <c r="A50" t="s">
        <v>240</v>
      </c>
      <c r="B50" t="s">
        <v>241</v>
      </c>
      <c r="C50" s="1" t="str">
        <f t="shared" si="4"/>
        <v>22:0007</v>
      </c>
      <c r="D50" s="1" t="str">
        <f t="shared" si="5"/>
        <v>22:0006</v>
      </c>
      <c r="E50" t="s">
        <v>242</v>
      </c>
      <c r="F50" t="s">
        <v>243</v>
      </c>
      <c r="H50">
        <v>62.279885899999996</v>
      </c>
      <c r="I50">
        <v>-75.128815000000003</v>
      </c>
      <c r="J50" s="1" t="str">
        <f t="shared" si="6"/>
        <v>Whole</v>
      </c>
      <c r="K50" s="1" t="str">
        <f t="shared" si="7"/>
        <v>Rock crushing (details not reported)</v>
      </c>
      <c r="L50">
        <v>67.67</v>
      </c>
      <c r="M50">
        <v>0.47</v>
      </c>
      <c r="N50">
        <v>16.239999999999998</v>
      </c>
      <c r="O50">
        <v>3.71</v>
      </c>
      <c r="P50">
        <v>0.06</v>
      </c>
      <c r="Q50">
        <v>1.71</v>
      </c>
      <c r="R50">
        <v>3.23</v>
      </c>
      <c r="S50">
        <v>4.1399999999999997</v>
      </c>
      <c r="T50">
        <v>2.11</v>
      </c>
      <c r="U50">
        <v>0.15</v>
      </c>
      <c r="V50">
        <v>0.64</v>
      </c>
      <c r="W50">
        <v>34</v>
      </c>
      <c r="X50">
        <v>10</v>
      </c>
      <c r="Y50">
        <v>29</v>
      </c>
      <c r="Z50">
        <v>8</v>
      </c>
      <c r="AB50">
        <v>5</v>
      </c>
      <c r="AD50">
        <v>63</v>
      </c>
      <c r="AE50">
        <v>355</v>
      </c>
      <c r="AF50">
        <v>61</v>
      </c>
      <c r="AG50">
        <v>1.7</v>
      </c>
      <c r="AH50">
        <v>824</v>
      </c>
      <c r="AI50">
        <v>641</v>
      </c>
      <c r="AJ50">
        <v>1.5</v>
      </c>
      <c r="AK50">
        <v>4.5</v>
      </c>
      <c r="AL50">
        <v>4.5</v>
      </c>
      <c r="AM50">
        <v>152</v>
      </c>
      <c r="AN50">
        <v>10</v>
      </c>
      <c r="AO50">
        <v>6.3</v>
      </c>
      <c r="AP50">
        <v>0.8</v>
      </c>
      <c r="AQ50">
        <v>31</v>
      </c>
      <c r="AR50">
        <v>63</v>
      </c>
      <c r="AS50">
        <v>26.9</v>
      </c>
      <c r="AT50">
        <v>3.9</v>
      </c>
      <c r="AU50">
        <v>1.02</v>
      </c>
      <c r="AV50">
        <v>0.34</v>
      </c>
      <c r="AW50">
        <v>0.52</v>
      </c>
      <c r="AX50">
        <v>0.97</v>
      </c>
      <c r="AY50">
        <v>0.18</v>
      </c>
    </row>
    <row r="51" spans="1:51" x14ac:dyDescent="0.3">
      <c r="A51" t="s">
        <v>244</v>
      </c>
      <c r="B51" t="s">
        <v>245</v>
      </c>
      <c r="C51" s="1" t="str">
        <f t="shared" si="4"/>
        <v>22:0007</v>
      </c>
      <c r="D51" s="1" t="str">
        <f t="shared" si="5"/>
        <v>22:0006</v>
      </c>
      <c r="E51" t="s">
        <v>246</v>
      </c>
      <c r="F51" t="s">
        <v>247</v>
      </c>
      <c r="H51">
        <v>61.973377900000003</v>
      </c>
      <c r="I51">
        <v>-75.094119000000006</v>
      </c>
      <c r="J51" s="1" t="str">
        <f t="shared" si="6"/>
        <v>Whole</v>
      </c>
      <c r="K51" s="1" t="str">
        <f t="shared" si="7"/>
        <v>Rock crushing (details not reported)</v>
      </c>
      <c r="L51">
        <v>60.38</v>
      </c>
      <c r="M51">
        <v>0.69</v>
      </c>
      <c r="N51">
        <v>15.26</v>
      </c>
      <c r="O51">
        <v>5.56</v>
      </c>
      <c r="P51">
        <v>0.09</v>
      </c>
      <c r="Q51">
        <v>3.47</v>
      </c>
      <c r="R51">
        <v>4.9800000000000004</v>
      </c>
      <c r="S51">
        <v>4.3</v>
      </c>
      <c r="T51">
        <v>3.93</v>
      </c>
      <c r="U51">
        <v>0.49</v>
      </c>
      <c r="V51">
        <v>0.33</v>
      </c>
      <c r="W51">
        <v>90</v>
      </c>
      <c r="X51">
        <v>43</v>
      </c>
      <c r="Y51">
        <v>33</v>
      </c>
      <c r="Z51">
        <v>11</v>
      </c>
      <c r="AB51">
        <v>53</v>
      </c>
      <c r="AD51">
        <v>85</v>
      </c>
      <c r="AE51">
        <v>257</v>
      </c>
      <c r="AF51">
        <v>93</v>
      </c>
      <c r="AG51">
        <v>1.7</v>
      </c>
      <c r="AH51">
        <v>1549</v>
      </c>
      <c r="AI51">
        <v>1217</v>
      </c>
      <c r="AJ51">
        <v>1.5</v>
      </c>
      <c r="AK51">
        <v>15.3</v>
      </c>
      <c r="AL51">
        <v>5.4</v>
      </c>
      <c r="AM51">
        <v>227</v>
      </c>
      <c r="AN51">
        <v>19.5</v>
      </c>
      <c r="AO51">
        <v>14</v>
      </c>
      <c r="AP51">
        <v>2.4</v>
      </c>
      <c r="AQ51">
        <v>65</v>
      </c>
      <c r="AR51">
        <v>133</v>
      </c>
      <c r="AS51">
        <v>61.4</v>
      </c>
      <c r="AT51">
        <v>10.9</v>
      </c>
      <c r="AU51">
        <v>2.34</v>
      </c>
      <c r="AV51">
        <v>0.91</v>
      </c>
      <c r="AW51">
        <v>0.87</v>
      </c>
      <c r="AX51">
        <v>1.81</v>
      </c>
      <c r="AY51">
        <v>0.23</v>
      </c>
    </row>
    <row r="52" spans="1:51" x14ac:dyDescent="0.3">
      <c r="A52" t="s">
        <v>248</v>
      </c>
      <c r="B52" t="s">
        <v>249</v>
      </c>
      <c r="C52" s="1" t="str">
        <f t="shared" si="4"/>
        <v>22:0007</v>
      </c>
      <c r="D52" s="1" t="str">
        <f t="shared" si="5"/>
        <v>22:0006</v>
      </c>
      <c r="E52" t="s">
        <v>250</v>
      </c>
      <c r="F52" t="s">
        <v>251</v>
      </c>
      <c r="H52">
        <v>61.643739199999999</v>
      </c>
      <c r="I52">
        <v>-75.063184300000003</v>
      </c>
      <c r="J52" s="1" t="str">
        <f t="shared" si="6"/>
        <v>Whole</v>
      </c>
      <c r="K52" s="1" t="str">
        <f t="shared" si="7"/>
        <v>Rock crushing (details not reported)</v>
      </c>
      <c r="L52">
        <v>55.8</v>
      </c>
      <c r="M52">
        <v>1.05</v>
      </c>
      <c r="N52">
        <v>17.54</v>
      </c>
      <c r="O52">
        <v>10.76</v>
      </c>
      <c r="P52">
        <v>0.28999999999999998</v>
      </c>
      <c r="Q52">
        <v>1.78</v>
      </c>
      <c r="R52">
        <v>6.81</v>
      </c>
      <c r="S52">
        <v>3.47</v>
      </c>
      <c r="T52">
        <v>0.86</v>
      </c>
      <c r="U52">
        <v>0.26</v>
      </c>
      <c r="V52">
        <v>1.61</v>
      </c>
      <c r="X52">
        <v>5</v>
      </c>
      <c r="Y52">
        <v>10</v>
      </c>
      <c r="Z52">
        <v>20.9</v>
      </c>
      <c r="AB52">
        <v>5</v>
      </c>
      <c r="AD52">
        <v>117</v>
      </c>
      <c r="AE52">
        <v>7</v>
      </c>
      <c r="AF52">
        <v>19</v>
      </c>
      <c r="AG52">
        <v>0.4</v>
      </c>
      <c r="AH52">
        <v>268</v>
      </c>
      <c r="AI52">
        <v>407</v>
      </c>
      <c r="AJ52">
        <v>0.4</v>
      </c>
      <c r="AK52">
        <v>8.9</v>
      </c>
      <c r="AL52">
        <v>2.7</v>
      </c>
      <c r="AM52">
        <v>110</v>
      </c>
      <c r="AN52">
        <v>32.1</v>
      </c>
      <c r="AO52">
        <v>2</v>
      </c>
      <c r="AP52">
        <v>0.9</v>
      </c>
      <c r="AQ52">
        <v>13</v>
      </c>
      <c r="AR52">
        <v>28</v>
      </c>
      <c r="AS52">
        <v>19.5</v>
      </c>
      <c r="AT52">
        <v>5</v>
      </c>
      <c r="AU52">
        <v>1.75</v>
      </c>
      <c r="AV52">
        <v>0.82</v>
      </c>
      <c r="AX52">
        <v>3.24</v>
      </c>
      <c r="AY52">
        <v>0.44</v>
      </c>
    </row>
    <row r="53" spans="1:51" x14ac:dyDescent="0.3">
      <c r="A53" t="s">
        <v>252</v>
      </c>
      <c r="B53" t="s">
        <v>253</v>
      </c>
      <c r="C53" s="1" t="str">
        <f t="shared" si="4"/>
        <v>22:0007</v>
      </c>
      <c r="D53" s="1" t="str">
        <f t="shared" si="5"/>
        <v>22:0006</v>
      </c>
      <c r="E53" t="s">
        <v>254</v>
      </c>
      <c r="F53" t="s">
        <v>255</v>
      </c>
      <c r="H53">
        <v>61.976821399999999</v>
      </c>
      <c r="I53">
        <v>-75.048953499999996</v>
      </c>
      <c r="J53" s="1" t="str">
        <f t="shared" si="6"/>
        <v>Whole</v>
      </c>
      <c r="K53" s="1" t="str">
        <f t="shared" si="7"/>
        <v>Rock crushing (details not reported)</v>
      </c>
      <c r="L53">
        <v>57.92</v>
      </c>
      <c r="M53">
        <v>0.78</v>
      </c>
      <c r="N53">
        <v>17.489999999999998</v>
      </c>
      <c r="O53">
        <v>6.12</v>
      </c>
      <c r="P53">
        <v>7.0000000000000007E-2</v>
      </c>
      <c r="Q53">
        <v>3.09</v>
      </c>
      <c r="R53">
        <v>5.37</v>
      </c>
      <c r="S53">
        <v>5.17</v>
      </c>
      <c r="T53">
        <v>3.09</v>
      </c>
      <c r="U53">
        <v>0.47</v>
      </c>
      <c r="V53">
        <v>0.32</v>
      </c>
      <c r="W53">
        <v>72</v>
      </c>
      <c r="X53">
        <v>38</v>
      </c>
      <c r="Z53">
        <v>9.8000000000000007</v>
      </c>
      <c r="AB53">
        <v>9</v>
      </c>
      <c r="AD53">
        <v>90</v>
      </c>
      <c r="AF53">
        <v>41</v>
      </c>
      <c r="AG53">
        <v>0.8</v>
      </c>
      <c r="AH53">
        <v>2119</v>
      </c>
      <c r="AI53">
        <v>1707</v>
      </c>
      <c r="AJ53">
        <v>1.1000000000000001</v>
      </c>
      <c r="AK53">
        <v>10.5</v>
      </c>
      <c r="AL53">
        <v>5.4</v>
      </c>
      <c r="AM53">
        <v>209</v>
      </c>
      <c r="AN53">
        <v>16.5</v>
      </c>
      <c r="AO53">
        <v>4.5</v>
      </c>
      <c r="AP53">
        <v>1</v>
      </c>
      <c r="AQ53">
        <v>64</v>
      </c>
      <c r="AR53">
        <v>127</v>
      </c>
      <c r="AS53">
        <v>63.3</v>
      </c>
      <c r="AT53">
        <v>10</v>
      </c>
      <c r="AU53">
        <v>2.31</v>
      </c>
      <c r="AV53">
        <v>0.76</v>
      </c>
      <c r="AW53">
        <v>0.98</v>
      </c>
      <c r="AX53">
        <v>1.46</v>
      </c>
      <c r="AY53">
        <v>0.19</v>
      </c>
    </row>
    <row r="54" spans="1:51" x14ac:dyDescent="0.3">
      <c r="A54" t="s">
        <v>256</v>
      </c>
      <c r="B54" t="s">
        <v>257</v>
      </c>
      <c r="C54" s="1" t="str">
        <f t="shared" si="4"/>
        <v>22:0007</v>
      </c>
      <c r="D54" s="1" t="str">
        <f t="shared" si="5"/>
        <v>22:0006</v>
      </c>
      <c r="E54" t="s">
        <v>258</v>
      </c>
      <c r="F54" t="s">
        <v>259</v>
      </c>
      <c r="H54">
        <v>61.620145200000003</v>
      </c>
      <c r="I54">
        <v>-75.046484699999993</v>
      </c>
      <c r="J54" s="1" t="str">
        <f t="shared" si="6"/>
        <v>Whole</v>
      </c>
      <c r="K54" s="1" t="str">
        <f t="shared" si="7"/>
        <v>Rock crushing (details not reported)</v>
      </c>
      <c r="L54">
        <v>59.3</v>
      </c>
      <c r="M54">
        <v>0.56000000000000005</v>
      </c>
      <c r="N54">
        <v>17.600000000000001</v>
      </c>
      <c r="O54">
        <v>9.3699999999999992</v>
      </c>
      <c r="P54">
        <v>0.27</v>
      </c>
      <c r="Q54">
        <v>0.45</v>
      </c>
      <c r="R54">
        <v>5.2</v>
      </c>
      <c r="S54">
        <v>4.57</v>
      </c>
      <c r="T54">
        <v>1.47</v>
      </c>
      <c r="U54">
        <v>0.1</v>
      </c>
      <c r="V54">
        <v>1.74</v>
      </c>
      <c r="Z54">
        <v>25</v>
      </c>
      <c r="AB54">
        <v>11</v>
      </c>
      <c r="AD54">
        <v>127</v>
      </c>
      <c r="AF54">
        <v>42</v>
      </c>
      <c r="AG54">
        <v>0.8</v>
      </c>
      <c r="AH54">
        <v>322</v>
      </c>
      <c r="AI54">
        <v>460</v>
      </c>
      <c r="AK54">
        <v>9</v>
      </c>
      <c r="AL54">
        <v>5.0999999999999996</v>
      </c>
      <c r="AM54">
        <v>210</v>
      </c>
      <c r="AN54">
        <v>33</v>
      </c>
      <c r="AO54">
        <v>3.2</v>
      </c>
      <c r="AQ54">
        <v>16</v>
      </c>
      <c r="AR54">
        <v>35</v>
      </c>
      <c r="AS54">
        <v>18</v>
      </c>
      <c r="AT54">
        <v>4.7</v>
      </c>
      <c r="AU54">
        <v>2.4</v>
      </c>
      <c r="AV54">
        <v>0.7</v>
      </c>
      <c r="AX54">
        <v>3.1</v>
      </c>
      <c r="AY54">
        <v>0.52</v>
      </c>
    </row>
    <row r="55" spans="1:51" x14ac:dyDescent="0.3">
      <c r="A55" t="s">
        <v>260</v>
      </c>
      <c r="B55" t="s">
        <v>261</v>
      </c>
      <c r="C55" s="1" t="str">
        <f t="shared" si="4"/>
        <v>22:0007</v>
      </c>
      <c r="D55" s="1" t="str">
        <f t="shared" si="5"/>
        <v>22:0006</v>
      </c>
      <c r="E55" t="s">
        <v>262</v>
      </c>
      <c r="F55" t="s">
        <v>263</v>
      </c>
      <c r="H55">
        <v>61.85651</v>
      </c>
      <c r="I55">
        <v>-75.038994000000002</v>
      </c>
      <c r="J55" s="1" t="str">
        <f t="shared" si="6"/>
        <v>Whole</v>
      </c>
      <c r="K55" s="1" t="str">
        <f t="shared" si="7"/>
        <v>Rock crushing (details not reported)</v>
      </c>
      <c r="L55">
        <v>52.44</v>
      </c>
      <c r="M55">
        <v>0.76</v>
      </c>
      <c r="N55">
        <v>16.32</v>
      </c>
      <c r="O55">
        <v>9.07</v>
      </c>
      <c r="P55">
        <v>0.15</v>
      </c>
      <c r="Q55">
        <v>6.49</v>
      </c>
      <c r="R55">
        <v>9.2200000000000006</v>
      </c>
      <c r="S55">
        <v>2.97</v>
      </c>
      <c r="T55">
        <v>0.76</v>
      </c>
      <c r="U55">
        <v>0.28999999999999998</v>
      </c>
      <c r="V55">
        <v>0.71</v>
      </c>
      <c r="W55">
        <v>175</v>
      </c>
      <c r="X55">
        <v>53</v>
      </c>
      <c r="Z55">
        <v>24.7</v>
      </c>
      <c r="AB55">
        <v>72</v>
      </c>
      <c r="AD55">
        <v>89</v>
      </c>
      <c r="AF55">
        <v>7</v>
      </c>
      <c r="AG55">
        <v>0.6</v>
      </c>
      <c r="AH55">
        <v>494</v>
      </c>
      <c r="AI55">
        <v>8</v>
      </c>
      <c r="AJ55">
        <v>0.9</v>
      </c>
      <c r="AK55">
        <v>3.8</v>
      </c>
      <c r="AL55">
        <v>1.7</v>
      </c>
      <c r="AM55">
        <v>53</v>
      </c>
      <c r="AN55">
        <v>15.7</v>
      </c>
      <c r="AO55">
        <v>0.7</v>
      </c>
      <c r="AP55">
        <v>0.3</v>
      </c>
      <c r="AQ55">
        <v>14</v>
      </c>
      <c r="AR55">
        <v>31</v>
      </c>
      <c r="AS55">
        <v>18</v>
      </c>
      <c r="AT55">
        <v>3.9</v>
      </c>
      <c r="AU55">
        <v>1.1599999999999999</v>
      </c>
      <c r="AV55">
        <v>0.48</v>
      </c>
      <c r="AW55">
        <v>0.65</v>
      </c>
      <c r="AX55">
        <v>1.63</v>
      </c>
      <c r="AY55">
        <v>0.28000000000000003</v>
      </c>
    </row>
    <row r="56" spans="1:51" x14ac:dyDescent="0.3">
      <c r="A56" t="s">
        <v>264</v>
      </c>
      <c r="B56" t="s">
        <v>265</v>
      </c>
      <c r="C56" s="1" t="str">
        <f t="shared" si="4"/>
        <v>22:0007</v>
      </c>
      <c r="D56" s="1" t="str">
        <f t="shared" si="5"/>
        <v>22:0006</v>
      </c>
      <c r="E56" t="s">
        <v>266</v>
      </c>
      <c r="F56" t="s">
        <v>267</v>
      </c>
      <c r="H56">
        <v>62.000381599999997</v>
      </c>
      <c r="I56">
        <v>-75.029268799999997</v>
      </c>
      <c r="J56" s="1" t="str">
        <f t="shared" si="6"/>
        <v>Whole</v>
      </c>
      <c r="K56" s="1" t="str">
        <f t="shared" si="7"/>
        <v>Rock crushing (details not reported)</v>
      </c>
      <c r="L56">
        <v>70.510000000000005</v>
      </c>
      <c r="M56">
        <v>0.32</v>
      </c>
      <c r="N56">
        <v>15.17</v>
      </c>
      <c r="O56">
        <v>2.75</v>
      </c>
      <c r="P56">
        <v>0.05</v>
      </c>
      <c r="Q56">
        <v>2.12</v>
      </c>
      <c r="R56">
        <v>1.84</v>
      </c>
      <c r="S56">
        <v>4.84</v>
      </c>
      <c r="T56">
        <v>2.27</v>
      </c>
      <c r="U56">
        <v>0.09</v>
      </c>
      <c r="W56">
        <v>7</v>
      </c>
      <c r="X56">
        <v>10</v>
      </c>
      <c r="AA56">
        <v>37</v>
      </c>
      <c r="AB56">
        <v>2</v>
      </c>
      <c r="AD56">
        <v>66</v>
      </c>
      <c r="AF56">
        <v>103</v>
      </c>
      <c r="AH56">
        <v>320</v>
      </c>
      <c r="AI56">
        <v>264</v>
      </c>
      <c r="AK56">
        <v>8.9</v>
      </c>
      <c r="AM56">
        <v>98</v>
      </c>
      <c r="AN56">
        <v>4.9000000000000004</v>
      </c>
      <c r="AO56">
        <v>1.1000000000000001</v>
      </c>
      <c r="AQ56">
        <v>10</v>
      </c>
      <c r="AR56">
        <v>18</v>
      </c>
      <c r="AS56">
        <v>5.6</v>
      </c>
      <c r="AT56">
        <v>1.1000000000000001</v>
      </c>
      <c r="AU56">
        <v>0.42</v>
      </c>
      <c r="AV56">
        <v>0.2</v>
      </c>
      <c r="AW56">
        <v>0.16</v>
      </c>
      <c r="AX56">
        <v>0.4</v>
      </c>
    </row>
    <row r="57" spans="1:51" x14ac:dyDescent="0.3">
      <c r="A57" t="s">
        <v>268</v>
      </c>
      <c r="B57" t="s">
        <v>269</v>
      </c>
      <c r="C57" s="1" t="str">
        <f t="shared" si="4"/>
        <v>22:0007</v>
      </c>
      <c r="D57" s="1" t="str">
        <f t="shared" si="5"/>
        <v>22:0006</v>
      </c>
      <c r="E57" t="s">
        <v>270</v>
      </c>
      <c r="F57" t="s">
        <v>271</v>
      </c>
      <c r="H57">
        <v>62.263393399999998</v>
      </c>
      <c r="I57">
        <v>-75.001810300000002</v>
      </c>
      <c r="J57" s="1" t="str">
        <f t="shared" si="6"/>
        <v>Whole</v>
      </c>
      <c r="K57" s="1" t="str">
        <f t="shared" si="7"/>
        <v>Rock crushing (details not reported)</v>
      </c>
      <c r="L57">
        <v>72.14</v>
      </c>
      <c r="M57">
        <v>0.06</v>
      </c>
      <c r="N57">
        <v>16.899999999999999</v>
      </c>
      <c r="O57">
        <v>0.73</v>
      </c>
      <c r="P57">
        <v>0.01</v>
      </c>
      <c r="Q57">
        <v>0.04</v>
      </c>
      <c r="R57">
        <v>1.56</v>
      </c>
      <c r="S57">
        <v>4.0199999999999996</v>
      </c>
      <c r="T57">
        <v>5.44</v>
      </c>
      <c r="U57">
        <v>0.02</v>
      </c>
      <c r="V57">
        <v>0.42</v>
      </c>
      <c r="W57">
        <v>4</v>
      </c>
      <c r="X57">
        <v>6</v>
      </c>
      <c r="AB57">
        <v>3</v>
      </c>
      <c r="AD57">
        <v>13</v>
      </c>
      <c r="AF57">
        <v>118</v>
      </c>
      <c r="AH57">
        <v>968</v>
      </c>
      <c r="AI57">
        <v>299</v>
      </c>
      <c r="AK57">
        <v>2.1</v>
      </c>
      <c r="AL57">
        <v>1.9</v>
      </c>
      <c r="AM57">
        <v>63</v>
      </c>
      <c r="AN57">
        <v>7</v>
      </c>
      <c r="AO57">
        <v>17.8</v>
      </c>
      <c r="AP57">
        <v>1.04</v>
      </c>
      <c r="AQ57">
        <v>56</v>
      </c>
      <c r="AR57">
        <v>94</v>
      </c>
      <c r="AS57">
        <v>49</v>
      </c>
      <c r="AT57">
        <v>8.9</v>
      </c>
      <c r="AU57">
        <v>1.1599999999999999</v>
      </c>
      <c r="AV57">
        <v>0.47</v>
      </c>
      <c r="AW57">
        <v>0.65</v>
      </c>
      <c r="AX57">
        <v>0.75</v>
      </c>
      <c r="AY57">
        <v>0.09</v>
      </c>
    </row>
    <row r="58" spans="1:51" x14ac:dyDescent="0.3">
      <c r="A58" t="s">
        <v>272</v>
      </c>
      <c r="B58" t="s">
        <v>273</v>
      </c>
      <c r="C58" s="1" t="str">
        <f t="shared" si="4"/>
        <v>22:0007</v>
      </c>
      <c r="D58" s="1" t="str">
        <f t="shared" si="5"/>
        <v>22:0006</v>
      </c>
      <c r="E58" t="s">
        <v>274</v>
      </c>
      <c r="F58" t="s">
        <v>275</v>
      </c>
      <c r="H58">
        <v>61.870151200000002</v>
      </c>
      <c r="I58">
        <v>-75.000171100000003</v>
      </c>
      <c r="J58" s="1" t="str">
        <f t="shared" si="6"/>
        <v>Whole</v>
      </c>
      <c r="K58" s="1" t="str">
        <f t="shared" si="7"/>
        <v>Rock crushing (details not reported)</v>
      </c>
      <c r="L58">
        <v>52.15</v>
      </c>
      <c r="M58">
        <v>0.75</v>
      </c>
      <c r="N58">
        <v>15.59</v>
      </c>
      <c r="O58">
        <v>8.73</v>
      </c>
      <c r="P58">
        <v>0.18</v>
      </c>
      <c r="Q58">
        <v>6.68</v>
      </c>
      <c r="R58">
        <v>8.9600000000000009</v>
      </c>
      <c r="S58">
        <v>3.54</v>
      </c>
      <c r="T58">
        <v>0.71</v>
      </c>
      <c r="U58">
        <v>0.32</v>
      </c>
      <c r="V58">
        <v>1.1299999999999999</v>
      </c>
      <c r="W58">
        <v>358</v>
      </c>
      <c r="X58">
        <v>84</v>
      </c>
      <c r="Y58">
        <v>34</v>
      </c>
      <c r="Z58">
        <v>23</v>
      </c>
      <c r="AB58">
        <v>14</v>
      </c>
      <c r="AD58">
        <v>102</v>
      </c>
      <c r="AE58">
        <v>141</v>
      </c>
      <c r="AF58">
        <v>6</v>
      </c>
      <c r="AG58">
        <v>0.2</v>
      </c>
      <c r="AH58">
        <v>1045</v>
      </c>
      <c r="AI58">
        <v>1305</v>
      </c>
      <c r="AJ58">
        <v>0.7</v>
      </c>
      <c r="AK58">
        <v>5.6</v>
      </c>
      <c r="AL58">
        <v>1.5</v>
      </c>
      <c r="AM58">
        <v>68</v>
      </c>
      <c r="AN58">
        <v>17.5</v>
      </c>
      <c r="AO58">
        <v>0.8</v>
      </c>
      <c r="AP58">
        <v>0.3</v>
      </c>
      <c r="AQ58">
        <v>33</v>
      </c>
      <c r="AR58">
        <v>66</v>
      </c>
      <c r="AS58">
        <v>33</v>
      </c>
      <c r="AT58">
        <v>6.5</v>
      </c>
      <c r="AU58">
        <v>1.92</v>
      </c>
      <c r="AV58">
        <v>0.68</v>
      </c>
      <c r="AW58">
        <v>0.84</v>
      </c>
      <c r="AX58">
        <v>1.75</v>
      </c>
      <c r="AY58">
        <v>0.27</v>
      </c>
    </row>
    <row r="59" spans="1:51" x14ac:dyDescent="0.3">
      <c r="A59" t="s">
        <v>276</v>
      </c>
      <c r="B59" t="s">
        <v>277</v>
      </c>
      <c r="C59" s="1" t="str">
        <f t="shared" si="4"/>
        <v>22:0007</v>
      </c>
      <c r="D59" s="1" t="str">
        <f t="shared" si="5"/>
        <v>22:0006</v>
      </c>
      <c r="E59" t="s">
        <v>278</v>
      </c>
      <c r="F59" t="s">
        <v>279</v>
      </c>
      <c r="H59">
        <v>61.708791699999999</v>
      </c>
      <c r="I59">
        <v>-74.988520399999999</v>
      </c>
      <c r="J59" s="1" t="str">
        <f t="shared" si="6"/>
        <v>Whole</v>
      </c>
      <c r="K59" s="1" t="str">
        <f t="shared" si="7"/>
        <v>Rock crushing (details not reported)</v>
      </c>
      <c r="L59">
        <v>48.5</v>
      </c>
      <c r="M59">
        <v>1.67</v>
      </c>
      <c r="N59">
        <v>16.3</v>
      </c>
      <c r="O59">
        <v>13.1</v>
      </c>
      <c r="P59">
        <v>0.25</v>
      </c>
      <c r="Q59">
        <v>4.2</v>
      </c>
      <c r="R59">
        <v>8.0500000000000007</v>
      </c>
      <c r="S59">
        <v>4.2300000000000004</v>
      </c>
      <c r="T59">
        <v>0.53</v>
      </c>
      <c r="U59">
        <v>0.23</v>
      </c>
      <c r="V59">
        <v>1.07</v>
      </c>
      <c r="X59">
        <v>57</v>
      </c>
      <c r="Y59">
        <v>28</v>
      </c>
      <c r="Z59">
        <v>30</v>
      </c>
      <c r="AB59">
        <v>80</v>
      </c>
      <c r="AD59">
        <v>57</v>
      </c>
      <c r="AF59">
        <v>10</v>
      </c>
      <c r="AG59">
        <v>0.3</v>
      </c>
      <c r="AH59">
        <v>116</v>
      </c>
      <c r="AI59">
        <v>470</v>
      </c>
      <c r="AJ59">
        <v>1</v>
      </c>
      <c r="AK59">
        <v>10</v>
      </c>
      <c r="AL59">
        <v>2.9</v>
      </c>
      <c r="AM59">
        <v>110</v>
      </c>
      <c r="AN59">
        <v>30</v>
      </c>
      <c r="AO59">
        <v>0.6</v>
      </c>
      <c r="AP59">
        <v>0.5</v>
      </c>
      <c r="AQ59">
        <v>12</v>
      </c>
      <c r="AR59">
        <v>29</v>
      </c>
      <c r="AS59">
        <v>19</v>
      </c>
      <c r="AT59">
        <v>5.0999999999999996</v>
      </c>
      <c r="AU59">
        <v>1.6</v>
      </c>
      <c r="AV59">
        <v>1</v>
      </c>
      <c r="AX59">
        <v>3.4</v>
      </c>
      <c r="AY59">
        <v>0.48</v>
      </c>
    </row>
    <row r="60" spans="1:51" x14ac:dyDescent="0.3">
      <c r="A60" t="s">
        <v>280</v>
      </c>
      <c r="B60" t="s">
        <v>281</v>
      </c>
      <c r="C60" s="1" t="str">
        <f t="shared" si="4"/>
        <v>22:0007</v>
      </c>
      <c r="D60" s="1" t="str">
        <f t="shared" si="5"/>
        <v>22:0006</v>
      </c>
      <c r="E60" t="s">
        <v>282</v>
      </c>
      <c r="F60" t="s">
        <v>283</v>
      </c>
      <c r="H60">
        <v>61.883314599999999</v>
      </c>
      <c r="I60">
        <v>-74.960971900000004</v>
      </c>
      <c r="J60" s="1" t="str">
        <f t="shared" si="6"/>
        <v>Whole</v>
      </c>
      <c r="K60" s="1" t="str">
        <f t="shared" si="7"/>
        <v>Rock crushing (details not reported)</v>
      </c>
      <c r="L60">
        <v>52.63</v>
      </c>
      <c r="M60">
        <v>0.57999999999999996</v>
      </c>
      <c r="N60">
        <v>16.649999999999999</v>
      </c>
      <c r="O60">
        <v>8.27</v>
      </c>
      <c r="P60">
        <v>0.15</v>
      </c>
      <c r="Q60">
        <v>6.57</v>
      </c>
      <c r="R60">
        <v>9.18</v>
      </c>
      <c r="S60">
        <v>3.75</v>
      </c>
      <c r="T60">
        <v>0.65</v>
      </c>
      <c r="U60">
        <v>0.15</v>
      </c>
      <c r="V60">
        <v>0.97</v>
      </c>
      <c r="W60">
        <v>211</v>
      </c>
      <c r="X60">
        <v>59</v>
      </c>
      <c r="Y60">
        <v>39</v>
      </c>
      <c r="Z60">
        <v>24</v>
      </c>
      <c r="AB60">
        <v>8</v>
      </c>
      <c r="AD60">
        <v>79</v>
      </c>
      <c r="AE60">
        <v>174</v>
      </c>
      <c r="AF60">
        <v>9</v>
      </c>
      <c r="AG60">
        <v>0.5</v>
      </c>
      <c r="AH60">
        <v>445</v>
      </c>
      <c r="AI60">
        <v>907</v>
      </c>
      <c r="AJ60">
        <v>0.8</v>
      </c>
      <c r="AK60">
        <v>3</v>
      </c>
      <c r="AL60">
        <v>1.3</v>
      </c>
      <c r="AM60">
        <v>47</v>
      </c>
      <c r="AN60">
        <v>13</v>
      </c>
      <c r="AO60">
        <v>0.4</v>
      </c>
      <c r="AP60">
        <v>0.2</v>
      </c>
      <c r="AQ60">
        <v>10</v>
      </c>
      <c r="AR60">
        <v>23</v>
      </c>
      <c r="AS60">
        <v>14.7</v>
      </c>
      <c r="AT60">
        <v>2.9</v>
      </c>
      <c r="AU60">
        <v>1.07</v>
      </c>
      <c r="AV60">
        <v>0.37</v>
      </c>
      <c r="AW60">
        <v>0.37</v>
      </c>
      <c r="AX60">
        <v>1.34</v>
      </c>
      <c r="AY60">
        <v>0.19</v>
      </c>
    </row>
    <row r="61" spans="1:51" x14ac:dyDescent="0.3">
      <c r="A61" t="s">
        <v>284</v>
      </c>
      <c r="B61" t="s">
        <v>285</v>
      </c>
      <c r="C61" s="1" t="str">
        <f t="shared" si="4"/>
        <v>22:0007</v>
      </c>
      <c r="D61" s="1" t="str">
        <f t="shared" si="5"/>
        <v>22:0006</v>
      </c>
      <c r="E61" t="s">
        <v>286</v>
      </c>
      <c r="F61" t="s">
        <v>287</v>
      </c>
      <c r="H61">
        <v>61.728982299999998</v>
      </c>
      <c r="I61">
        <v>-74.869686799999997</v>
      </c>
      <c r="J61" s="1" t="str">
        <f t="shared" si="6"/>
        <v>Whole</v>
      </c>
      <c r="K61" s="1" t="str">
        <f t="shared" si="7"/>
        <v>Rock crushing (details not reported)</v>
      </c>
      <c r="L61">
        <v>53.4</v>
      </c>
      <c r="M61">
        <v>1.3</v>
      </c>
      <c r="N61">
        <v>16.399999999999999</v>
      </c>
      <c r="O61">
        <v>12.9</v>
      </c>
      <c r="P61">
        <v>0.31</v>
      </c>
      <c r="Q61">
        <v>2.4300000000000002</v>
      </c>
      <c r="R61">
        <v>7.6</v>
      </c>
      <c r="S61">
        <v>3.43</v>
      </c>
      <c r="T61">
        <v>0.47</v>
      </c>
      <c r="U61">
        <v>0.34</v>
      </c>
      <c r="V61">
        <v>1.01</v>
      </c>
      <c r="X61">
        <v>4</v>
      </c>
      <c r="Z61">
        <v>30</v>
      </c>
      <c r="AB61">
        <v>20</v>
      </c>
      <c r="AD61">
        <v>146</v>
      </c>
      <c r="AF61">
        <v>11</v>
      </c>
      <c r="AG61">
        <v>0.2</v>
      </c>
      <c r="AH61">
        <v>187</v>
      </c>
      <c r="AI61">
        <v>400</v>
      </c>
      <c r="AJ61">
        <v>3.5</v>
      </c>
      <c r="AK61">
        <v>10</v>
      </c>
      <c r="AL61">
        <v>1.4</v>
      </c>
      <c r="AM61">
        <v>53</v>
      </c>
      <c r="AN61">
        <v>28</v>
      </c>
      <c r="AO61">
        <v>1.2</v>
      </c>
      <c r="AP61">
        <v>1.1000000000000001</v>
      </c>
      <c r="AQ61">
        <v>10</v>
      </c>
      <c r="AR61">
        <v>24</v>
      </c>
      <c r="AS61">
        <v>18</v>
      </c>
      <c r="AT61">
        <v>5</v>
      </c>
      <c r="AU61">
        <v>1.9</v>
      </c>
      <c r="AV61">
        <v>0.8</v>
      </c>
      <c r="AW61">
        <v>3.1</v>
      </c>
      <c r="AX61">
        <v>0.45</v>
      </c>
    </row>
    <row r="62" spans="1:51" x14ac:dyDescent="0.3">
      <c r="A62" t="s">
        <v>288</v>
      </c>
      <c r="B62" t="s">
        <v>289</v>
      </c>
      <c r="C62" s="1" t="str">
        <f t="shared" si="4"/>
        <v>22:0007</v>
      </c>
      <c r="D62" s="1" t="str">
        <f t="shared" si="5"/>
        <v>22:0006</v>
      </c>
      <c r="E62" t="s">
        <v>290</v>
      </c>
      <c r="F62" t="s">
        <v>291</v>
      </c>
      <c r="H62">
        <v>61.964570399999999</v>
      </c>
      <c r="I62">
        <v>-74.809012699999997</v>
      </c>
      <c r="J62" s="1" t="str">
        <f t="shared" si="6"/>
        <v>Whole</v>
      </c>
      <c r="K62" s="1" t="str">
        <f t="shared" si="7"/>
        <v>Rock crushing (details not reported)</v>
      </c>
      <c r="L62">
        <v>72.78</v>
      </c>
      <c r="M62">
        <v>0.3</v>
      </c>
      <c r="N62">
        <v>14.63</v>
      </c>
      <c r="O62">
        <v>2.0099999999999998</v>
      </c>
      <c r="P62">
        <v>0.03</v>
      </c>
      <c r="Q62">
        <v>1.22</v>
      </c>
      <c r="R62">
        <v>1.22</v>
      </c>
      <c r="S62">
        <v>3.28</v>
      </c>
      <c r="T62">
        <v>4.3099999999999996</v>
      </c>
      <c r="U62">
        <v>0.08</v>
      </c>
      <c r="W62">
        <v>14</v>
      </c>
      <c r="X62">
        <v>10</v>
      </c>
      <c r="AA62">
        <v>34</v>
      </c>
      <c r="AB62">
        <v>1</v>
      </c>
      <c r="AD62">
        <v>36</v>
      </c>
      <c r="AF62">
        <v>103</v>
      </c>
      <c r="AH62">
        <v>1200</v>
      </c>
      <c r="AI62">
        <v>208</v>
      </c>
      <c r="AK62">
        <v>5.3</v>
      </c>
      <c r="AM62">
        <v>98</v>
      </c>
      <c r="AN62">
        <v>4.8</v>
      </c>
      <c r="AQ62">
        <v>16</v>
      </c>
      <c r="AR62">
        <v>32</v>
      </c>
      <c r="AS62">
        <v>8.9</v>
      </c>
      <c r="AT62">
        <v>1.8</v>
      </c>
      <c r="AU62">
        <v>0.49</v>
      </c>
      <c r="AV62">
        <v>0.13</v>
      </c>
      <c r="AW62">
        <v>0.23</v>
      </c>
      <c r="AX62">
        <v>0.28999999999999998</v>
      </c>
    </row>
    <row r="63" spans="1:51" x14ac:dyDescent="0.3">
      <c r="A63" t="s">
        <v>292</v>
      </c>
      <c r="B63" t="s">
        <v>293</v>
      </c>
      <c r="C63" s="1" t="str">
        <f t="shared" si="4"/>
        <v>22:0007</v>
      </c>
      <c r="D63" s="1" t="str">
        <f t="shared" si="5"/>
        <v>22:0006</v>
      </c>
      <c r="E63" t="s">
        <v>294</v>
      </c>
      <c r="F63" t="s">
        <v>295</v>
      </c>
      <c r="H63">
        <v>62.210042600000001</v>
      </c>
      <c r="I63">
        <v>-74.742926499999996</v>
      </c>
      <c r="J63" s="1" t="str">
        <f t="shared" si="6"/>
        <v>Whole</v>
      </c>
      <c r="K63" s="1" t="str">
        <f t="shared" si="7"/>
        <v>Rock crushing (details not reported)</v>
      </c>
      <c r="L63">
        <v>52.29</v>
      </c>
      <c r="M63">
        <v>0.5</v>
      </c>
      <c r="N63">
        <v>9.01</v>
      </c>
      <c r="O63">
        <v>12.21</v>
      </c>
      <c r="P63">
        <v>0.18</v>
      </c>
      <c r="Q63">
        <v>15.01</v>
      </c>
      <c r="R63">
        <v>8.33</v>
      </c>
      <c r="S63">
        <v>1.54</v>
      </c>
      <c r="T63">
        <v>0.79</v>
      </c>
      <c r="U63">
        <v>0.11</v>
      </c>
      <c r="W63">
        <v>283</v>
      </c>
      <c r="X63">
        <v>194</v>
      </c>
      <c r="AA63">
        <v>126</v>
      </c>
      <c r="AB63">
        <v>13</v>
      </c>
      <c r="AD63">
        <v>141</v>
      </c>
      <c r="AF63">
        <v>26</v>
      </c>
      <c r="AH63">
        <v>220</v>
      </c>
      <c r="AI63">
        <v>361</v>
      </c>
      <c r="AK63">
        <v>4</v>
      </c>
      <c r="AL63">
        <v>1.2</v>
      </c>
      <c r="AM63">
        <v>32</v>
      </c>
      <c r="AN63">
        <v>16.399999999999999</v>
      </c>
      <c r="AO63">
        <v>1.5</v>
      </c>
      <c r="AQ63">
        <v>17</v>
      </c>
      <c r="AR63">
        <v>40</v>
      </c>
      <c r="AS63">
        <v>26.8</v>
      </c>
      <c r="AT63">
        <v>5.6</v>
      </c>
      <c r="AU63">
        <v>1.1100000000000001</v>
      </c>
      <c r="AV63">
        <v>0.56000000000000005</v>
      </c>
      <c r="AW63">
        <v>0.49</v>
      </c>
      <c r="AX63">
        <v>1.3</v>
      </c>
    </row>
    <row r="64" spans="1:51" x14ac:dyDescent="0.3">
      <c r="A64" t="s">
        <v>296</v>
      </c>
      <c r="B64" t="s">
        <v>297</v>
      </c>
      <c r="C64" s="1" t="str">
        <f t="shared" si="4"/>
        <v>22:0007</v>
      </c>
      <c r="D64" s="1" t="str">
        <f t="shared" si="5"/>
        <v>22:0006</v>
      </c>
      <c r="E64" t="s">
        <v>298</v>
      </c>
      <c r="F64" t="s">
        <v>299</v>
      </c>
      <c r="H64">
        <v>62.025810200000002</v>
      </c>
      <c r="I64">
        <v>-74.738577300000003</v>
      </c>
      <c r="J64" s="1" t="str">
        <f t="shared" si="6"/>
        <v>Whole</v>
      </c>
      <c r="K64" s="1" t="str">
        <f t="shared" si="7"/>
        <v>Rock crushing (details not reported)</v>
      </c>
      <c r="L64">
        <v>75.08</v>
      </c>
      <c r="M64">
        <v>0.08</v>
      </c>
      <c r="N64">
        <v>14.42</v>
      </c>
      <c r="O64">
        <v>0.61</v>
      </c>
      <c r="P64">
        <v>0.02</v>
      </c>
      <c r="Q64">
        <v>0.04</v>
      </c>
      <c r="R64">
        <v>1.0900000000000001</v>
      </c>
      <c r="S64">
        <v>4.4400000000000004</v>
      </c>
      <c r="T64">
        <v>4.13</v>
      </c>
      <c r="U64">
        <v>0.01</v>
      </c>
      <c r="W64">
        <v>4</v>
      </c>
      <c r="X64">
        <v>6</v>
      </c>
      <c r="AA64">
        <v>15</v>
      </c>
      <c r="AB64">
        <v>1</v>
      </c>
      <c r="AD64">
        <v>30</v>
      </c>
      <c r="AF64">
        <v>134</v>
      </c>
      <c r="AH64">
        <v>560</v>
      </c>
      <c r="AI64">
        <v>199</v>
      </c>
      <c r="AK64">
        <v>4.4000000000000004</v>
      </c>
      <c r="AM64">
        <v>73</v>
      </c>
      <c r="AN64">
        <v>2.2999999999999998</v>
      </c>
    </row>
    <row r="65" spans="1:51" x14ac:dyDescent="0.3">
      <c r="A65" t="s">
        <v>300</v>
      </c>
      <c r="B65" t="s">
        <v>301</v>
      </c>
      <c r="C65" s="1" t="str">
        <f t="shared" si="4"/>
        <v>22:0007</v>
      </c>
      <c r="D65" s="1" t="str">
        <f t="shared" si="5"/>
        <v>22:0006</v>
      </c>
      <c r="E65" t="s">
        <v>302</v>
      </c>
      <c r="F65" t="s">
        <v>303</v>
      </c>
      <c r="H65">
        <v>62.205286800000003</v>
      </c>
      <c r="I65">
        <v>-74.725052199999993</v>
      </c>
      <c r="J65" s="1" t="str">
        <f t="shared" si="6"/>
        <v>Whole</v>
      </c>
      <c r="K65" s="1" t="str">
        <f t="shared" si="7"/>
        <v>Rock crushing (details not reported)</v>
      </c>
      <c r="L65">
        <v>45.97</v>
      </c>
      <c r="M65">
        <v>0.86</v>
      </c>
      <c r="N65">
        <v>20.100000000000001</v>
      </c>
      <c r="O65">
        <v>12.43</v>
      </c>
      <c r="P65">
        <v>0.14000000000000001</v>
      </c>
      <c r="Q65">
        <v>5.91</v>
      </c>
      <c r="R65">
        <v>11.18</v>
      </c>
      <c r="S65">
        <v>2.66</v>
      </c>
      <c r="T65">
        <v>0.64</v>
      </c>
      <c r="U65">
        <v>0.1</v>
      </c>
      <c r="W65">
        <v>31</v>
      </c>
      <c r="X65">
        <v>40</v>
      </c>
      <c r="AA65">
        <v>296</v>
      </c>
      <c r="AB65">
        <v>169</v>
      </c>
      <c r="AD65">
        <v>93</v>
      </c>
      <c r="AF65">
        <v>10</v>
      </c>
      <c r="AH65">
        <v>170</v>
      </c>
      <c r="AI65">
        <v>995</v>
      </c>
      <c r="AK65">
        <v>2.7</v>
      </c>
      <c r="AL65">
        <v>0.9</v>
      </c>
      <c r="AM65">
        <v>48</v>
      </c>
      <c r="AN65">
        <v>9.6999999999999993</v>
      </c>
      <c r="AO65">
        <v>0.7</v>
      </c>
      <c r="AQ65">
        <v>12</v>
      </c>
      <c r="AR65">
        <v>24</v>
      </c>
      <c r="AS65">
        <v>14.8</v>
      </c>
      <c r="AT65">
        <v>2.8</v>
      </c>
      <c r="AU65">
        <v>0.82</v>
      </c>
      <c r="AV65">
        <v>0.22</v>
      </c>
      <c r="AW65">
        <v>0.28000000000000003</v>
      </c>
      <c r="AX65">
        <v>0.9</v>
      </c>
    </row>
    <row r="66" spans="1:51" x14ac:dyDescent="0.3">
      <c r="A66" t="s">
        <v>304</v>
      </c>
      <c r="B66" t="s">
        <v>305</v>
      </c>
      <c r="C66" s="1" t="str">
        <f t="shared" ref="C66:C97" si="8">HYPERLINK("http://geochem.nrcan.gc.ca/cdogs/content/bdl/bdl220007_e.htm", "22:0007")</f>
        <v>22:0007</v>
      </c>
      <c r="D66" s="1" t="str">
        <f t="shared" ref="D66:D97" si="9">HYPERLINK("http://geochem.nrcan.gc.ca/cdogs/content/svy/svy220006_e.htm", "22:0006")</f>
        <v>22:0006</v>
      </c>
      <c r="E66" t="s">
        <v>306</v>
      </c>
      <c r="F66" t="s">
        <v>307</v>
      </c>
      <c r="H66">
        <v>61.835349600000001</v>
      </c>
      <c r="I66">
        <v>-74.724057999999999</v>
      </c>
      <c r="J66" s="1" t="str">
        <f t="shared" ref="J66:J97" si="10">HYPERLINK("http://geochem.nrcan.gc.ca/cdogs/content/kwd/kwd020033_e.htm", "Whole")</f>
        <v>Whole</v>
      </c>
      <c r="K66" s="1" t="str">
        <f t="shared" ref="K66:K97" si="11">HYPERLINK("http://geochem.nrcan.gc.ca/cdogs/content/kwd/kwd080053_e.htm", "Rock crushing (details not reported)")</f>
        <v>Rock crushing (details not reported)</v>
      </c>
      <c r="L66">
        <v>71.27</v>
      </c>
      <c r="M66">
        <v>0.1</v>
      </c>
      <c r="N66">
        <v>16.399999999999999</v>
      </c>
      <c r="O66">
        <v>0.93</v>
      </c>
      <c r="P66">
        <v>0.01</v>
      </c>
      <c r="Q66">
        <v>0.1</v>
      </c>
      <c r="R66">
        <v>1.32</v>
      </c>
      <c r="S66">
        <v>6.68</v>
      </c>
      <c r="T66">
        <v>2.74</v>
      </c>
      <c r="U66">
        <v>0.04</v>
      </c>
      <c r="V66">
        <v>0.16</v>
      </c>
      <c r="X66">
        <v>6</v>
      </c>
      <c r="AB66">
        <v>2</v>
      </c>
      <c r="AD66">
        <v>17</v>
      </c>
      <c r="AF66">
        <v>33</v>
      </c>
      <c r="AI66">
        <v>1330</v>
      </c>
      <c r="AK66">
        <v>8.8000000000000007</v>
      </c>
      <c r="AM66">
        <v>56</v>
      </c>
      <c r="AN66">
        <v>2.2000000000000002</v>
      </c>
    </row>
    <row r="67" spans="1:51" x14ac:dyDescent="0.3">
      <c r="A67" t="s">
        <v>308</v>
      </c>
      <c r="B67" t="s">
        <v>309</v>
      </c>
      <c r="C67" s="1" t="str">
        <f t="shared" si="8"/>
        <v>22:0007</v>
      </c>
      <c r="D67" s="1" t="str">
        <f t="shared" si="9"/>
        <v>22:0006</v>
      </c>
      <c r="E67" t="s">
        <v>310</v>
      </c>
      <c r="F67" t="s">
        <v>311</v>
      </c>
      <c r="H67">
        <v>62.052457500000003</v>
      </c>
      <c r="I67">
        <v>-74.718171400000003</v>
      </c>
      <c r="J67" s="1" t="str">
        <f t="shared" si="10"/>
        <v>Whole</v>
      </c>
      <c r="K67" s="1" t="str">
        <f t="shared" si="11"/>
        <v>Rock crushing (details not reported)</v>
      </c>
      <c r="L67">
        <v>70.430000000000007</v>
      </c>
      <c r="M67">
        <v>0.35</v>
      </c>
      <c r="N67">
        <v>16.04</v>
      </c>
      <c r="O67">
        <v>2.39</v>
      </c>
      <c r="P67">
        <v>0.03</v>
      </c>
      <c r="Q67">
        <v>1</v>
      </c>
      <c r="R67">
        <v>3.17</v>
      </c>
      <c r="S67">
        <v>5.0999999999999996</v>
      </c>
      <c r="T67">
        <v>1.3</v>
      </c>
      <c r="U67">
        <v>0.14000000000000001</v>
      </c>
      <c r="W67">
        <v>21</v>
      </c>
      <c r="X67">
        <v>9</v>
      </c>
      <c r="AA67">
        <v>46</v>
      </c>
      <c r="AB67">
        <v>2</v>
      </c>
      <c r="AD67">
        <v>50</v>
      </c>
      <c r="AF67">
        <v>46</v>
      </c>
      <c r="AH67">
        <v>400</v>
      </c>
      <c r="AI67">
        <v>518</v>
      </c>
      <c r="AK67">
        <v>3.3</v>
      </c>
      <c r="AM67">
        <v>219</v>
      </c>
      <c r="AN67">
        <v>5</v>
      </c>
      <c r="AO67">
        <v>4.0999999999999996</v>
      </c>
      <c r="AQ67">
        <v>26</v>
      </c>
      <c r="AR67">
        <v>46</v>
      </c>
      <c r="AS67">
        <v>16.8</v>
      </c>
      <c r="AT67">
        <v>2.9</v>
      </c>
      <c r="AU67">
        <v>1.07</v>
      </c>
      <c r="AV67">
        <v>0.2</v>
      </c>
      <c r="AW67">
        <v>0.18</v>
      </c>
      <c r="AX67">
        <v>0.3</v>
      </c>
    </row>
    <row r="68" spans="1:51" x14ac:dyDescent="0.3">
      <c r="A68" t="s">
        <v>312</v>
      </c>
      <c r="B68" t="s">
        <v>313</v>
      </c>
      <c r="C68" s="1" t="str">
        <f t="shared" si="8"/>
        <v>22:0007</v>
      </c>
      <c r="D68" s="1" t="str">
        <f t="shared" si="9"/>
        <v>22:0006</v>
      </c>
      <c r="E68" t="s">
        <v>314</v>
      </c>
      <c r="F68" t="s">
        <v>315</v>
      </c>
      <c r="H68">
        <v>61.838278299999999</v>
      </c>
      <c r="I68">
        <v>-74.716340000000002</v>
      </c>
      <c r="J68" s="1" t="str">
        <f t="shared" si="10"/>
        <v>Whole</v>
      </c>
      <c r="K68" s="1" t="str">
        <f t="shared" si="11"/>
        <v>Rock crushing (details not reported)</v>
      </c>
      <c r="L68">
        <v>72.14</v>
      </c>
      <c r="M68">
        <v>0.09</v>
      </c>
      <c r="N68">
        <v>15.33</v>
      </c>
      <c r="O68">
        <v>0.73</v>
      </c>
      <c r="P68">
        <v>0.02</v>
      </c>
      <c r="Q68">
        <v>0.15</v>
      </c>
      <c r="R68">
        <v>1.21</v>
      </c>
      <c r="S68">
        <v>6.02</v>
      </c>
      <c r="T68">
        <v>3.05</v>
      </c>
      <c r="U68">
        <v>0.04</v>
      </c>
      <c r="V68">
        <v>0.19</v>
      </c>
      <c r="W68">
        <v>16</v>
      </c>
      <c r="X68">
        <v>6</v>
      </c>
      <c r="Y68">
        <v>19</v>
      </c>
      <c r="Z68">
        <v>0.6</v>
      </c>
      <c r="AB68">
        <v>2</v>
      </c>
      <c r="AD68">
        <v>20</v>
      </c>
      <c r="AE68">
        <v>384</v>
      </c>
      <c r="AF68">
        <v>44</v>
      </c>
      <c r="AG68">
        <v>0.2</v>
      </c>
      <c r="AH68">
        <v>2073</v>
      </c>
      <c r="AI68">
        <v>1006</v>
      </c>
      <c r="AJ68">
        <v>1.8</v>
      </c>
      <c r="AK68">
        <v>7.8</v>
      </c>
      <c r="AL68">
        <v>0.7</v>
      </c>
      <c r="AM68">
        <v>31</v>
      </c>
      <c r="AN68">
        <v>2.6</v>
      </c>
      <c r="AO68">
        <v>0.4</v>
      </c>
      <c r="AP68">
        <v>0.3</v>
      </c>
      <c r="AQ68">
        <v>2</v>
      </c>
      <c r="AR68">
        <v>6</v>
      </c>
      <c r="AS68">
        <v>3.8</v>
      </c>
      <c r="AT68">
        <v>0.6</v>
      </c>
      <c r="AU68">
        <v>0.17</v>
      </c>
      <c r="AV68">
        <v>0.1</v>
      </c>
      <c r="AX68">
        <v>0.35</v>
      </c>
      <c r="AY68">
        <v>0.09</v>
      </c>
    </row>
    <row r="69" spans="1:51" x14ac:dyDescent="0.3">
      <c r="A69" t="s">
        <v>316</v>
      </c>
      <c r="B69" t="s">
        <v>317</v>
      </c>
      <c r="C69" s="1" t="str">
        <f t="shared" si="8"/>
        <v>22:0007</v>
      </c>
      <c r="D69" s="1" t="str">
        <f t="shared" si="9"/>
        <v>22:0006</v>
      </c>
      <c r="E69" t="s">
        <v>318</v>
      </c>
      <c r="F69" t="s">
        <v>319</v>
      </c>
      <c r="H69">
        <v>62.069676399999999</v>
      </c>
      <c r="I69">
        <v>-74.674113599999998</v>
      </c>
      <c r="J69" s="1" t="str">
        <f t="shared" si="10"/>
        <v>Whole</v>
      </c>
      <c r="K69" s="1" t="str">
        <f t="shared" si="11"/>
        <v>Rock crushing (details not reported)</v>
      </c>
      <c r="L69">
        <v>74.010000000000005</v>
      </c>
      <c r="M69">
        <v>0.14000000000000001</v>
      </c>
      <c r="N69">
        <v>14.37</v>
      </c>
      <c r="O69">
        <v>1.1000000000000001</v>
      </c>
      <c r="P69">
        <v>0.01</v>
      </c>
      <c r="Q69">
        <v>0.24</v>
      </c>
      <c r="R69">
        <v>1.2</v>
      </c>
      <c r="S69">
        <v>3.45</v>
      </c>
      <c r="T69">
        <v>4.6100000000000003</v>
      </c>
      <c r="U69">
        <v>0.05</v>
      </c>
      <c r="V69">
        <v>0.4</v>
      </c>
      <c r="W69">
        <v>5</v>
      </c>
      <c r="X69">
        <v>7</v>
      </c>
      <c r="Y69">
        <v>59</v>
      </c>
      <c r="Z69">
        <v>1.2</v>
      </c>
      <c r="AB69">
        <v>6</v>
      </c>
      <c r="AD69">
        <v>39</v>
      </c>
      <c r="AE69">
        <v>1675</v>
      </c>
      <c r="AF69">
        <v>98</v>
      </c>
      <c r="AG69">
        <v>0.8</v>
      </c>
      <c r="AH69">
        <v>1615</v>
      </c>
      <c r="AI69">
        <v>310</v>
      </c>
      <c r="AJ69">
        <v>6.6</v>
      </c>
      <c r="AK69">
        <v>8.3000000000000007</v>
      </c>
      <c r="AL69">
        <v>4.0999999999999996</v>
      </c>
      <c r="AM69">
        <v>133</v>
      </c>
      <c r="AN69">
        <v>2.7</v>
      </c>
      <c r="AO69">
        <v>9.6</v>
      </c>
      <c r="AP69">
        <v>2.1</v>
      </c>
      <c r="AQ69">
        <v>11</v>
      </c>
      <c r="AR69">
        <v>41</v>
      </c>
      <c r="AS69">
        <v>10.199999999999999</v>
      </c>
      <c r="AT69">
        <v>1.7</v>
      </c>
      <c r="AU69">
        <v>0.56999999999999995</v>
      </c>
      <c r="AV69">
        <v>0.17</v>
      </c>
      <c r="AW69">
        <v>0.19</v>
      </c>
      <c r="AX69">
        <v>0.4</v>
      </c>
      <c r="AY69">
        <v>0.13</v>
      </c>
    </row>
    <row r="70" spans="1:51" x14ac:dyDescent="0.3">
      <c r="A70" t="s">
        <v>320</v>
      </c>
      <c r="B70" t="s">
        <v>321</v>
      </c>
      <c r="C70" s="1" t="str">
        <f t="shared" si="8"/>
        <v>22:0007</v>
      </c>
      <c r="D70" s="1" t="str">
        <f t="shared" si="9"/>
        <v>22:0006</v>
      </c>
      <c r="E70" t="s">
        <v>322</v>
      </c>
      <c r="F70" t="s">
        <v>323</v>
      </c>
      <c r="H70">
        <v>62.086761199999998</v>
      </c>
      <c r="I70">
        <v>-74.660183000000004</v>
      </c>
      <c r="J70" s="1" t="str">
        <f t="shared" si="10"/>
        <v>Whole</v>
      </c>
      <c r="K70" s="1" t="str">
        <f t="shared" si="11"/>
        <v>Rock crushing (details not reported)</v>
      </c>
      <c r="L70">
        <v>74.599999999999994</v>
      </c>
      <c r="M70">
        <v>0.09</v>
      </c>
      <c r="N70">
        <v>14.06</v>
      </c>
      <c r="O70">
        <v>0.8</v>
      </c>
      <c r="P70">
        <v>0.01</v>
      </c>
      <c r="Q70">
        <v>0.11</v>
      </c>
      <c r="R70">
        <v>1.1200000000000001</v>
      </c>
      <c r="S70">
        <v>3.37</v>
      </c>
      <c r="T70">
        <v>4.87</v>
      </c>
      <c r="U70">
        <v>0.05</v>
      </c>
      <c r="V70">
        <v>0.2</v>
      </c>
      <c r="W70">
        <v>3</v>
      </c>
      <c r="X70">
        <v>5</v>
      </c>
      <c r="AF70">
        <v>100</v>
      </c>
      <c r="AH70">
        <v>974</v>
      </c>
      <c r="AI70">
        <v>250</v>
      </c>
      <c r="AK70">
        <v>7.3</v>
      </c>
      <c r="AM70">
        <v>103</v>
      </c>
      <c r="AN70">
        <v>2.9</v>
      </c>
      <c r="AO70">
        <v>9.6999999999999993</v>
      </c>
      <c r="AP70">
        <v>1.6</v>
      </c>
      <c r="AQ70">
        <v>21</v>
      </c>
      <c r="AR70">
        <v>35</v>
      </c>
      <c r="AS70">
        <v>12.9</v>
      </c>
      <c r="AT70">
        <v>1.7</v>
      </c>
      <c r="AU70">
        <v>0.55000000000000004</v>
      </c>
      <c r="AX70">
        <v>0.5</v>
      </c>
      <c r="AY70">
        <v>0.06</v>
      </c>
    </row>
    <row r="71" spans="1:51" x14ac:dyDescent="0.3">
      <c r="A71" t="s">
        <v>324</v>
      </c>
      <c r="B71" t="s">
        <v>325</v>
      </c>
      <c r="C71" s="1" t="str">
        <f t="shared" si="8"/>
        <v>22:0007</v>
      </c>
      <c r="D71" s="1" t="str">
        <f t="shared" si="9"/>
        <v>22:0006</v>
      </c>
      <c r="E71" t="s">
        <v>326</v>
      </c>
      <c r="F71" t="s">
        <v>327</v>
      </c>
      <c r="H71">
        <v>62.067376400000001</v>
      </c>
      <c r="I71">
        <v>-74.640690800000002</v>
      </c>
      <c r="J71" s="1" t="str">
        <f t="shared" si="10"/>
        <v>Whole</v>
      </c>
      <c r="K71" s="1" t="str">
        <f t="shared" si="11"/>
        <v>Rock crushing (details not reported)</v>
      </c>
      <c r="L71">
        <v>75.03</v>
      </c>
      <c r="M71">
        <v>0.08</v>
      </c>
      <c r="N71">
        <v>14.16</v>
      </c>
      <c r="O71">
        <v>0.78</v>
      </c>
      <c r="P71">
        <v>0.01</v>
      </c>
      <c r="Q71">
        <v>0.18</v>
      </c>
      <c r="R71">
        <v>0.84</v>
      </c>
      <c r="S71">
        <v>3.36</v>
      </c>
      <c r="T71">
        <v>4.9400000000000004</v>
      </c>
      <c r="U71">
        <v>0.04</v>
      </c>
      <c r="V71">
        <v>0.4</v>
      </c>
      <c r="W71">
        <v>5</v>
      </c>
      <c r="X71">
        <v>7</v>
      </c>
      <c r="AF71">
        <v>107</v>
      </c>
      <c r="AH71">
        <v>1010</v>
      </c>
      <c r="AI71">
        <v>195</v>
      </c>
      <c r="AK71">
        <v>7.4</v>
      </c>
      <c r="AM71">
        <v>84</v>
      </c>
      <c r="AN71">
        <v>3.5</v>
      </c>
      <c r="AO71">
        <v>17.2</v>
      </c>
      <c r="AP71">
        <v>2.5</v>
      </c>
      <c r="AQ71">
        <v>12</v>
      </c>
      <c r="AR71">
        <v>30</v>
      </c>
      <c r="AS71">
        <v>8.6</v>
      </c>
      <c r="AT71">
        <v>1.6</v>
      </c>
      <c r="AU71">
        <v>0.53</v>
      </c>
      <c r="AV71">
        <v>0.15</v>
      </c>
      <c r="AX71">
        <v>0.5</v>
      </c>
      <c r="AY71">
        <v>0.06</v>
      </c>
    </row>
    <row r="72" spans="1:51" x14ac:dyDescent="0.3">
      <c r="A72" t="s">
        <v>328</v>
      </c>
      <c r="B72" t="s">
        <v>329</v>
      </c>
      <c r="C72" s="1" t="str">
        <f t="shared" si="8"/>
        <v>22:0007</v>
      </c>
      <c r="D72" s="1" t="str">
        <f t="shared" si="9"/>
        <v>22:0006</v>
      </c>
      <c r="E72" t="s">
        <v>330</v>
      </c>
      <c r="F72" t="s">
        <v>331</v>
      </c>
      <c r="H72">
        <v>62.067570400000001</v>
      </c>
      <c r="I72">
        <v>-74.629188400000004</v>
      </c>
      <c r="J72" s="1" t="str">
        <f t="shared" si="10"/>
        <v>Whole</v>
      </c>
      <c r="K72" s="1" t="str">
        <f t="shared" si="11"/>
        <v>Rock crushing (details not reported)</v>
      </c>
      <c r="L72">
        <v>74.260000000000005</v>
      </c>
      <c r="M72">
        <v>0.1</v>
      </c>
      <c r="N72">
        <v>14.77</v>
      </c>
      <c r="O72">
        <v>0.85</v>
      </c>
      <c r="P72">
        <v>0.01</v>
      </c>
      <c r="Q72">
        <v>0.19</v>
      </c>
      <c r="R72">
        <v>1.22</v>
      </c>
      <c r="S72">
        <v>3.83</v>
      </c>
      <c r="T72">
        <v>4.5199999999999996</v>
      </c>
      <c r="U72">
        <v>0.04</v>
      </c>
      <c r="V72">
        <v>0.2</v>
      </c>
      <c r="W72">
        <v>7</v>
      </c>
      <c r="X72">
        <v>5</v>
      </c>
      <c r="Y72">
        <v>35</v>
      </c>
      <c r="Z72">
        <v>1.1000000000000001</v>
      </c>
      <c r="AB72">
        <v>4</v>
      </c>
      <c r="AD72">
        <v>29</v>
      </c>
      <c r="AE72">
        <v>751</v>
      </c>
      <c r="AF72">
        <v>97</v>
      </c>
      <c r="AG72">
        <v>0.7</v>
      </c>
      <c r="AH72">
        <v>1145</v>
      </c>
      <c r="AI72">
        <v>259</v>
      </c>
      <c r="AJ72">
        <v>3.1</v>
      </c>
      <c r="AK72">
        <v>6.5</v>
      </c>
      <c r="AL72">
        <v>3.4</v>
      </c>
      <c r="AM72">
        <v>106</v>
      </c>
      <c r="AN72">
        <v>3.2</v>
      </c>
      <c r="AO72">
        <v>12.3</v>
      </c>
      <c r="AP72">
        <v>1.5</v>
      </c>
      <c r="AQ72">
        <v>24</v>
      </c>
      <c r="AR72">
        <v>41</v>
      </c>
      <c r="AS72">
        <v>13.9</v>
      </c>
      <c r="AT72">
        <v>1.8</v>
      </c>
      <c r="AU72">
        <v>0.55000000000000004</v>
      </c>
      <c r="AV72">
        <v>0.11</v>
      </c>
      <c r="AW72">
        <v>0.15</v>
      </c>
      <c r="AX72">
        <v>0.5</v>
      </c>
      <c r="AY72">
        <v>0.08</v>
      </c>
    </row>
    <row r="73" spans="1:51" x14ac:dyDescent="0.3">
      <c r="A73" t="s">
        <v>332</v>
      </c>
      <c r="B73" t="s">
        <v>333</v>
      </c>
      <c r="C73" s="1" t="str">
        <f t="shared" si="8"/>
        <v>22:0007</v>
      </c>
      <c r="D73" s="1" t="str">
        <f t="shared" si="9"/>
        <v>22:0006</v>
      </c>
      <c r="E73" t="s">
        <v>334</v>
      </c>
      <c r="F73" t="s">
        <v>335</v>
      </c>
      <c r="H73">
        <v>62.193435999999998</v>
      </c>
      <c r="I73">
        <v>-74.6148886</v>
      </c>
      <c r="J73" s="1" t="str">
        <f t="shared" si="10"/>
        <v>Whole</v>
      </c>
      <c r="K73" s="1" t="str">
        <f t="shared" si="11"/>
        <v>Rock crushing (details not reported)</v>
      </c>
      <c r="L73">
        <v>45.04</v>
      </c>
      <c r="M73">
        <v>1.31</v>
      </c>
      <c r="N73">
        <v>16.95</v>
      </c>
      <c r="O73">
        <v>16.02</v>
      </c>
      <c r="P73">
        <v>0.21</v>
      </c>
      <c r="Q73">
        <v>5.94</v>
      </c>
      <c r="R73">
        <v>12.23</v>
      </c>
      <c r="S73">
        <v>2.0099999999999998</v>
      </c>
      <c r="T73">
        <v>0.22</v>
      </c>
      <c r="U73">
        <v>0.04</v>
      </c>
      <c r="AA73">
        <v>697</v>
      </c>
      <c r="AF73">
        <v>5</v>
      </c>
      <c r="AH73">
        <v>110</v>
      </c>
      <c r="AI73">
        <v>141</v>
      </c>
      <c r="AK73">
        <v>3</v>
      </c>
      <c r="AM73">
        <v>29</v>
      </c>
      <c r="AN73">
        <v>13.3</v>
      </c>
    </row>
    <row r="74" spans="1:51" x14ac:dyDescent="0.3">
      <c r="A74" t="s">
        <v>336</v>
      </c>
      <c r="B74" t="s">
        <v>337</v>
      </c>
      <c r="C74" s="1" t="str">
        <f t="shared" si="8"/>
        <v>22:0007</v>
      </c>
      <c r="D74" s="1" t="str">
        <f t="shared" si="9"/>
        <v>22:0006</v>
      </c>
      <c r="E74" t="s">
        <v>338</v>
      </c>
      <c r="F74" t="s">
        <v>339</v>
      </c>
      <c r="H74">
        <v>62.702299799999999</v>
      </c>
      <c r="I74">
        <v>-74.601660699999996</v>
      </c>
      <c r="J74" s="1" t="str">
        <f t="shared" si="10"/>
        <v>Whole</v>
      </c>
      <c r="K74" s="1" t="str">
        <f t="shared" si="11"/>
        <v>Rock crushing (details not reported)</v>
      </c>
      <c r="L74">
        <v>45.38</v>
      </c>
      <c r="M74">
        <v>1.54</v>
      </c>
      <c r="N74">
        <v>15.32</v>
      </c>
      <c r="O74">
        <v>14.86</v>
      </c>
      <c r="P74">
        <v>0.24</v>
      </c>
      <c r="Q74">
        <v>7.83</v>
      </c>
      <c r="R74">
        <v>10.33</v>
      </c>
      <c r="S74">
        <v>2.72</v>
      </c>
      <c r="T74">
        <v>1.56</v>
      </c>
      <c r="U74">
        <v>0.23</v>
      </c>
      <c r="V74">
        <v>0.52</v>
      </c>
      <c r="X74">
        <v>85</v>
      </c>
      <c r="Y74">
        <v>43</v>
      </c>
      <c r="Z74">
        <v>40</v>
      </c>
      <c r="AB74">
        <v>17</v>
      </c>
      <c r="AD74">
        <v>150</v>
      </c>
      <c r="AE74">
        <v>13</v>
      </c>
      <c r="AF74">
        <v>19</v>
      </c>
      <c r="AG74">
        <v>0.35</v>
      </c>
      <c r="AH74">
        <v>543</v>
      </c>
      <c r="AI74">
        <v>305</v>
      </c>
      <c r="AJ74">
        <v>0.36</v>
      </c>
      <c r="AK74">
        <v>9.6999999999999993</v>
      </c>
      <c r="AL74">
        <v>2.4</v>
      </c>
      <c r="AM74">
        <v>99</v>
      </c>
      <c r="AN74">
        <v>31.9</v>
      </c>
      <c r="AO74">
        <v>1.3</v>
      </c>
      <c r="AP74">
        <v>0.53</v>
      </c>
      <c r="AQ74">
        <v>25</v>
      </c>
      <c r="AR74">
        <v>50</v>
      </c>
      <c r="AS74">
        <v>29.2</v>
      </c>
      <c r="AT74">
        <v>6.6</v>
      </c>
      <c r="AU74">
        <v>1.93</v>
      </c>
      <c r="AV74">
        <v>0.87</v>
      </c>
      <c r="AW74">
        <v>1.6</v>
      </c>
      <c r="AX74">
        <v>2.99</v>
      </c>
      <c r="AY74">
        <v>0.43</v>
      </c>
    </row>
    <row r="75" spans="1:51" x14ac:dyDescent="0.3">
      <c r="A75" t="s">
        <v>340</v>
      </c>
      <c r="B75" t="s">
        <v>341</v>
      </c>
      <c r="C75" s="1" t="str">
        <f t="shared" si="8"/>
        <v>22:0007</v>
      </c>
      <c r="D75" s="1" t="str">
        <f t="shared" si="9"/>
        <v>22:0006</v>
      </c>
      <c r="E75" t="s">
        <v>342</v>
      </c>
      <c r="F75" t="s">
        <v>343</v>
      </c>
      <c r="H75">
        <v>62.0460244</v>
      </c>
      <c r="I75">
        <v>-74.480800900000006</v>
      </c>
      <c r="J75" s="1" t="str">
        <f t="shared" si="10"/>
        <v>Whole</v>
      </c>
      <c r="K75" s="1" t="str">
        <f t="shared" si="11"/>
        <v>Rock crushing (details not reported)</v>
      </c>
      <c r="L75">
        <v>75.989999999999995</v>
      </c>
      <c r="M75">
        <v>7.0000000000000007E-2</v>
      </c>
      <c r="N75">
        <v>14.21</v>
      </c>
      <c r="O75">
        <v>0.59</v>
      </c>
      <c r="P75">
        <v>0.01</v>
      </c>
      <c r="Q75">
        <v>0.09</v>
      </c>
      <c r="R75">
        <v>1.0900000000000001</v>
      </c>
      <c r="S75">
        <v>3.98</v>
      </c>
      <c r="T75">
        <v>3.67</v>
      </c>
      <c r="U75">
        <v>0.03</v>
      </c>
      <c r="V75">
        <v>0.28000000000000003</v>
      </c>
      <c r="W75">
        <v>4</v>
      </c>
      <c r="X75">
        <v>6</v>
      </c>
      <c r="AF75">
        <v>111</v>
      </c>
      <c r="AH75">
        <v>725</v>
      </c>
      <c r="AI75">
        <v>272</v>
      </c>
      <c r="AK75">
        <v>6.7</v>
      </c>
      <c r="AM75">
        <v>53</v>
      </c>
      <c r="AN75">
        <v>3.3</v>
      </c>
      <c r="AO75">
        <v>6.5</v>
      </c>
      <c r="AP75">
        <v>1.4</v>
      </c>
      <c r="AQ75">
        <v>11</v>
      </c>
      <c r="AR75">
        <v>18</v>
      </c>
      <c r="AS75">
        <v>7.7</v>
      </c>
      <c r="AT75">
        <v>0.9</v>
      </c>
      <c r="AU75">
        <v>0.38</v>
      </c>
      <c r="AV75">
        <v>0.15</v>
      </c>
      <c r="AX75">
        <v>0.4</v>
      </c>
      <c r="AY75">
        <v>0.05</v>
      </c>
    </row>
    <row r="76" spans="1:51" x14ac:dyDescent="0.3">
      <c r="A76" t="s">
        <v>344</v>
      </c>
      <c r="B76" t="s">
        <v>345</v>
      </c>
      <c r="C76" s="1" t="str">
        <f t="shared" si="8"/>
        <v>22:0007</v>
      </c>
      <c r="D76" s="1" t="str">
        <f t="shared" si="9"/>
        <v>22:0006</v>
      </c>
      <c r="E76" t="s">
        <v>346</v>
      </c>
      <c r="F76" t="s">
        <v>347</v>
      </c>
      <c r="H76">
        <v>62.036082899999997</v>
      </c>
      <c r="I76">
        <v>-74.463250500000001</v>
      </c>
      <c r="J76" s="1" t="str">
        <f t="shared" si="10"/>
        <v>Whole</v>
      </c>
      <c r="K76" s="1" t="str">
        <f t="shared" si="11"/>
        <v>Rock crushing (details not reported)</v>
      </c>
      <c r="L76">
        <v>70.86</v>
      </c>
      <c r="M76">
        <v>0.19</v>
      </c>
      <c r="N76">
        <v>17</v>
      </c>
      <c r="O76">
        <v>1.0900000000000001</v>
      </c>
      <c r="P76">
        <v>0.01</v>
      </c>
      <c r="Q76">
        <v>0.52</v>
      </c>
      <c r="R76">
        <v>3.07</v>
      </c>
      <c r="S76">
        <v>5.41</v>
      </c>
      <c r="T76">
        <v>1.66</v>
      </c>
      <c r="U76">
        <v>0.09</v>
      </c>
      <c r="W76">
        <v>8</v>
      </c>
      <c r="X76">
        <v>8</v>
      </c>
      <c r="AA76">
        <v>33</v>
      </c>
      <c r="AB76">
        <v>8</v>
      </c>
      <c r="AD76">
        <v>31</v>
      </c>
      <c r="AF76">
        <v>29</v>
      </c>
      <c r="AH76">
        <v>710</v>
      </c>
      <c r="AI76">
        <v>705</v>
      </c>
      <c r="AK76">
        <v>2.4</v>
      </c>
      <c r="AM76">
        <v>89</v>
      </c>
      <c r="AN76">
        <v>2.5</v>
      </c>
      <c r="AO76">
        <v>0.4</v>
      </c>
      <c r="AQ76">
        <v>10</v>
      </c>
      <c r="AR76">
        <v>17</v>
      </c>
      <c r="AS76">
        <v>5</v>
      </c>
      <c r="AT76">
        <v>1.1000000000000001</v>
      </c>
      <c r="AU76">
        <v>0.48</v>
      </c>
      <c r="AV76">
        <v>0.19</v>
      </c>
      <c r="AW76">
        <v>0.15</v>
      </c>
      <c r="AX76">
        <v>0.3</v>
      </c>
    </row>
    <row r="77" spans="1:51" x14ac:dyDescent="0.3">
      <c r="A77" t="s">
        <v>348</v>
      </c>
      <c r="B77" t="s">
        <v>349</v>
      </c>
      <c r="C77" s="1" t="str">
        <f t="shared" si="8"/>
        <v>22:0007</v>
      </c>
      <c r="D77" s="1" t="str">
        <f t="shared" si="9"/>
        <v>22:0006</v>
      </c>
      <c r="E77" t="s">
        <v>350</v>
      </c>
      <c r="F77" t="s">
        <v>351</v>
      </c>
      <c r="H77">
        <v>62.655270899999998</v>
      </c>
      <c r="I77">
        <v>-74.384389900000002</v>
      </c>
      <c r="J77" s="1" t="str">
        <f t="shared" si="10"/>
        <v>Whole</v>
      </c>
      <c r="K77" s="1" t="str">
        <f t="shared" si="11"/>
        <v>Rock crushing (details not reported)</v>
      </c>
      <c r="L77">
        <v>66.099999999999994</v>
      </c>
      <c r="M77">
        <v>0.5</v>
      </c>
      <c r="N77">
        <v>16.95</v>
      </c>
      <c r="O77">
        <v>3.77</v>
      </c>
      <c r="P77">
        <v>0.03</v>
      </c>
      <c r="Q77">
        <v>1.21</v>
      </c>
      <c r="R77">
        <v>3.27</v>
      </c>
      <c r="S77">
        <v>4.6100000000000003</v>
      </c>
      <c r="T77">
        <v>3.28</v>
      </c>
      <c r="U77">
        <v>0.16</v>
      </c>
      <c r="V77">
        <v>0.64</v>
      </c>
      <c r="X77">
        <v>21</v>
      </c>
      <c r="AB77">
        <v>6</v>
      </c>
      <c r="AD77">
        <v>54</v>
      </c>
      <c r="AF77">
        <v>60</v>
      </c>
      <c r="AI77">
        <v>568</v>
      </c>
      <c r="AK77">
        <v>5.8</v>
      </c>
      <c r="AM77">
        <v>98</v>
      </c>
      <c r="AN77">
        <v>7</v>
      </c>
    </row>
    <row r="78" spans="1:51" x14ac:dyDescent="0.3">
      <c r="A78" t="s">
        <v>352</v>
      </c>
      <c r="B78" t="s">
        <v>353</v>
      </c>
      <c r="C78" s="1" t="str">
        <f t="shared" si="8"/>
        <v>22:0007</v>
      </c>
      <c r="D78" s="1" t="str">
        <f t="shared" si="9"/>
        <v>22:0006</v>
      </c>
      <c r="E78" t="s">
        <v>354</v>
      </c>
      <c r="F78" t="s">
        <v>355</v>
      </c>
      <c r="H78">
        <v>62.301241300000001</v>
      </c>
      <c r="I78">
        <v>-74.160289500000005</v>
      </c>
      <c r="J78" s="1" t="str">
        <f t="shared" si="10"/>
        <v>Whole</v>
      </c>
      <c r="K78" s="1" t="str">
        <f t="shared" si="11"/>
        <v>Rock crushing (details not reported)</v>
      </c>
      <c r="L78">
        <v>62.66</v>
      </c>
      <c r="M78">
        <v>0.84</v>
      </c>
      <c r="N78">
        <v>18.04</v>
      </c>
      <c r="O78">
        <v>5.54</v>
      </c>
      <c r="P78">
        <v>0.05</v>
      </c>
      <c r="Q78">
        <v>1.76</v>
      </c>
      <c r="R78">
        <v>5.07</v>
      </c>
      <c r="S78">
        <v>4.99</v>
      </c>
      <c r="T78">
        <v>1.23</v>
      </c>
      <c r="U78">
        <v>0.28999999999999998</v>
      </c>
      <c r="V78">
        <v>0.47</v>
      </c>
      <c r="W78">
        <v>10</v>
      </c>
      <c r="X78">
        <v>10</v>
      </c>
      <c r="Y78">
        <v>11</v>
      </c>
      <c r="AB78">
        <v>24</v>
      </c>
      <c r="AD78">
        <v>97</v>
      </c>
      <c r="AF78">
        <v>14</v>
      </c>
      <c r="AH78">
        <v>1223</v>
      </c>
      <c r="AI78">
        <v>899</v>
      </c>
      <c r="AK78">
        <v>7.7</v>
      </c>
      <c r="AL78">
        <v>6.3</v>
      </c>
      <c r="AM78">
        <v>288</v>
      </c>
      <c r="AN78">
        <v>9.1999999999999993</v>
      </c>
      <c r="AO78">
        <v>4.5</v>
      </c>
      <c r="AP78">
        <v>0.13</v>
      </c>
      <c r="AQ78">
        <v>84</v>
      </c>
      <c r="AR78">
        <v>159</v>
      </c>
      <c r="AS78">
        <v>56.2</v>
      </c>
      <c r="AT78">
        <v>7.5</v>
      </c>
      <c r="AU78">
        <v>1.86</v>
      </c>
      <c r="AV78">
        <v>0.45</v>
      </c>
      <c r="AW78">
        <v>0.42</v>
      </c>
      <c r="AX78">
        <v>0.82</v>
      </c>
      <c r="AY78">
        <v>0.14000000000000001</v>
      </c>
    </row>
    <row r="79" spans="1:51" x14ac:dyDescent="0.3">
      <c r="A79" t="s">
        <v>356</v>
      </c>
      <c r="B79" t="s">
        <v>357</v>
      </c>
      <c r="C79" s="1" t="str">
        <f t="shared" si="8"/>
        <v>22:0007</v>
      </c>
      <c r="D79" s="1" t="str">
        <f t="shared" si="9"/>
        <v>22:0006</v>
      </c>
      <c r="E79" t="s">
        <v>358</v>
      </c>
      <c r="F79" t="s">
        <v>359</v>
      </c>
      <c r="H79">
        <v>62.3106492</v>
      </c>
      <c r="I79">
        <v>-74.154413700000006</v>
      </c>
      <c r="J79" s="1" t="str">
        <f t="shared" si="10"/>
        <v>Whole</v>
      </c>
      <c r="K79" s="1" t="str">
        <f t="shared" si="11"/>
        <v>Rock crushing (details not reported)</v>
      </c>
      <c r="L79">
        <v>53.14</v>
      </c>
      <c r="M79">
        <v>0.88</v>
      </c>
      <c r="N79">
        <v>19.54</v>
      </c>
      <c r="O79">
        <v>8.7200000000000006</v>
      </c>
      <c r="P79">
        <v>0.13</v>
      </c>
      <c r="Q79">
        <v>4.43</v>
      </c>
      <c r="R79">
        <v>8.49</v>
      </c>
      <c r="S79">
        <v>4.2699999999999996</v>
      </c>
      <c r="T79">
        <v>0.84</v>
      </c>
      <c r="U79">
        <v>0.22</v>
      </c>
      <c r="V79">
        <v>0.62</v>
      </c>
      <c r="W79">
        <v>31</v>
      </c>
      <c r="X79">
        <v>29</v>
      </c>
      <c r="AB79">
        <v>42</v>
      </c>
      <c r="AD79">
        <v>96</v>
      </c>
      <c r="AF79">
        <v>12</v>
      </c>
      <c r="AH79">
        <v>556</v>
      </c>
      <c r="AI79">
        <v>833</v>
      </c>
      <c r="AK79">
        <v>4.4000000000000004</v>
      </c>
      <c r="AL79">
        <v>1.7</v>
      </c>
      <c r="AM79">
        <v>75</v>
      </c>
      <c r="AN79">
        <v>18.899999999999999</v>
      </c>
      <c r="AO79">
        <v>0.3</v>
      </c>
      <c r="AP79">
        <v>0.02</v>
      </c>
      <c r="AQ79">
        <v>22</v>
      </c>
      <c r="AR79">
        <v>51</v>
      </c>
      <c r="AS79">
        <v>33.5</v>
      </c>
      <c r="AT79">
        <v>6.9</v>
      </c>
      <c r="AU79">
        <v>1.79</v>
      </c>
      <c r="AV79">
        <v>0.55000000000000004</v>
      </c>
      <c r="AW79">
        <v>0.31</v>
      </c>
      <c r="AX79">
        <v>1.78</v>
      </c>
      <c r="AY79">
        <v>0.21</v>
      </c>
    </row>
    <row r="80" spans="1:51" x14ac:dyDescent="0.3">
      <c r="A80" t="s">
        <v>360</v>
      </c>
      <c r="B80" t="s">
        <v>361</v>
      </c>
      <c r="C80" s="1" t="str">
        <f t="shared" si="8"/>
        <v>22:0007</v>
      </c>
      <c r="D80" s="1" t="str">
        <f t="shared" si="9"/>
        <v>22:0006</v>
      </c>
      <c r="E80" t="s">
        <v>362</v>
      </c>
      <c r="F80" t="s">
        <v>363</v>
      </c>
      <c r="H80">
        <v>62.151952199999997</v>
      </c>
      <c r="I80">
        <v>-74.1290434</v>
      </c>
      <c r="J80" s="1" t="str">
        <f t="shared" si="10"/>
        <v>Whole</v>
      </c>
      <c r="K80" s="1" t="str">
        <f t="shared" si="11"/>
        <v>Rock crushing (details not reported)</v>
      </c>
      <c r="L80">
        <v>49.18</v>
      </c>
      <c r="M80">
        <v>0.46</v>
      </c>
      <c r="N80">
        <v>15.35</v>
      </c>
      <c r="O80">
        <v>12.22</v>
      </c>
      <c r="P80">
        <v>0.22</v>
      </c>
      <c r="Q80">
        <v>8.84</v>
      </c>
      <c r="R80">
        <v>11.53</v>
      </c>
      <c r="S80">
        <v>1.75</v>
      </c>
      <c r="T80">
        <v>0.42</v>
      </c>
      <c r="U80">
        <v>0.03</v>
      </c>
      <c r="W80">
        <v>47</v>
      </c>
      <c r="X80">
        <v>65</v>
      </c>
      <c r="AA80">
        <v>168</v>
      </c>
      <c r="AB80">
        <v>24</v>
      </c>
      <c r="AD80">
        <v>78</v>
      </c>
      <c r="AF80">
        <v>5</v>
      </c>
      <c r="AH80">
        <v>10</v>
      </c>
      <c r="AI80">
        <v>82</v>
      </c>
      <c r="AK80">
        <v>1.7</v>
      </c>
      <c r="AM80">
        <v>20</v>
      </c>
      <c r="AN80">
        <v>13.7</v>
      </c>
    </row>
    <row r="81" spans="1:51" x14ac:dyDescent="0.3">
      <c r="A81" t="s">
        <v>364</v>
      </c>
      <c r="B81" t="s">
        <v>365</v>
      </c>
      <c r="C81" s="1" t="str">
        <f t="shared" si="8"/>
        <v>22:0007</v>
      </c>
      <c r="D81" s="1" t="str">
        <f t="shared" si="9"/>
        <v>22:0006</v>
      </c>
      <c r="E81" t="s">
        <v>366</v>
      </c>
      <c r="F81" t="s">
        <v>367</v>
      </c>
      <c r="H81">
        <v>62.3359071</v>
      </c>
      <c r="I81">
        <v>-74.112214300000005</v>
      </c>
      <c r="J81" s="1" t="str">
        <f t="shared" si="10"/>
        <v>Whole</v>
      </c>
      <c r="K81" s="1" t="str">
        <f t="shared" si="11"/>
        <v>Rock crushing (details not reported)</v>
      </c>
      <c r="L81">
        <v>75.17</v>
      </c>
      <c r="M81">
        <v>0.34</v>
      </c>
      <c r="N81">
        <v>12.71</v>
      </c>
      <c r="O81">
        <v>1.7</v>
      </c>
      <c r="P81">
        <v>0.04</v>
      </c>
      <c r="Q81">
        <v>0.24</v>
      </c>
      <c r="R81">
        <v>1.3</v>
      </c>
      <c r="S81">
        <v>3.13</v>
      </c>
      <c r="T81">
        <v>4.75</v>
      </c>
      <c r="U81">
        <v>0.05</v>
      </c>
      <c r="V81">
        <v>0.33</v>
      </c>
      <c r="X81">
        <v>4</v>
      </c>
      <c r="AB81">
        <v>4</v>
      </c>
      <c r="AD81">
        <v>60</v>
      </c>
      <c r="AF81">
        <v>65</v>
      </c>
      <c r="AH81">
        <v>3200</v>
      </c>
      <c r="AI81">
        <v>271</v>
      </c>
      <c r="AK81">
        <v>24.3</v>
      </c>
      <c r="AL81">
        <v>7.7</v>
      </c>
      <c r="AM81">
        <v>313</v>
      </c>
      <c r="AN81">
        <v>57.2</v>
      </c>
      <c r="AO81">
        <v>16</v>
      </c>
      <c r="AP81">
        <v>0.62</v>
      </c>
      <c r="AQ81">
        <v>412</v>
      </c>
      <c r="AR81">
        <v>774</v>
      </c>
      <c r="AS81">
        <v>244.1</v>
      </c>
      <c r="AT81">
        <v>35.200000000000003</v>
      </c>
      <c r="AU81">
        <v>5.3</v>
      </c>
      <c r="AV81">
        <v>1.99</v>
      </c>
      <c r="AW81">
        <v>3.03</v>
      </c>
      <c r="AX81">
        <v>5.1100000000000003</v>
      </c>
      <c r="AY81">
        <v>0.57999999999999996</v>
      </c>
    </row>
    <row r="82" spans="1:51" x14ac:dyDescent="0.3">
      <c r="A82" t="s">
        <v>368</v>
      </c>
      <c r="B82" t="s">
        <v>369</v>
      </c>
      <c r="C82" s="1" t="str">
        <f t="shared" si="8"/>
        <v>22:0007</v>
      </c>
      <c r="D82" s="1" t="str">
        <f t="shared" si="9"/>
        <v>22:0006</v>
      </c>
      <c r="E82" t="s">
        <v>370</v>
      </c>
      <c r="F82" t="s">
        <v>371</v>
      </c>
      <c r="H82">
        <v>62.376327799999999</v>
      </c>
      <c r="I82">
        <v>-73.943540200000001</v>
      </c>
      <c r="J82" s="1" t="str">
        <f t="shared" si="10"/>
        <v>Whole</v>
      </c>
      <c r="K82" s="1" t="str">
        <f t="shared" si="11"/>
        <v>Rock crushing (details not reported)</v>
      </c>
      <c r="L82">
        <v>53.89</v>
      </c>
      <c r="M82">
        <v>0.69</v>
      </c>
      <c r="N82">
        <v>16.91</v>
      </c>
      <c r="O82">
        <v>9.92</v>
      </c>
      <c r="P82">
        <v>0.21</v>
      </c>
      <c r="Q82">
        <v>4.38</v>
      </c>
      <c r="R82">
        <v>8.34</v>
      </c>
      <c r="S82">
        <v>2.88</v>
      </c>
      <c r="T82">
        <v>2.39</v>
      </c>
      <c r="U82">
        <v>0.16</v>
      </c>
      <c r="V82">
        <v>1.49</v>
      </c>
      <c r="W82">
        <v>92</v>
      </c>
      <c r="X82">
        <v>23</v>
      </c>
      <c r="AB82">
        <v>194</v>
      </c>
      <c r="AD82">
        <v>93</v>
      </c>
      <c r="AF82">
        <v>62</v>
      </c>
      <c r="AH82">
        <v>910</v>
      </c>
      <c r="AI82">
        <v>324</v>
      </c>
      <c r="AK82">
        <v>4</v>
      </c>
      <c r="AL82">
        <v>2.2000000000000002</v>
      </c>
      <c r="AM82">
        <v>75</v>
      </c>
      <c r="AN82">
        <v>23</v>
      </c>
      <c r="AO82">
        <v>0.8</v>
      </c>
      <c r="AP82">
        <v>0.49</v>
      </c>
      <c r="AQ82">
        <v>7</v>
      </c>
      <c r="AR82">
        <v>13</v>
      </c>
      <c r="AS82">
        <v>9.9</v>
      </c>
      <c r="AT82">
        <v>2.6</v>
      </c>
      <c r="AU82">
        <v>0.75</v>
      </c>
      <c r="AV82">
        <v>0.48</v>
      </c>
      <c r="AW82">
        <v>0.63</v>
      </c>
      <c r="AX82">
        <v>2.84</v>
      </c>
      <c r="AY82">
        <v>0.47</v>
      </c>
    </row>
    <row r="83" spans="1:51" x14ac:dyDescent="0.3">
      <c r="A83" t="s">
        <v>372</v>
      </c>
      <c r="B83" t="s">
        <v>373</v>
      </c>
      <c r="C83" s="1" t="str">
        <f t="shared" si="8"/>
        <v>22:0007</v>
      </c>
      <c r="D83" s="1" t="str">
        <f t="shared" si="9"/>
        <v>22:0006</v>
      </c>
      <c r="E83" t="s">
        <v>374</v>
      </c>
      <c r="F83" t="s">
        <v>375</v>
      </c>
      <c r="H83">
        <v>62.381923899999997</v>
      </c>
      <c r="I83">
        <v>-73.887498899999997</v>
      </c>
      <c r="J83" s="1" t="str">
        <f t="shared" si="10"/>
        <v>Whole</v>
      </c>
      <c r="K83" s="1" t="str">
        <f t="shared" si="11"/>
        <v>Rock crushing (details not reported)</v>
      </c>
      <c r="L83">
        <v>58.21</v>
      </c>
      <c r="M83">
        <v>0.83</v>
      </c>
      <c r="N83">
        <v>18.43</v>
      </c>
      <c r="O83">
        <v>8.9</v>
      </c>
      <c r="P83">
        <v>0.15</v>
      </c>
      <c r="Q83">
        <v>1.89</v>
      </c>
      <c r="R83">
        <v>7.58</v>
      </c>
      <c r="S83">
        <v>3.28</v>
      </c>
      <c r="T83">
        <v>1.51</v>
      </c>
      <c r="U83">
        <v>0.24</v>
      </c>
      <c r="V83">
        <v>0.5</v>
      </c>
      <c r="W83">
        <v>11</v>
      </c>
      <c r="X83">
        <v>2</v>
      </c>
      <c r="AB83">
        <v>153</v>
      </c>
      <c r="AD83">
        <v>168</v>
      </c>
      <c r="AF83">
        <v>73</v>
      </c>
      <c r="AH83">
        <v>387</v>
      </c>
      <c r="AI83">
        <v>2</v>
      </c>
      <c r="AK83">
        <v>5.2</v>
      </c>
      <c r="AL83">
        <v>3</v>
      </c>
      <c r="AM83">
        <v>87</v>
      </c>
      <c r="AN83">
        <v>28.5</v>
      </c>
      <c r="AO83">
        <v>1.3</v>
      </c>
      <c r="AP83">
        <v>0.52</v>
      </c>
      <c r="AQ83">
        <v>9</v>
      </c>
      <c r="AR83">
        <v>18</v>
      </c>
      <c r="AS83">
        <v>10</v>
      </c>
      <c r="AT83">
        <v>3.5</v>
      </c>
      <c r="AU83">
        <v>1.0900000000000001</v>
      </c>
      <c r="AV83">
        <v>0.63</v>
      </c>
      <c r="AW83">
        <v>0.79</v>
      </c>
      <c r="AX83">
        <v>3.05</v>
      </c>
      <c r="AY83">
        <v>0.44</v>
      </c>
    </row>
    <row r="84" spans="1:51" x14ac:dyDescent="0.3">
      <c r="A84" t="s">
        <v>376</v>
      </c>
      <c r="B84" t="s">
        <v>377</v>
      </c>
      <c r="C84" s="1" t="str">
        <f t="shared" si="8"/>
        <v>22:0007</v>
      </c>
      <c r="D84" s="1" t="str">
        <f t="shared" si="9"/>
        <v>22:0006</v>
      </c>
      <c r="E84" t="s">
        <v>378</v>
      </c>
      <c r="F84" t="s">
        <v>379</v>
      </c>
      <c r="H84">
        <v>62.220866299999997</v>
      </c>
      <c r="I84">
        <v>-73.837307899999999</v>
      </c>
      <c r="J84" s="1" t="str">
        <f t="shared" si="10"/>
        <v>Whole</v>
      </c>
      <c r="K84" s="1" t="str">
        <f t="shared" si="11"/>
        <v>Rock crushing (details not reported)</v>
      </c>
      <c r="L84">
        <v>69.16</v>
      </c>
      <c r="M84">
        <v>0.31</v>
      </c>
      <c r="N84">
        <v>16.809999999999999</v>
      </c>
      <c r="O84">
        <v>2.2999999999999998</v>
      </c>
      <c r="P84">
        <v>0.02</v>
      </c>
      <c r="Q84">
        <v>0.78</v>
      </c>
      <c r="R84">
        <v>3.51</v>
      </c>
      <c r="S84">
        <v>5.27</v>
      </c>
      <c r="T84">
        <v>1.51</v>
      </c>
      <c r="U84">
        <v>0.25</v>
      </c>
      <c r="X84">
        <v>11</v>
      </c>
      <c r="AA84">
        <v>14</v>
      </c>
      <c r="AB84">
        <v>5</v>
      </c>
      <c r="AD84">
        <v>54</v>
      </c>
      <c r="AF84">
        <v>31</v>
      </c>
      <c r="AH84">
        <v>620</v>
      </c>
      <c r="AI84">
        <v>678</v>
      </c>
      <c r="AK84">
        <v>6.1</v>
      </c>
      <c r="AM84">
        <v>151</v>
      </c>
      <c r="AN84">
        <v>13.2</v>
      </c>
    </row>
    <row r="85" spans="1:51" x14ac:dyDescent="0.3">
      <c r="A85" t="s">
        <v>380</v>
      </c>
      <c r="B85" t="s">
        <v>381</v>
      </c>
      <c r="C85" s="1" t="str">
        <f t="shared" si="8"/>
        <v>22:0007</v>
      </c>
      <c r="D85" s="1" t="str">
        <f t="shared" si="9"/>
        <v>22:0006</v>
      </c>
      <c r="E85" t="s">
        <v>382</v>
      </c>
      <c r="F85" t="s">
        <v>383</v>
      </c>
      <c r="H85">
        <v>61.934581799999997</v>
      </c>
      <c r="I85">
        <v>-73.847937099999996</v>
      </c>
      <c r="J85" s="1" t="str">
        <f t="shared" si="10"/>
        <v>Whole</v>
      </c>
      <c r="K85" s="1" t="str">
        <f t="shared" si="11"/>
        <v>Rock crushing (details not reported)</v>
      </c>
      <c r="L85">
        <v>71.89</v>
      </c>
      <c r="M85">
        <v>0.36</v>
      </c>
      <c r="N85">
        <v>15.6</v>
      </c>
      <c r="O85">
        <v>2.56</v>
      </c>
      <c r="P85">
        <v>0.03</v>
      </c>
      <c r="Q85">
        <v>0.64</v>
      </c>
      <c r="R85">
        <v>1.35</v>
      </c>
      <c r="S85">
        <v>5.24</v>
      </c>
      <c r="T85">
        <v>2.17</v>
      </c>
      <c r="U85">
        <v>0.11</v>
      </c>
      <c r="W85">
        <v>4</v>
      </c>
      <c r="X85">
        <v>4</v>
      </c>
      <c r="AA85">
        <v>44</v>
      </c>
      <c r="AB85">
        <v>4</v>
      </c>
      <c r="AD85">
        <v>55</v>
      </c>
      <c r="AF85">
        <v>80</v>
      </c>
      <c r="AH85">
        <v>320</v>
      </c>
      <c r="AI85">
        <v>284</v>
      </c>
      <c r="AK85">
        <v>8.3000000000000007</v>
      </c>
      <c r="AM85">
        <v>159</v>
      </c>
      <c r="AN85">
        <v>8.1999999999999993</v>
      </c>
    </row>
    <row r="86" spans="1:51" x14ac:dyDescent="0.3">
      <c r="A86" t="s">
        <v>384</v>
      </c>
      <c r="B86" t="s">
        <v>385</v>
      </c>
      <c r="C86" s="1" t="str">
        <f t="shared" si="8"/>
        <v>22:0007</v>
      </c>
      <c r="D86" s="1" t="str">
        <f t="shared" si="9"/>
        <v>22:0006</v>
      </c>
      <c r="E86" t="s">
        <v>386</v>
      </c>
      <c r="F86" t="s">
        <v>387</v>
      </c>
      <c r="H86">
        <v>62.105638399999997</v>
      </c>
      <c r="I86">
        <v>-73.766495699999993</v>
      </c>
      <c r="J86" s="1" t="str">
        <f t="shared" si="10"/>
        <v>Whole</v>
      </c>
      <c r="K86" s="1" t="str">
        <f t="shared" si="11"/>
        <v>Rock crushing (details not reported)</v>
      </c>
      <c r="L86">
        <v>48.33</v>
      </c>
      <c r="M86">
        <v>0.6</v>
      </c>
      <c r="N86">
        <v>14.29</v>
      </c>
      <c r="O86">
        <v>10.6</v>
      </c>
      <c r="P86">
        <v>0.2</v>
      </c>
      <c r="Q86">
        <v>9.0399999999999991</v>
      </c>
      <c r="R86">
        <v>13.8</v>
      </c>
      <c r="S86">
        <v>2.4300000000000002</v>
      </c>
      <c r="T86">
        <v>0.67</v>
      </c>
      <c r="U86">
        <v>0.04</v>
      </c>
      <c r="X86">
        <v>123</v>
      </c>
      <c r="AA86">
        <v>265</v>
      </c>
      <c r="AB86">
        <v>31</v>
      </c>
      <c r="AD86">
        <v>84</v>
      </c>
      <c r="AF86">
        <v>6</v>
      </c>
      <c r="AH86">
        <v>70</v>
      </c>
      <c r="AI86">
        <v>130</v>
      </c>
      <c r="AK86">
        <v>1.7</v>
      </c>
      <c r="AM86">
        <v>30</v>
      </c>
      <c r="AN86">
        <v>14.1</v>
      </c>
    </row>
    <row r="87" spans="1:51" x14ac:dyDescent="0.3">
      <c r="A87" t="s">
        <v>388</v>
      </c>
      <c r="B87" t="s">
        <v>389</v>
      </c>
      <c r="C87" s="1" t="str">
        <f t="shared" si="8"/>
        <v>22:0007</v>
      </c>
      <c r="D87" s="1" t="str">
        <f t="shared" si="9"/>
        <v>22:0006</v>
      </c>
      <c r="E87" t="s">
        <v>390</v>
      </c>
      <c r="F87" t="s">
        <v>391</v>
      </c>
      <c r="H87">
        <v>62.440891200000003</v>
      </c>
      <c r="I87">
        <v>-73.710970200000006</v>
      </c>
      <c r="J87" s="1" t="str">
        <f t="shared" si="10"/>
        <v>Whole</v>
      </c>
      <c r="K87" s="1" t="str">
        <f t="shared" si="11"/>
        <v>Rock crushing (details not reported)</v>
      </c>
      <c r="L87">
        <v>72.31</v>
      </c>
      <c r="M87">
        <v>0.04</v>
      </c>
      <c r="N87">
        <v>16.63</v>
      </c>
      <c r="O87">
        <v>0.28999999999999998</v>
      </c>
      <c r="P87">
        <v>0.01</v>
      </c>
      <c r="Q87">
        <v>0.09</v>
      </c>
      <c r="R87">
        <v>2.0699999999999998</v>
      </c>
      <c r="S87">
        <v>4.9400000000000004</v>
      </c>
      <c r="T87">
        <v>3.44</v>
      </c>
      <c r="U87">
        <v>0.01</v>
      </c>
      <c r="V87">
        <v>0.32</v>
      </c>
      <c r="W87">
        <v>5</v>
      </c>
      <c r="X87">
        <v>6</v>
      </c>
      <c r="Y87">
        <v>1</v>
      </c>
      <c r="AB87">
        <v>5</v>
      </c>
      <c r="AD87">
        <v>9</v>
      </c>
      <c r="AF87">
        <v>34</v>
      </c>
      <c r="AH87">
        <v>2200</v>
      </c>
      <c r="AI87">
        <v>650</v>
      </c>
      <c r="AK87">
        <v>1.3</v>
      </c>
      <c r="AL87">
        <v>0.2</v>
      </c>
      <c r="AM87">
        <v>17</v>
      </c>
      <c r="AN87">
        <v>1</v>
      </c>
      <c r="AO87">
        <v>0.2</v>
      </c>
      <c r="AP87">
        <v>0.14000000000000001</v>
      </c>
      <c r="AQ87">
        <v>17</v>
      </c>
      <c r="AR87">
        <v>20</v>
      </c>
      <c r="AS87">
        <v>4.2</v>
      </c>
      <c r="AT87">
        <v>0.4</v>
      </c>
      <c r="AU87">
        <v>0.83</v>
      </c>
      <c r="AV87">
        <v>0.02</v>
      </c>
      <c r="AW87">
        <v>0.09</v>
      </c>
      <c r="AX87">
        <v>0.2</v>
      </c>
      <c r="AY87">
        <v>0.03</v>
      </c>
    </row>
    <row r="88" spans="1:51" x14ac:dyDescent="0.3">
      <c r="A88" t="s">
        <v>392</v>
      </c>
      <c r="B88" t="s">
        <v>393</v>
      </c>
      <c r="C88" s="1" t="str">
        <f t="shared" si="8"/>
        <v>22:0007</v>
      </c>
      <c r="D88" s="1" t="str">
        <f t="shared" si="9"/>
        <v>22:0006</v>
      </c>
      <c r="E88" t="s">
        <v>394</v>
      </c>
      <c r="F88" t="s">
        <v>395</v>
      </c>
      <c r="H88">
        <v>62.472984599999997</v>
      </c>
      <c r="I88">
        <v>-73.684953300000004</v>
      </c>
      <c r="J88" s="1" t="str">
        <f t="shared" si="10"/>
        <v>Whole</v>
      </c>
      <c r="K88" s="1" t="str">
        <f t="shared" si="11"/>
        <v>Rock crushing (details not reported)</v>
      </c>
      <c r="L88">
        <v>77.05</v>
      </c>
      <c r="M88">
        <v>0.18</v>
      </c>
      <c r="N88">
        <v>12.89</v>
      </c>
      <c r="O88">
        <v>1.0900000000000001</v>
      </c>
      <c r="P88">
        <v>0.02</v>
      </c>
      <c r="Q88">
        <v>0.43</v>
      </c>
      <c r="R88">
        <v>1.86</v>
      </c>
      <c r="S88">
        <v>3.47</v>
      </c>
      <c r="T88">
        <v>3.16</v>
      </c>
      <c r="U88">
        <v>0.04</v>
      </c>
      <c r="V88">
        <v>0.46</v>
      </c>
      <c r="W88">
        <v>7</v>
      </c>
      <c r="X88">
        <v>5</v>
      </c>
      <c r="Y88">
        <v>2</v>
      </c>
      <c r="AB88">
        <v>6</v>
      </c>
      <c r="AD88">
        <v>18</v>
      </c>
      <c r="AE88">
        <v>2</v>
      </c>
      <c r="AF88">
        <v>72</v>
      </c>
      <c r="AH88">
        <v>1371</v>
      </c>
      <c r="AI88">
        <v>312</v>
      </c>
      <c r="AK88">
        <v>3.7</v>
      </c>
      <c r="AL88">
        <v>2.7</v>
      </c>
      <c r="AM88">
        <v>105</v>
      </c>
      <c r="AN88">
        <v>4.3</v>
      </c>
      <c r="AQ88">
        <v>25</v>
      </c>
      <c r="AR88">
        <v>31</v>
      </c>
      <c r="AS88">
        <v>9.6999999999999993</v>
      </c>
      <c r="AT88">
        <v>1.4</v>
      </c>
      <c r="AU88">
        <v>0.97</v>
      </c>
      <c r="AV88">
        <v>0.1</v>
      </c>
      <c r="AX88">
        <v>0.35</v>
      </c>
      <c r="AY88">
        <v>0.05</v>
      </c>
    </row>
    <row r="89" spans="1:51" x14ac:dyDescent="0.3">
      <c r="A89" t="s">
        <v>396</v>
      </c>
      <c r="B89" t="s">
        <v>397</v>
      </c>
      <c r="C89" s="1" t="str">
        <f t="shared" si="8"/>
        <v>22:0007</v>
      </c>
      <c r="D89" s="1" t="str">
        <f t="shared" si="9"/>
        <v>22:0006</v>
      </c>
      <c r="E89" t="s">
        <v>398</v>
      </c>
      <c r="F89" t="s">
        <v>399</v>
      </c>
      <c r="H89">
        <v>62.3923159</v>
      </c>
      <c r="I89">
        <v>-73.632933399999999</v>
      </c>
      <c r="J89" s="1" t="str">
        <f t="shared" si="10"/>
        <v>Whole</v>
      </c>
      <c r="K89" s="1" t="str">
        <f t="shared" si="11"/>
        <v>Rock crushing (details not reported)</v>
      </c>
      <c r="L89">
        <v>70.64</v>
      </c>
      <c r="M89">
        <v>0.46</v>
      </c>
      <c r="N89">
        <v>14.72</v>
      </c>
      <c r="O89">
        <v>3.08</v>
      </c>
      <c r="P89">
        <v>0.05</v>
      </c>
      <c r="Q89">
        <v>0.67</v>
      </c>
      <c r="R89">
        <v>1.93</v>
      </c>
      <c r="S89">
        <v>3.46</v>
      </c>
      <c r="T89">
        <v>4.95</v>
      </c>
      <c r="U89">
        <v>0.14000000000000001</v>
      </c>
      <c r="V89">
        <v>0.28999999999999998</v>
      </c>
      <c r="W89">
        <v>12</v>
      </c>
      <c r="X89">
        <v>6</v>
      </c>
      <c r="AB89">
        <v>12</v>
      </c>
      <c r="AD89">
        <v>65</v>
      </c>
      <c r="AF89">
        <v>115</v>
      </c>
      <c r="AH89">
        <v>1753</v>
      </c>
      <c r="AI89">
        <v>305</v>
      </c>
      <c r="AK89">
        <v>18.399999999999999</v>
      </c>
      <c r="AL89">
        <v>9.5</v>
      </c>
      <c r="AM89">
        <v>340</v>
      </c>
      <c r="AN89">
        <v>31.4</v>
      </c>
      <c r="AO89">
        <v>13.4</v>
      </c>
      <c r="AP89">
        <v>0.56999999999999995</v>
      </c>
      <c r="AQ89">
        <v>136</v>
      </c>
      <c r="AR89">
        <v>207</v>
      </c>
      <c r="AS89">
        <v>80.8</v>
      </c>
      <c r="AT89">
        <v>12.4</v>
      </c>
      <c r="AU89">
        <v>1.88</v>
      </c>
      <c r="AV89">
        <v>0.97</v>
      </c>
      <c r="AW89">
        <v>0.99</v>
      </c>
      <c r="AX89">
        <v>3.25</v>
      </c>
      <c r="AY89">
        <v>0.44</v>
      </c>
    </row>
    <row r="90" spans="1:51" x14ac:dyDescent="0.3">
      <c r="A90" t="s">
        <v>400</v>
      </c>
      <c r="B90" t="s">
        <v>401</v>
      </c>
      <c r="C90" s="1" t="str">
        <f t="shared" si="8"/>
        <v>22:0007</v>
      </c>
      <c r="D90" s="1" t="str">
        <f t="shared" si="9"/>
        <v>22:0006</v>
      </c>
      <c r="E90" t="s">
        <v>402</v>
      </c>
      <c r="F90" t="s">
        <v>403</v>
      </c>
      <c r="H90">
        <v>62.273214400000001</v>
      </c>
      <c r="I90">
        <v>-73.622459199999994</v>
      </c>
      <c r="J90" s="1" t="str">
        <f t="shared" si="10"/>
        <v>Whole</v>
      </c>
      <c r="K90" s="1" t="str">
        <f t="shared" si="11"/>
        <v>Rock crushing (details not reported)</v>
      </c>
      <c r="L90">
        <v>53.66</v>
      </c>
      <c r="M90">
        <v>0.8</v>
      </c>
      <c r="N90">
        <v>15.98</v>
      </c>
      <c r="O90">
        <v>9.85</v>
      </c>
      <c r="P90">
        <v>0.15</v>
      </c>
      <c r="Q90">
        <v>4.58</v>
      </c>
      <c r="R90">
        <v>5.73</v>
      </c>
      <c r="S90">
        <v>3.89</v>
      </c>
      <c r="T90">
        <v>4.74</v>
      </c>
      <c r="U90">
        <v>0.32</v>
      </c>
      <c r="X90">
        <v>33</v>
      </c>
      <c r="AA90">
        <v>215</v>
      </c>
      <c r="AB90">
        <v>78</v>
      </c>
      <c r="AD90">
        <v>114</v>
      </c>
      <c r="AF90">
        <v>70</v>
      </c>
      <c r="AH90">
        <v>2230</v>
      </c>
      <c r="AI90">
        <v>581</v>
      </c>
      <c r="AK90">
        <v>4.8</v>
      </c>
      <c r="AM90">
        <v>97</v>
      </c>
      <c r="AN90">
        <v>23.9</v>
      </c>
    </row>
    <row r="91" spans="1:51" x14ac:dyDescent="0.3">
      <c r="A91" t="s">
        <v>404</v>
      </c>
      <c r="B91" t="s">
        <v>405</v>
      </c>
      <c r="C91" s="1" t="str">
        <f t="shared" si="8"/>
        <v>22:0007</v>
      </c>
      <c r="D91" s="1" t="str">
        <f t="shared" si="9"/>
        <v>22:0006</v>
      </c>
      <c r="E91" t="s">
        <v>406</v>
      </c>
      <c r="F91" t="s">
        <v>407</v>
      </c>
      <c r="H91">
        <v>62.071100100000002</v>
      </c>
      <c r="I91">
        <v>-73.542257399999997</v>
      </c>
      <c r="J91" s="1" t="str">
        <f t="shared" si="10"/>
        <v>Whole</v>
      </c>
      <c r="K91" s="1" t="str">
        <f t="shared" si="11"/>
        <v>Rock crushing (details not reported)</v>
      </c>
      <c r="L91">
        <v>57.72</v>
      </c>
      <c r="M91">
        <v>0.67</v>
      </c>
      <c r="N91">
        <v>14.54</v>
      </c>
      <c r="O91">
        <v>10.199999999999999</v>
      </c>
      <c r="P91">
        <v>0.13</v>
      </c>
      <c r="Q91">
        <v>4.8600000000000003</v>
      </c>
      <c r="R91">
        <v>6.97</v>
      </c>
      <c r="S91">
        <v>3.78</v>
      </c>
      <c r="T91">
        <v>1.01</v>
      </c>
      <c r="U91">
        <v>7.0000000000000007E-2</v>
      </c>
      <c r="W91">
        <v>165</v>
      </c>
      <c r="X91">
        <v>54</v>
      </c>
      <c r="AA91">
        <v>165</v>
      </c>
      <c r="AB91">
        <v>53</v>
      </c>
      <c r="AD91">
        <v>163</v>
      </c>
      <c r="AF91">
        <v>13</v>
      </c>
      <c r="AH91">
        <v>470</v>
      </c>
      <c r="AI91">
        <v>476</v>
      </c>
      <c r="AK91">
        <v>8.3000000000000007</v>
      </c>
      <c r="AL91">
        <v>2.1</v>
      </c>
      <c r="AM91">
        <v>103</v>
      </c>
      <c r="AN91">
        <v>26.1</v>
      </c>
      <c r="AO91">
        <v>0.4</v>
      </c>
      <c r="AQ91">
        <v>24</v>
      </c>
      <c r="AR91">
        <v>65</v>
      </c>
      <c r="AS91">
        <v>48.8</v>
      </c>
      <c r="AT91">
        <v>9.9</v>
      </c>
      <c r="AU91">
        <v>1.4</v>
      </c>
      <c r="AV91">
        <v>0.88</v>
      </c>
      <c r="AW91">
        <v>0.9</v>
      </c>
      <c r="AX91">
        <v>2.1</v>
      </c>
    </row>
    <row r="92" spans="1:51" x14ac:dyDescent="0.3">
      <c r="A92" t="s">
        <v>408</v>
      </c>
      <c r="B92" t="s">
        <v>409</v>
      </c>
      <c r="C92" s="1" t="str">
        <f t="shared" si="8"/>
        <v>22:0007</v>
      </c>
      <c r="D92" s="1" t="str">
        <f t="shared" si="9"/>
        <v>22:0006</v>
      </c>
      <c r="E92" t="s">
        <v>410</v>
      </c>
      <c r="F92" t="s">
        <v>411</v>
      </c>
      <c r="H92">
        <v>62.238717800000003</v>
      </c>
      <c r="I92">
        <v>-73.525087600000006</v>
      </c>
      <c r="J92" s="1" t="str">
        <f t="shared" si="10"/>
        <v>Whole</v>
      </c>
      <c r="K92" s="1" t="str">
        <f t="shared" si="11"/>
        <v>Rock crushing (details not reported)</v>
      </c>
      <c r="L92">
        <v>46.69</v>
      </c>
      <c r="M92">
        <v>0.63</v>
      </c>
      <c r="N92">
        <v>12.93</v>
      </c>
      <c r="O92">
        <v>12.9</v>
      </c>
      <c r="P92">
        <v>0.22</v>
      </c>
      <c r="Q92">
        <v>11.22</v>
      </c>
      <c r="R92">
        <v>13.66</v>
      </c>
      <c r="S92">
        <v>1.51</v>
      </c>
      <c r="T92">
        <v>0.18</v>
      </c>
      <c r="U92">
        <v>0.05</v>
      </c>
      <c r="X92">
        <v>223</v>
      </c>
      <c r="AA92">
        <v>212</v>
      </c>
      <c r="AB92">
        <v>107</v>
      </c>
      <c r="AD92">
        <v>105</v>
      </c>
      <c r="AF92">
        <v>2</v>
      </c>
      <c r="AH92">
        <v>40</v>
      </c>
      <c r="AI92">
        <v>88</v>
      </c>
      <c r="AK92">
        <v>3.8</v>
      </c>
      <c r="AM92">
        <v>31</v>
      </c>
      <c r="AN92">
        <v>15.6</v>
      </c>
    </row>
    <row r="93" spans="1:51" x14ac:dyDescent="0.3">
      <c r="A93" t="s">
        <v>412</v>
      </c>
      <c r="B93" t="s">
        <v>413</v>
      </c>
      <c r="C93" s="1" t="str">
        <f t="shared" si="8"/>
        <v>22:0007</v>
      </c>
      <c r="D93" s="1" t="str">
        <f t="shared" si="9"/>
        <v>22:0006</v>
      </c>
      <c r="E93" t="s">
        <v>414</v>
      </c>
      <c r="F93" t="s">
        <v>415</v>
      </c>
      <c r="H93">
        <v>62.365680300000001</v>
      </c>
      <c r="I93">
        <v>-73.449661800000001</v>
      </c>
      <c r="J93" s="1" t="str">
        <f t="shared" si="10"/>
        <v>Whole</v>
      </c>
      <c r="K93" s="1" t="str">
        <f t="shared" si="11"/>
        <v>Rock crushing (details not reported)</v>
      </c>
      <c r="L93">
        <v>70.680000000000007</v>
      </c>
      <c r="M93">
        <v>0.6</v>
      </c>
      <c r="N93">
        <v>14.25</v>
      </c>
      <c r="O93">
        <v>3.58</v>
      </c>
      <c r="P93">
        <v>0.1</v>
      </c>
      <c r="Q93">
        <v>0.45</v>
      </c>
      <c r="R93">
        <v>2.61</v>
      </c>
      <c r="S93">
        <v>3.38</v>
      </c>
      <c r="T93">
        <v>4.3899999999999997</v>
      </c>
      <c r="U93">
        <v>0.25</v>
      </c>
      <c r="V93">
        <v>0.27</v>
      </c>
      <c r="X93">
        <v>4</v>
      </c>
      <c r="AB93">
        <v>4</v>
      </c>
      <c r="AD93">
        <v>102</v>
      </c>
      <c r="AF93">
        <v>93</v>
      </c>
      <c r="AH93">
        <v>2913</v>
      </c>
      <c r="AI93">
        <v>530</v>
      </c>
      <c r="AK93">
        <v>32.700000000000003</v>
      </c>
      <c r="AL93">
        <v>13.5</v>
      </c>
      <c r="AM93">
        <v>490</v>
      </c>
      <c r="AN93">
        <v>73.099999999999994</v>
      </c>
      <c r="AO93">
        <v>4.5999999999999996</v>
      </c>
      <c r="AP93">
        <v>0.53</v>
      </c>
      <c r="AQ93">
        <v>110</v>
      </c>
      <c r="AR93">
        <v>210</v>
      </c>
      <c r="AS93">
        <v>102.9</v>
      </c>
      <c r="AT93">
        <v>19.7</v>
      </c>
      <c r="AU93">
        <v>4.4400000000000004</v>
      </c>
      <c r="AV93">
        <v>2.16</v>
      </c>
      <c r="AW93">
        <v>1.5</v>
      </c>
      <c r="AX93">
        <v>7.01</v>
      </c>
      <c r="AY93">
        <v>0.98</v>
      </c>
    </row>
    <row r="94" spans="1:51" x14ac:dyDescent="0.3">
      <c r="A94" t="s">
        <v>416</v>
      </c>
      <c r="B94" t="s">
        <v>417</v>
      </c>
      <c r="C94" s="1" t="str">
        <f t="shared" si="8"/>
        <v>22:0007</v>
      </c>
      <c r="D94" s="1" t="str">
        <f t="shared" si="9"/>
        <v>22:0006</v>
      </c>
      <c r="E94" t="s">
        <v>418</v>
      </c>
      <c r="F94" t="s">
        <v>419</v>
      </c>
      <c r="H94">
        <v>62.208218299999999</v>
      </c>
      <c r="I94">
        <v>-73.388618300000005</v>
      </c>
      <c r="J94" s="1" t="str">
        <f t="shared" si="10"/>
        <v>Whole</v>
      </c>
      <c r="K94" s="1" t="str">
        <f t="shared" si="11"/>
        <v>Rock crushing (details not reported)</v>
      </c>
      <c r="L94">
        <v>70.13</v>
      </c>
      <c r="M94">
        <v>0.25</v>
      </c>
      <c r="N94">
        <v>16.88</v>
      </c>
      <c r="O94">
        <v>1.9</v>
      </c>
      <c r="P94">
        <v>0.01</v>
      </c>
      <c r="Q94">
        <v>0.66</v>
      </c>
      <c r="R94">
        <v>3.18</v>
      </c>
      <c r="S94">
        <v>5.42</v>
      </c>
      <c r="T94">
        <v>1.35</v>
      </c>
      <c r="U94">
        <v>0.1</v>
      </c>
      <c r="X94">
        <v>5</v>
      </c>
      <c r="AA94">
        <v>21</v>
      </c>
      <c r="AB94">
        <v>6</v>
      </c>
      <c r="AD94">
        <v>39</v>
      </c>
      <c r="AF94">
        <v>11</v>
      </c>
      <c r="AH94">
        <v>800</v>
      </c>
      <c r="AI94">
        <v>768</v>
      </c>
      <c r="AK94">
        <v>3.6</v>
      </c>
      <c r="AM94">
        <v>157</v>
      </c>
      <c r="AN94">
        <v>1.6</v>
      </c>
    </row>
    <row r="95" spans="1:51" x14ac:dyDescent="0.3">
      <c r="A95" t="s">
        <v>420</v>
      </c>
      <c r="B95" t="s">
        <v>421</v>
      </c>
      <c r="C95" s="1" t="str">
        <f t="shared" si="8"/>
        <v>22:0007</v>
      </c>
      <c r="D95" s="1" t="str">
        <f t="shared" si="9"/>
        <v>22:0006</v>
      </c>
      <c r="E95" t="s">
        <v>422</v>
      </c>
      <c r="F95" t="s">
        <v>423</v>
      </c>
      <c r="H95">
        <v>62.043266699999997</v>
      </c>
      <c r="I95">
        <v>-73.328911300000001</v>
      </c>
      <c r="J95" s="1" t="str">
        <f t="shared" si="10"/>
        <v>Whole</v>
      </c>
      <c r="K95" s="1" t="str">
        <f t="shared" si="11"/>
        <v>Rock crushing (details not reported)</v>
      </c>
      <c r="L95">
        <v>73.37</v>
      </c>
      <c r="M95">
        <v>0.21</v>
      </c>
      <c r="N95">
        <v>14.52</v>
      </c>
      <c r="O95">
        <v>1.64</v>
      </c>
      <c r="P95">
        <v>0.02</v>
      </c>
      <c r="Q95">
        <v>0.33</v>
      </c>
      <c r="R95">
        <v>1.46</v>
      </c>
      <c r="S95">
        <v>3.54</v>
      </c>
      <c r="T95">
        <v>4.7699999999999996</v>
      </c>
      <c r="U95">
        <v>7.0000000000000007E-2</v>
      </c>
      <c r="W95">
        <v>9</v>
      </c>
      <c r="X95">
        <v>4</v>
      </c>
      <c r="AA95">
        <v>16</v>
      </c>
      <c r="AB95">
        <v>4</v>
      </c>
      <c r="AD95">
        <v>44</v>
      </c>
      <c r="AF95">
        <v>203</v>
      </c>
      <c r="AH95">
        <v>560</v>
      </c>
      <c r="AI95">
        <v>167</v>
      </c>
      <c r="AK95">
        <v>10.8</v>
      </c>
      <c r="AL95">
        <v>4</v>
      </c>
      <c r="AM95">
        <v>149</v>
      </c>
      <c r="AN95">
        <v>6.9</v>
      </c>
      <c r="AO95">
        <v>26.9</v>
      </c>
      <c r="AQ95">
        <v>23</v>
      </c>
      <c r="AR95">
        <v>41</v>
      </c>
      <c r="AS95">
        <v>19.899999999999999</v>
      </c>
      <c r="AT95">
        <v>2.7</v>
      </c>
      <c r="AU95">
        <v>0.5</v>
      </c>
      <c r="AV95">
        <v>0.23</v>
      </c>
      <c r="AW95">
        <v>0.28999999999999998</v>
      </c>
      <c r="AX95">
        <v>0.5</v>
      </c>
    </row>
    <row r="96" spans="1:51" x14ac:dyDescent="0.3">
      <c r="A96" t="s">
        <v>424</v>
      </c>
      <c r="B96" t="s">
        <v>425</v>
      </c>
      <c r="C96" s="1" t="str">
        <f t="shared" si="8"/>
        <v>22:0007</v>
      </c>
      <c r="D96" s="1" t="str">
        <f t="shared" si="9"/>
        <v>22:0006</v>
      </c>
      <c r="E96" t="s">
        <v>426</v>
      </c>
      <c r="F96" t="s">
        <v>427</v>
      </c>
      <c r="H96">
        <v>62.293143999999998</v>
      </c>
      <c r="I96">
        <v>-73.313735800000003</v>
      </c>
      <c r="J96" s="1" t="str">
        <f t="shared" si="10"/>
        <v>Whole</v>
      </c>
      <c r="K96" s="1" t="str">
        <f t="shared" si="11"/>
        <v>Rock crushing (details not reported)</v>
      </c>
      <c r="L96">
        <v>60.32</v>
      </c>
      <c r="M96">
        <v>0.62</v>
      </c>
      <c r="N96">
        <v>18.12</v>
      </c>
      <c r="O96">
        <v>5.47</v>
      </c>
      <c r="P96">
        <v>7.0000000000000007E-2</v>
      </c>
      <c r="Q96">
        <v>2.94</v>
      </c>
      <c r="R96">
        <v>5.34</v>
      </c>
      <c r="S96">
        <v>4.6399999999999997</v>
      </c>
      <c r="T96">
        <v>2.0299999999999998</v>
      </c>
      <c r="U96">
        <v>0.35</v>
      </c>
      <c r="X96">
        <v>27</v>
      </c>
      <c r="AA96">
        <v>81</v>
      </c>
      <c r="AB96">
        <v>19</v>
      </c>
      <c r="AD96">
        <v>79</v>
      </c>
      <c r="AF96">
        <v>59</v>
      </c>
      <c r="AH96">
        <v>900</v>
      </c>
      <c r="AI96">
        <v>863</v>
      </c>
      <c r="AK96">
        <v>6.6</v>
      </c>
      <c r="AM96">
        <v>200</v>
      </c>
      <c r="AN96">
        <v>13.4</v>
      </c>
    </row>
    <row r="97" spans="1:50" x14ac:dyDescent="0.3">
      <c r="A97" t="s">
        <v>428</v>
      </c>
      <c r="B97" t="s">
        <v>429</v>
      </c>
      <c r="C97" s="1" t="str">
        <f t="shared" si="8"/>
        <v>22:0007</v>
      </c>
      <c r="D97" s="1" t="str">
        <f t="shared" si="9"/>
        <v>22:0006</v>
      </c>
      <c r="E97" t="s">
        <v>430</v>
      </c>
      <c r="F97" t="s">
        <v>431</v>
      </c>
      <c r="H97">
        <v>61.9970219</v>
      </c>
      <c r="I97">
        <v>-73.294782699999999</v>
      </c>
      <c r="J97" s="1" t="str">
        <f t="shared" si="10"/>
        <v>Whole</v>
      </c>
      <c r="K97" s="1" t="str">
        <f t="shared" si="11"/>
        <v>Rock crushing (details not reported)</v>
      </c>
      <c r="L97">
        <v>47.87</v>
      </c>
      <c r="M97">
        <v>0.84</v>
      </c>
      <c r="N97">
        <v>14.75</v>
      </c>
      <c r="O97">
        <v>13.06</v>
      </c>
      <c r="P97">
        <v>0.23</v>
      </c>
      <c r="Q97">
        <v>7.37</v>
      </c>
      <c r="R97">
        <v>12.71</v>
      </c>
      <c r="S97">
        <v>2.56</v>
      </c>
      <c r="T97">
        <v>0.5</v>
      </c>
      <c r="U97">
        <v>0.09</v>
      </c>
      <c r="X97">
        <v>168</v>
      </c>
      <c r="AA97">
        <v>235</v>
      </c>
      <c r="AB97">
        <v>99</v>
      </c>
      <c r="AD97">
        <v>104</v>
      </c>
      <c r="AF97">
        <v>5</v>
      </c>
      <c r="AH97">
        <v>110</v>
      </c>
      <c r="AI97">
        <v>113</v>
      </c>
      <c r="AK97">
        <v>2.7</v>
      </c>
      <c r="AM97">
        <v>53</v>
      </c>
      <c r="AN97">
        <v>20.3</v>
      </c>
    </row>
    <row r="98" spans="1:50" x14ac:dyDescent="0.3">
      <c r="A98" t="s">
        <v>432</v>
      </c>
      <c r="B98" t="s">
        <v>433</v>
      </c>
      <c r="C98" s="1" t="str">
        <f t="shared" ref="C98:C132" si="12">HYPERLINK("http://geochem.nrcan.gc.ca/cdogs/content/bdl/bdl220007_e.htm", "22:0007")</f>
        <v>22:0007</v>
      </c>
      <c r="D98" s="1" t="str">
        <f t="shared" ref="D98:D132" si="13">HYPERLINK("http://geochem.nrcan.gc.ca/cdogs/content/svy/svy220006_e.htm", "22:0006")</f>
        <v>22:0006</v>
      </c>
      <c r="E98" t="s">
        <v>434</v>
      </c>
      <c r="F98" t="s">
        <v>435</v>
      </c>
      <c r="H98">
        <v>62.183509200000003</v>
      </c>
      <c r="I98">
        <v>-73.162704300000001</v>
      </c>
      <c r="J98" s="1" t="str">
        <f t="shared" ref="J98:J132" si="14">HYPERLINK("http://geochem.nrcan.gc.ca/cdogs/content/kwd/kwd020033_e.htm", "Whole")</f>
        <v>Whole</v>
      </c>
      <c r="K98" s="1" t="str">
        <f t="shared" ref="K98:K132" si="15">HYPERLINK("http://geochem.nrcan.gc.ca/cdogs/content/kwd/kwd080053_e.htm", "Rock crushing (details not reported)")</f>
        <v>Rock crushing (details not reported)</v>
      </c>
      <c r="L98">
        <v>74.540000000000006</v>
      </c>
      <c r="M98">
        <v>0.08</v>
      </c>
      <c r="N98">
        <v>14.39</v>
      </c>
      <c r="O98">
        <v>0.88</v>
      </c>
      <c r="P98">
        <v>0.01</v>
      </c>
      <c r="Q98">
        <v>0.1</v>
      </c>
      <c r="R98">
        <v>1.33</v>
      </c>
      <c r="S98">
        <v>3.95</v>
      </c>
      <c r="T98">
        <v>4.57</v>
      </c>
      <c r="U98">
        <v>0.03</v>
      </c>
      <c r="W98">
        <v>5</v>
      </c>
      <c r="X98">
        <v>5</v>
      </c>
      <c r="AA98">
        <v>22</v>
      </c>
      <c r="AB98">
        <v>3</v>
      </c>
      <c r="AD98">
        <v>17</v>
      </c>
      <c r="AF98">
        <v>114</v>
      </c>
      <c r="AH98">
        <v>940</v>
      </c>
      <c r="AI98">
        <v>299</v>
      </c>
      <c r="AK98">
        <v>1.2</v>
      </c>
      <c r="AM98">
        <v>94</v>
      </c>
      <c r="AN98">
        <v>2.7</v>
      </c>
      <c r="AO98">
        <v>20.100000000000001</v>
      </c>
      <c r="AQ98">
        <v>43</v>
      </c>
      <c r="AR98">
        <v>73</v>
      </c>
      <c r="AS98">
        <v>21.8</v>
      </c>
      <c r="AT98">
        <v>3.4</v>
      </c>
      <c r="AU98">
        <v>0.68</v>
      </c>
      <c r="AV98">
        <v>0.15</v>
      </c>
      <c r="AW98">
        <v>0.08</v>
      </c>
      <c r="AX98">
        <v>0.1</v>
      </c>
    </row>
    <row r="99" spans="1:50" x14ac:dyDescent="0.3">
      <c r="A99" t="s">
        <v>436</v>
      </c>
      <c r="B99" t="s">
        <v>437</v>
      </c>
      <c r="C99" s="1" t="str">
        <f t="shared" si="12"/>
        <v>22:0007</v>
      </c>
      <c r="D99" s="1" t="str">
        <f t="shared" si="13"/>
        <v>22:0006</v>
      </c>
      <c r="E99" t="s">
        <v>438</v>
      </c>
      <c r="F99" t="s">
        <v>439</v>
      </c>
      <c r="H99">
        <v>61.896615500000003</v>
      </c>
      <c r="I99">
        <v>-73.095179200000004</v>
      </c>
      <c r="J99" s="1" t="str">
        <f t="shared" si="14"/>
        <v>Whole</v>
      </c>
      <c r="K99" s="1" t="str">
        <f t="shared" si="15"/>
        <v>Rock crushing (details not reported)</v>
      </c>
      <c r="L99">
        <v>70.849999999999994</v>
      </c>
      <c r="M99">
        <v>0.32</v>
      </c>
      <c r="N99">
        <v>14.92</v>
      </c>
      <c r="O99">
        <v>2.67</v>
      </c>
      <c r="P99">
        <v>0.04</v>
      </c>
      <c r="Q99">
        <v>0.81</v>
      </c>
      <c r="R99">
        <v>1.84</v>
      </c>
      <c r="S99">
        <v>3.49</v>
      </c>
      <c r="T99">
        <v>4.7699999999999996</v>
      </c>
      <c r="U99">
        <v>0.1</v>
      </c>
      <c r="W99">
        <v>7</v>
      </c>
      <c r="X99">
        <v>11</v>
      </c>
      <c r="AA99">
        <v>28</v>
      </c>
      <c r="AB99">
        <v>4</v>
      </c>
      <c r="AD99">
        <v>54</v>
      </c>
      <c r="AF99">
        <v>119</v>
      </c>
      <c r="AH99">
        <v>1560</v>
      </c>
      <c r="AI99">
        <v>641</v>
      </c>
      <c r="AK99">
        <v>3.7</v>
      </c>
      <c r="AM99">
        <v>160</v>
      </c>
      <c r="AN99">
        <v>7.3</v>
      </c>
      <c r="AO99">
        <v>32.5</v>
      </c>
      <c r="AQ99">
        <v>105</v>
      </c>
      <c r="AR99">
        <v>188</v>
      </c>
      <c r="AS99">
        <v>53.8</v>
      </c>
      <c r="AT99">
        <v>6.2</v>
      </c>
      <c r="AU99">
        <v>2.31</v>
      </c>
      <c r="AV99">
        <v>0.38</v>
      </c>
      <c r="AW99">
        <v>0.11</v>
      </c>
      <c r="AX99">
        <v>0.5</v>
      </c>
    </row>
    <row r="100" spans="1:50" x14ac:dyDescent="0.3">
      <c r="A100" t="s">
        <v>440</v>
      </c>
      <c r="B100" t="s">
        <v>441</v>
      </c>
      <c r="C100" s="1" t="str">
        <f t="shared" si="12"/>
        <v>22:0007</v>
      </c>
      <c r="D100" s="1" t="str">
        <f t="shared" si="13"/>
        <v>22:0006</v>
      </c>
      <c r="E100" t="s">
        <v>442</v>
      </c>
      <c r="F100" t="s">
        <v>443</v>
      </c>
      <c r="H100">
        <v>61.9215868</v>
      </c>
      <c r="I100">
        <v>-73.036324399999998</v>
      </c>
      <c r="J100" s="1" t="str">
        <f t="shared" si="14"/>
        <v>Whole</v>
      </c>
      <c r="K100" s="1" t="str">
        <f t="shared" si="15"/>
        <v>Rock crushing (details not reported)</v>
      </c>
      <c r="L100">
        <v>53.89</v>
      </c>
      <c r="M100">
        <v>0.37</v>
      </c>
      <c r="N100">
        <v>7.97</v>
      </c>
      <c r="O100">
        <v>10.199999999999999</v>
      </c>
      <c r="P100">
        <v>0.21</v>
      </c>
      <c r="Q100">
        <v>10.94</v>
      </c>
      <c r="R100">
        <v>13.72</v>
      </c>
      <c r="S100">
        <v>1.84</v>
      </c>
      <c r="T100">
        <v>0.74</v>
      </c>
      <c r="U100">
        <v>0.09</v>
      </c>
      <c r="X100">
        <v>88</v>
      </c>
      <c r="AA100">
        <v>208</v>
      </c>
      <c r="AB100">
        <v>62</v>
      </c>
      <c r="AD100">
        <v>96</v>
      </c>
      <c r="AF100">
        <v>15</v>
      </c>
      <c r="AH100">
        <v>160</v>
      </c>
      <c r="AI100">
        <v>207</v>
      </c>
      <c r="AK100">
        <v>3.7</v>
      </c>
      <c r="AM100">
        <v>76</v>
      </c>
      <c r="AN100">
        <v>23.1</v>
      </c>
    </row>
    <row r="101" spans="1:50" x14ac:dyDescent="0.3">
      <c r="A101" t="s">
        <v>444</v>
      </c>
      <c r="B101" t="s">
        <v>445</v>
      </c>
      <c r="C101" s="1" t="str">
        <f t="shared" si="12"/>
        <v>22:0007</v>
      </c>
      <c r="D101" s="1" t="str">
        <f t="shared" si="13"/>
        <v>22:0006</v>
      </c>
      <c r="E101" t="s">
        <v>446</v>
      </c>
      <c r="F101" t="s">
        <v>447</v>
      </c>
      <c r="H101">
        <v>61.745388599999998</v>
      </c>
      <c r="I101">
        <v>-73.007195300000006</v>
      </c>
      <c r="J101" s="1" t="str">
        <f t="shared" si="14"/>
        <v>Whole</v>
      </c>
      <c r="K101" s="1" t="str">
        <f t="shared" si="15"/>
        <v>Rock crushing (details not reported)</v>
      </c>
      <c r="L101">
        <v>71.650000000000006</v>
      </c>
      <c r="M101">
        <v>0.16</v>
      </c>
      <c r="N101">
        <v>16.899999999999999</v>
      </c>
      <c r="O101">
        <v>1.79</v>
      </c>
      <c r="P101">
        <v>0.01</v>
      </c>
      <c r="Q101">
        <v>0.35</v>
      </c>
      <c r="R101">
        <v>1.35</v>
      </c>
      <c r="S101">
        <v>3.92</v>
      </c>
      <c r="T101">
        <v>3.63</v>
      </c>
      <c r="U101">
        <v>7.0000000000000007E-2</v>
      </c>
      <c r="X101">
        <v>6</v>
      </c>
      <c r="AA101">
        <v>25</v>
      </c>
      <c r="AB101">
        <v>3</v>
      </c>
      <c r="AD101">
        <v>29</v>
      </c>
      <c r="AF101">
        <v>101</v>
      </c>
      <c r="AH101">
        <v>1370</v>
      </c>
      <c r="AI101">
        <v>402</v>
      </c>
      <c r="AK101">
        <v>2.9</v>
      </c>
      <c r="AM101">
        <v>173</v>
      </c>
      <c r="AN101">
        <v>3.5</v>
      </c>
    </row>
    <row r="102" spans="1:50" x14ac:dyDescent="0.3">
      <c r="A102" t="s">
        <v>448</v>
      </c>
      <c r="B102" t="s">
        <v>449</v>
      </c>
      <c r="C102" s="1" t="str">
        <f t="shared" si="12"/>
        <v>22:0007</v>
      </c>
      <c r="D102" s="1" t="str">
        <f t="shared" si="13"/>
        <v>22:0006</v>
      </c>
      <c r="E102" t="s">
        <v>450</v>
      </c>
      <c r="F102" t="s">
        <v>451</v>
      </c>
      <c r="H102">
        <v>62.012678399999999</v>
      </c>
      <c r="I102">
        <v>-72.977456799999999</v>
      </c>
      <c r="J102" s="1" t="str">
        <f t="shared" si="14"/>
        <v>Whole</v>
      </c>
      <c r="K102" s="1" t="str">
        <f t="shared" si="15"/>
        <v>Rock crushing (details not reported)</v>
      </c>
      <c r="L102">
        <v>74.03</v>
      </c>
      <c r="M102">
        <v>0.27</v>
      </c>
      <c r="N102">
        <v>14.89</v>
      </c>
      <c r="O102">
        <v>1.5</v>
      </c>
      <c r="P102">
        <v>0.01</v>
      </c>
      <c r="Q102">
        <v>0.41</v>
      </c>
      <c r="R102">
        <v>3.4</v>
      </c>
      <c r="S102">
        <v>4.3899999999999997</v>
      </c>
      <c r="T102">
        <v>0.92</v>
      </c>
      <c r="U102">
        <v>0.13</v>
      </c>
      <c r="X102">
        <v>3</v>
      </c>
      <c r="AA102">
        <v>20</v>
      </c>
      <c r="AB102">
        <v>1</v>
      </c>
      <c r="AD102">
        <v>28</v>
      </c>
      <c r="AF102">
        <v>12</v>
      </c>
      <c r="AH102">
        <v>310</v>
      </c>
      <c r="AI102">
        <v>392</v>
      </c>
      <c r="AK102">
        <v>5.2</v>
      </c>
      <c r="AM102">
        <v>177</v>
      </c>
      <c r="AN102">
        <v>3.8</v>
      </c>
    </row>
    <row r="103" spans="1:50" x14ac:dyDescent="0.3">
      <c r="A103" t="s">
        <v>452</v>
      </c>
      <c r="B103" t="s">
        <v>453</v>
      </c>
      <c r="C103" s="1" t="str">
        <f t="shared" si="12"/>
        <v>22:0007</v>
      </c>
      <c r="D103" s="1" t="str">
        <f t="shared" si="13"/>
        <v>22:0006</v>
      </c>
      <c r="E103" t="s">
        <v>454</v>
      </c>
      <c r="F103" t="s">
        <v>455</v>
      </c>
      <c r="H103">
        <v>62.119001099999998</v>
      </c>
      <c r="I103">
        <v>-72.966078600000003</v>
      </c>
      <c r="J103" s="1" t="str">
        <f t="shared" si="14"/>
        <v>Whole</v>
      </c>
      <c r="K103" s="1" t="str">
        <f t="shared" si="15"/>
        <v>Rock crushing (details not reported)</v>
      </c>
      <c r="L103">
        <v>53.21</v>
      </c>
      <c r="M103">
        <v>1.37</v>
      </c>
      <c r="N103">
        <v>16.88</v>
      </c>
      <c r="O103">
        <v>10.72</v>
      </c>
      <c r="P103">
        <v>0.14000000000000001</v>
      </c>
      <c r="Q103">
        <v>3.83</v>
      </c>
      <c r="R103">
        <v>6.48</v>
      </c>
      <c r="S103">
        <v>4.22</v>
      </c>
      <c r="T103">
        <v>2.48</v>
      </c>
      <c r="U103">
        <v>0.55000000000000004</v>
      </c>
      <c r="W103">
        <v>43</v>
      </c>
      <c r="X103">
        <v>41</v>
      </c>
      <c r="AA103">
        <v>178</v>
      </c>
      <c r="AB103">
        <v>41</v>
      </c>
      <c r="AD103">
        <v>138</v>
      </c>
      <c r="AF103">
        <v>30</v>
      </c>
      <c r="AH103">
        <v>1060</v>
      </c>
      <c r="AI103">
        <v>844</v>
      </c>
      <c r="AK103">
        <v>19.8</v>
      </c>
      <c r="AL103">
        <v>7.3</v>
      </c>
      <c r="AM103">
        <v>396</v>
      </c>
      <c r="AN103">
        <v>28.8</v>
      </c>
      <c r="AO103">
        <v>0.4</v>
      </c>
      <c r="AQ103">
        <v>61</v>
      </c>
      <c r="AR103">
        <v>121</v>
      </c>
      <c r="AS103">
        <v>63.4</v>
      </c>
      <c r="AT103">
        <v>10.1</v>
      </c>
      <c r="AU103">
        <v>2.5299999999999998</v>
      </c>
      <c r="AV103">
        <v>0.94</v>
      </c>
      <c r="AW103">
        <v>0.78</v>
      </c>
      <c r="AX103">
        <v>2.7</v>
      </c>
    </row>
    <row r="104" spans="1:50" x14ac:dyDescent="0.3">
      <c r="A104" t="s">
        <v>456</v>
      </c>
      <c r="B104" t="s">
        <v>457</v>
      </c>
      <c r="C104" s="1" t="str">
        <f t="shared" si="12"/>
        <v>22:0007</v>
      </c>
      <c r="D104" s="1" t="str">
        <f t="shared" si="13"/>
        <v>22:0006</v>
      </c>
      <c r="E104" t="s">
        <v>458</v>
      </c>
      <c r="F104" t="s">
        <v>459</v>
      </c>
      <c r="H104">
        <v>62.087244900000002</v>
      </c>
      <c r="I104">
        <v>-72.966404199999999</v>
      </c>
      <c r="J104" s="1" t="str">
        <f t="shared" si="14"/>
        <v>Whole</v>
      </c>
      <c r="K104" s="1" t="str">
        <f t="shared" si="15"/>
        <v>Rock crushing (details not reported)</v>
      </c>
      <c r="L104">
        <v>54.1</v>
      </c>
      <c r="M104">
        <v>0.78</v>
      </c>
      <c r="N104">
        <v>18.13</v>
      </c>
      <c r="O104">
        <v>8.27</v>
      </c>
      <c r="P104">
        <v>0.11</v>
      </c>
      <c r="Q104">
        <v>4.9000000000000004</v>
      </c>
      <c r="R104">
        <v>8.01</v>
      </c>
      <c r="S104">
        <v>4.17</v>
      </c>
      <c r="T104">
        <v>1.22</v>
      </c>
      <c r="U104">
        <v>0.23</v>
      </c>
      <c r="X104">
        <v>39</v>
      </c>
      <c r="AA104">
        <v>123</v>
      </c>
      <c r="AB104">
        <v>28</v>
      </c>
      <c r="AD104">
        <v>123</v>
      </c>
      <c r="AF104">
        <v>12</v>
      </c>
      <c r="AH104">
        <v>640</v>
      </c>
      <c r="AI104">
        <v>677</v>
      </c>
      <c r="AK104">
        <v>8.6</v>
      </c>
      <c r="AM104">
        <v>131</v>
      </c>
      <c r="AN104">
        <v>31.1</v>
      </c>
    </row>
    <row r="105" spans="1:50" x14ac:dyDescent="0.3">
      <c r="A105" t="s">
        <v>460</v>
      </c>
      <c r="B105" t="s">
        <v>461</v>
      </c>
      <c r="C105" s="1" t="str">
        <f t="shared" si="12"/>
        <v>22:0007</v>
      </c>
      <c r="D105" s="1" t="str">
        <f t="shared" si="13"/>
        <v>22:0006</v>
      </c>
      <c r="E105" t="s">
        <v>462</v>
      </c>
      <c r="F105" t="s">
        <v>463</v>
      </c>
      <c r="H105">
        <v>62.1078774</v>
      </c>
      <c r="I105">
        <v>-72.958907999999994</v>
      </c>
      <c r="J105" s="1" t="str">
        <f t="shared" si="14"/>
        <v>Whole</v>
      </c>
      <c r="K105" s="1" t="str">
        <f t="shared" si="15"/>
        <v>Rock crushing (details not reported)</v>
      </c>
      <c r="L105">
        <v>62.2</v>
      </c>
      <c r="M105">
        <v>0.45</v>
      </c>
      <c r="N105">
        <v>16.96</v>
      </c>
      <c r="O105">
        <v>5.85</v>
      </c>
      <c r="P105">
        <v>0.09</v>
      </c>
      <c r="Q105">
        <v>2.73</v>
      </c>
      <c r="R105">
        <v>6.81</v>
      </c>
      <c r="S105">
        <v>4.09</v>
      </c>
      <c r="T105">
        <v>0.67</v>
      </c>
      <c r="U105">
        <v>0.12</v>
      </c>
      <c r="X105">
        <v>36</v>
      </c>
      <c r="AA105">
        <v>83</v>
      </c>
      <c r="AB105">
        <v>19</v>
      </c>
      <c r="AD105">
        <v>74</v>
      </c>
      <c r="AF105">
        <v>5</v>
      </c>
      <c r="AH105">
        <v>330</v>
      </c>
      <c r="AI105">
        <v>367</v>
      </c>
      <c r="AK105">
        <v>5.5</v>
      </c>
      <c r="AM105">
        <v>171</v>
      </c>
      <c r="AN105">
        <v>14.4</v>
      </c>
    </row>
    <row r="106" spans="1:50" x14ac:dyDescent="0.3">
      <c r="A106" t="s">
        <v>464</v>
      </c>
      <c r="B106" t="s">
        <v>465</v>
      </c>
      <c r="C106" s="1" t="str">
        <f t="shared" si="12"/>
        <v>22:0007</v>
      </c>
      <c r="D106" s="1" t="str">
        <f t="shared" si="13"/>
        <v>22:0006</v>
      </c>
      <c r="E106" t="s">
        <v>466</v>
      </c>
      <c r="F106" t="s">
        <v>467</v>
      </c>
      <c r="H106">
        <v>62.141787100000002</v>
      </c>
      <c r="I106">
        <v>-72.942099600000006</v>
      </c>
      <c r="J106" s="1" t="str">
        <f t="shared" si="14"/>
        <v>Whole</v>
      </c>
      <c r="K106" s="1" t="str">
        <f t="shared" si="15"/>
        <v>Rock crushing (details not reported)</v>
      </c>
      <c r="L106">
        <v>61.5</v>
      </c>
      <c r="M106">
        <v>0.66</v>
      </c>
      <c r="N106">
        <v>15.25</v>
      </c>
      <c r="O106">
        <v>7.85</v>
      </c>
      <c r="P106">
        <v>0.13</v>
      </c>
      <c r="Q106">
        <v>3.6</v>
      </c>
      <c r="R106">
        <v>6.47</v>
      </c>
      <c r="S106">
        <v>3.63</v>
      </c>
      <c r="T106">
        <v>0.75</v>
      </c>
      <c r="U106">
        <v>0.13</v>
      </c>
      <c r="W106">
        <v>194</v>
      </c>
      <c r="X106">
        <v>67</v>
      </c>
      <c r="AA106">
        <v>118</v>
      </c>
      <c r="AB106">
        <v>6</v>
      </c>
      <c r="AD106">
        <v>101</v>
      </c>
      <c r="AF106">
        <v>5</v>
      </c>
      <c r="AH106">
        <v>330</v>
      </c>
      <c r="AI106">
        <v>299</v>
      </c>
      <c r="AK106">
        <v>6.3</v>
      </c>
      <c r="AL106">
        <v>2.8</v>
      </c>
      <c r="AM106">
        <v>136</v>
      </c>
      <c r="AN106">
        <v>18.600000000000001</v>
      </c>
      <c r="AO106">
        <v>0.2</v>
      </c>
      <c r="AQ106">
        <v>17</v>
      </c>
      <c r="AR106">
        <v>36</v>
      </c>
      <c r="AS106">
        <v>19.399999999999999</v>
      </c>
      <c r="AT106">
        <v>3.9</v>
      </c>
      <c r="AU106">
        <v>1.06</v>
      </c>
      <c r="AV106">
        <v>0.49</v>
      </c>
      <c r="AW106">
        <v>0.37</v>
      </c>
      <c r="AX106">
        <v>1.8</v>
      </c>
    </row>
    <row r="107" spans="1:50" x14ac:dyDescent="0.3">
      <c r="A107" t="s">
        <v>468</v>
      </c>
      <c r="B107" t="s">
        <v>469</v>
      </c>
      <c r="C107" s="1" t="str">
        <f t="shared" si="12"/>
        <v>22:0007</v>
      </c>
      <c r="D107" s="1" t="str">
        <f t="shared" si="13"/>
        <v>22:0006</v>
      </c>
      <c r="E107" t="s">
        <v>470</v>
      </c>
      <c r="F107" t="s">
        <v>471</v>
      </c>
      <c r="H107">
        <v>62.046763599999998</v>
      </c>
      <c r="I107">
        <v>-72.900916199999998</v>
      </c>
      <c r="J107" s="1" t="str">
        <f t="shared" si="14"/>
        <v>Whole</v>
      </c>
      <c r="K107" s="1" t="str">
        <f t="shared" si="15"/>
        <v>Rock crushing (details not reported)</v>
      </c>
      <c r="L107">
        <v>73.8</v>
      </c>
      <c r="M107">
        <v>0.16</v>
      </c>
      <c r="N107">
        <v>14.15</v>
      </c>
      <c r="O107">
        <v>1.46</v>
      </c>
      <c r="P107">
        <v>0.01</v>
      </c>
      <c r="Q107">
        <v>0.32</v>
      </c>
      <c r="R107">
        <v>1.76</v>
      </c>
      <c r="S107">
        <v>2.93</v>
      </c>
      <c r="T107">
        <v>5.35</v>
      </c>
      <c r="U107">
        <v>0.04</v>
      </c>
      <c r="W107">
        <v>5</v>
      </c>
      <c r="X107">
        <v>4</v>
      </c>
      <c r="AA107">
        <v>22</v>
      </c>
      <c r="AB107">
        <v>7</v>
      </c>
      <c r="AD107">
        <v>14</v>
      </c>
      <c r="AF107">
        <v>117</v>
      </c>
      <c r="AH107">
        <v>1400</v>
      </c>
      <c r="AI107">
        <v>337</v>
      </c>
      <c r="AK107">
        <v>3.1</v>
      </c>
      <c r="AL107">
        <v>3.9</v>
      </c>
      <c r="AM107">
        <v>173</v>
      </c>
      <c r="AN107">
        <v>2.9</v>
      </c>
      <c r="AO107">
        <v>0.8</v>
      </c>
      <c r="AQ107">
        <v>23</v>
      </c>
      <c r="AR107">
        <v>31</v>
      </c>
      <c r="AS107">
        <v>17.100000000000001</v>
      </c>
      <c r="AT107">
        <v>2.6</v>
      </c>
      <c r="AU107">
        <v>1.1299999999999999</v>
      </c>
      <c r="AV107">
        <v>0.09</v>
      </c>
      <c r="AW107">
        <v>0.12</v>
      </c>
      <c r="AX107">
        <v>0.3</v>
      </c>
    </row>
    <row r="108" spans="1:50" x14ac:dyDescent="0.3">
      <c r="A108" t="s">
        <v>472</v>
      </c>
      <c r="B108" t="s">
        <v>473</v>
      </c>
      <c r="C108" s="1" t="str">
        <f t="shared" si="12"/>
        <v>22:0007</v>
      </c>
      <c r="D108" s="1" t="str">
        <f t="shared" si="13"/>
        <v>22:0006</v>
      </c>
      <c r="E108" t="s">
        <v>474</v>
      </c>
      <c r="F108" t="s">
        <v>475</v>
      </c>
      <c r="H108">
        <v>61.846856199999998</v>
      </c>
      <c r="I108">
        <v>-72.857625999999996</v>
      </c>
      <c r="J108" s="1" t="str">
        <f t="shared" si="14"/>
        <v>Whole</v>
      </c>
      <c r="K108" s="1" t="str">
        <f t="shared" si="15"/>
        <v>Rock crushing (details not reported)</v>
      </c>
      <c r="L108">
        <v>74.94</v>
      </c>
      <c r="M108">
        <v>0.13</v>
      </c>
      <c r="N108">
        <v>14.16</v>
      </c>
      <c r="O108">
        <v>1.3</v>
      </c>
      <c r="P108">
        <v>0.01</v>
      </c>
      <c r="Q108">
        <v>0.12</v>
      </c>
      <c r="R108">
        <v>1.65</v>
      </c>
      <c r="S108">
        <v>3.78</v>
      </c>
      <c r="T108">
        <v>3.61</v>
      </c>
      <c r="U108">
        <v>0.03</v>
      </c>
      <c r="X108">
        <v>9</v>
      </c>
      <c r="AA108">
        <v>11</v>
      </c>
      <c r="AB108">
        <v>5</v>
      </c>
      <c r="AD108">
        <v>22</v>
      </c>
      <c r="AF108">
        <v>56</v>
      </c>
      <c r="AH108">
        <v>2130</v>
      </c>
      <c r="AI108">
        <v>498</v>
      </c>
      <c r="AK108">
        <v>2.9</v>
      </c>
      <c r="AM108">
        <v>226</v>
      </c>
      <c r="AN108">
        <v>1.5</v>
      </c>
    </row>
    <row r="109" spans="1:50" x14ac:dyDescent="0.3">
      <c r="A109" t="s">
        <v>476</v>
      </c>
      <c r="B109" t="s">
        <v>477</v>
      </c>
      <c r="C109" s="1" t="str">
        <f t="shared" si="12"/>
        <v>22:0007</v>
      </c>
      <c r="D109" s="1" t="str">
        <f t="shared" si="13"/>
        <v>22:0006</v>
      </c>
      <c r="E109" t="s">
        <v>478</v>
      </c>
      <c r="F109" t="s">
        <v>479</v>
      </c>
      <c r="H109">
        <v>62.071397599999997</v>
      </c>
      <c r="I109">
        <v>-72.750939299999999</v>
      </c>
      <c r="J109" s="1" t="str">
        <f t="shared" si="14"/>
        <v>Whole</v>
      </c>
      <c r="K109" s="1" t="str">
        <f t="shared" si="15"/>
        <v>Rock crushing (details not reported)</v>
      </c>
      <c r="L109">
        <v>66.98</v>
      </c>
      <c r="M109">
        <v>0.39</v>
      </c>
      <c r="N109">
        <v>17.53</v>
      </c>
      <c r="O109">
        <v>3.45</v>
      </c>
      <c r="P109">
        <v>0.02</v>
      </c>
      <c r="Q109">
        <v>1.02</v>
      </c>
      <c r="R109">
        <v>3.87</v>
      </c>
      <c r="S109">
        <v>5.09</v>
      </c>
      <c r="T109">
        <v>1.37</v>
      </c>
      <c r="U109">
        <v>0.22</v>
      </c>
      <c r="X109">
        <v>14</v>
      </c>
      <c r="AA109">
        <v>29</v>
      </c>
      <c r="AB109">
        <v>3</v>
      </c>
      <c r="AD109">
        <v>48</v>
      </c>
      <c r="AF109">
        <v>14</v>
      </c>
      <c r="AH109">
        <v>630</v>
      </c>
      <c r="AI109">
        <v>955</v>
      </c>
      <c r="AK109">
        <v>5.0999999999999996</v>
      </c>
      <c r="AM109">
        <v>508</v>
      </c>
      <c r="AN109">
        <v>6.2</v>
      </c>
    </row>
    <row r="110" spans="1:50" x14ac:dyDescent="0.3">
      <c r="A110" t="s">
        <v>480</v>
      </c>
      <c r="B110" t="s">
        <v>481</v>
      </c>
      <c r="C110" s="1" t="str">
        <f t="shared" si="12"/>
        <v>22:0007</v>
      </c>
      <c r="D110" s="1" t="str">
        <f t="shared" si="13"/>
        <v>22:0006</v>
      </c>
      <c r="E110" t="s">
        <v>482</v>
      </c>
      <c r="F110" t="s">
        <v>483</v>
      </c>
      <c r="H110">
        <v>61.956911099999999</v>
      </c>
      <c r="I110">
        <v>-72.669630100000006</v>
      </c>
      <c r="J110" s="1" t="str">
        <f t="shared" si="14"/>
        <v>Whole</v>
      </c>
      <c r="K110" s="1" t="str">
        <f t="shared" si="15"/>
        <v>Rock crushing (details not reported)</v>
      </c>
      <c r="L110">
        <v>58.32</v>
      </c>
      <c r="M110">
        <v>0.72</v>
      </c>
      <c r="N110">
        <v>17.420000000000002</v>
      </c>
      <c r="O110">
        <v>6.38</v>
      </c>
      <c r="P110">
        <v>0.11</v>
      </c>
      <c r="Q110">
        <v>2.04</v>
      </c>
      <c r="R110">
        <v>4.1500000000000004</v>
      </c>
      <c r="S110">
        <v>5</v>
      </c>
      <c r="T110">
        <v>5.17</v>
      </c>
      <c r="U110">
        <v>0.53</v>
      </c>
      <c r="W110">
        <v>10</v>
      </c>
      <c r="X110">
        <v>14</v>
      </c>
      <c r="AA110">
        <v>107</v>
      </c>
      <c r="AB110">
        <v>7</v>
      </c>
      <c r="AD110">
        <v>106</v>
      </c>
      <c r="AF110">
        <v>167</v>
      </c>
      <c r="AH110">
        <v>1380</v>
      </c>
      <c r="AI110">
        <v>1267</v>
      </c>
      <c r="AK110">
        <v>16.3</v>
      </c>
      <c r="AL110">
        <v>4.3</v>
      </c>
      <c r="AM110">
        <v>278</v>
      </c>
      <c r="AN110">
        <v>25.5</v>
      </c>
      <c r="AO110">
        <v>14.3</v>
      </c>
      <c r="AQ110">
        <v>74</v>
      </c>
      <c r="AR110">
        <v>158</v>
      </c>
      <c r="AS110">
        <v>71.5</v>
      </c>
      <c r="AT110">
        <v>11.6</v>
      </c>
      <c r="AU110">
        <v>3.14</v>
      </c>
      <c r="AV110">
        <v>0.87</v>
      </c>
      <c r="AW110">
        <v>1</v>
      </c>
      <c r="AX110">
        <v>2</v>
      </c>
    </row>
    <row r="111" spans="1:50" x14ac:dyDescent="0.3">
      <c r="A111" t="s">
        <v>484</v>
      </c>
      <c r="B111" t="s">
        <v>485</v>
      </c>
      <c r="C111" s="1" t="str">
        <f t="shared" si="12"/>
        <v>22:0007</v>
      </c>
      <c r="D111" s="1" t="str">
        <f t="shared" si="13"/>
        <v>22:0006</v>
      </c>
      <c r="E111" t="s">
        <v>486</v>
      </c>
      <c r="F111" t="s">
        <v>487</v>
      </c>
      <c r="H111">
        <v>62.1180953</v>
      </c>
      <c r="I111">
        <v>-72.638314199999996</v>
      </c>
      <c r="J111" s="1" t="str">
        <f t="shared" si="14"/>
        <v>Whole</v>
      </c>
      <c r="K111" s="1" t="str">
        <f t="shared" si="15"/>
        <v>Rock crushing (details not reported)</v>
      </c>
      <c r="L111">
        <v>70.22</v>
      </c>
      <c r="M111">
        <v>0.3</v>
      </c>
      <c r="N111">
        <v>15.76</v>
      </c>
      <c r="O111">
        <v>2.52</v>
      </c>
      <c r="P111">
        <v>0.01</v>
      </c>
      <c r="Q111">
        <v>0.56999999999999995</v>
      </c>
      <c r="R111">
        <v>2.74</v>
      </c>
      <c r="S111">
        <v>4.13</v>
      </c>
      <c r="T111">
        <v>3.44</v>
      </c>
      <c r="U111">
        <v>0.12</v>
      </c>
      <c r="W111">
        <v>8</v>
      </c>
      <c r="X111">
        <v>6</v>
      </c>
      <c r="AA111">
        <v>31</v>
      </c>
      <c r="AB111">
        <v>4</v>
      </c>
      <c r="AD111">
        <v>41</v>
      </c>
      <c r="AF111">
        <v>45</v>
      </c>
      <c r="AH111">
        <v>1690</v>
      </c>
      <c r="AI111">
        <v>628</v>
      </c>
      <c r="AK111">
        <v>4.3</v>
      </c>
      <c r="AL111">
        <v>5.4</v>
      </c>
      <c r="AM111">
        <v>246</v>
      </c>
      <c r="AN111">
        <v>5</v>
      </c>
      <c r="AO111">
        <v>0.3</v>
      </c>
      <c r="AQ111">
        <v>34</v>
      </c>
      <c r="AR111">
        <v>56</v>
      </c>
      <c r="AS111">
        <v>9.6999999999999993</v>
      </c>
      <c r="AT111">
        <v>1.3</v>
      </c>
      <c r="AU111">
        <v>1.1599999999999999</v>
      </c>
      <c r="AV111">
        <v>0.17</v>
      </c>
      <c r="AW111">
        <v>0.16</v>
      </c>
      <c r="AX111">
        <v>0.4</v>
      </c>
    </row>
    <row r="112" spans="1:50" x14ac:dyDescent="0.3">
      <c r="A112" t="s">
        <v>488</v>
      </c>
      <c r="B112" t="s">
        <v>489</v>
      </c>
      <c r="C112" s="1" t="str">
        <f t="shared" si="12"/>
        <v>22:0007</v>
      </c>
      <c r="D112" s="1" t="str">
        <f t="shared" si="13"/>
        <v>22:0006</v>
      </c>
      <c r="E112" t="s">
        <v>490</v>
      </c>
      <c r="F112" t="s">
        <v>491</v>
      </c>
      <c r="H112">
        <v>61.974621399999997</v>
      </c>
      <c r="I112">
        <v>-72.633791000000002</v>
      </c>
      <c r="J112" s="1" t="str">
        <f t="shared" si="14"/>
        <v>Whole</v>
      </c>
      <c r="K112" s="1" t="str">
        <f t="shared" si="15"/>
        <v>Rock crushing (details not reported)</v>
      </c>
      <c r="L112">
        <v>52.07</v>
      </c>
      <c r="M112">
        <v>0.85</v>
      </c>
      <c r="N112">
        <v>14.78</v>
      </c>
      <c r="O112">
        <v>11.11</v>
      </c>
      <c r="P112">
        <v>0.18</v>
      </c>
      <c r="Q112">
        <v>7.05</v>
      </c>
      <c r="R112">
        <v>9.44</v>
      </c>
      <c r="S112">
        <v>3.56</v>
      </c>
      <c r="T112">
        <v>0.73</v>
      </c>
      <c r="U112">
        <v>0.2</v>
      </c>
      <c r="X112">
        <v>49</v>
      </c>
      <c r="AA112">
        <v>217</v>
      </c>
      <c r="AB112">
        <v>39</v>
      </c>
      <c r="AD112">
        <v>116</v>
      </c>
      <c r="AF112">
        <v>4</v>
      </c>
      <c r="AH112">
        <v>250</v>
      </c>
      <c r="AI112">
        <v>525</v>
      </c>
      <c r="AK112">
        <v>8.1</v>
      </c>
      <c r="AM112">
        <v>94</v>
      </c>
      <c r="AN112">
        <v>29.2</v>
      </c>
    </row>
    <row r="113" spans="1:50" x14ac:dyDescent="0.3">
      <c r="A113" t="s">
        <v>492</v>
      </c>
      <c r="B113" t="s">
        <v>493</v>
      </c>
      <c r="C113" s="1" t="str">
        <f t="shared" si="12"/>
        <v>22:0007</v>
      </c>
      <c r="D113" s="1" t="str">
        <f t="shared" si="13"/>
        <v>22:0006</v>
      </c>
      <c r="E113" t="s">
        <v>494</v>
      </c>
      <c r="F113" t="s">
        <v>495</v>
      </c>
      <c r="H113">
        <v>61.691278799999999</v>
      </c>
      <c r="I113">
        <v>-72.619821400000006</v>
      </c>
      <c r="J113" s="1" t="str">
        <f t="shared" si="14"/>
        <v>Whole</v>
      </c>
      <c r="K113" s="1" t="str">
        <f t="shared" si="15"/>
        <v>Rock crushing (details not reported)</v>
      </c>
      <c r="L113">
        <v>65.69</v>
      </c>
      <c r="M113">
        <v>0.44</v>
      </c>
      <c r="N113">
        <v>17.55</v>
      </c>
      <c r="O113">
        <v>4.2699999999999996</v>
      </c>
      <c r="P113">
        <v>0.06</v>
      </c>
      <c r="Q113">
        <v>1.74</v>
      </c>
      <c r="R113">
        <v>4.29</v>
      </c>
      <c r="S113">
        <v>4.7300000000000004</v>
      </c>
      <c r="T113">
        <v>1.1399999999999999</v>
      </c>
      <c r="U113">
        <v>0.04</v>
      </c>
      <c r="X113">
        <v>9</v>
      </c>
      <c r="AA113">
        <v>41</v>
      </c>
      <c r="AB113">
        <v>2</v>
      </c>
      <c r="AD113">
        <v>64</v>
      </c>
      <c r="AF113">
        <v>26</v>
      </c>
      <c r="AH113">
        <v>290</v>
      </c>
      <c r="AI113">
        <v>621</v>
      </c>
      <c r="AK113">
        <v>4.5999999999999996</v>
      </c>
      <c r="AM113">
        <v>445</v>
      </c>
      <c r="AN113">
        <v>2.1</v>
      </c>
    </row>
    <row r="114" spans="1:50" x14ac:dyDescent="0.3">
      <c r="A114" t="s">
        <v>496</v>
      </c>
      <c r="B114" t="s">
        <v>497</v>
      </c>
      <c r="C114" s="1" t="str">
        <f t="shared" si="12"/>
        <v>22:0007</v>
      </c>
      <c r="D114" s="1" t="str">
        <f t="shared" si="13"/>
        <v>22:0006</v>
      </c>
      <c r="E114" t="s">
        <v>498</v>
      </c>
      <c r="F114" t="s">
        <v>499</v>
      </c>
      <c r="H114">
        <v>62.000462599999999</v>
      </c>
      <c r="I114">
        <v>-72.594518300000004</v>
      </c>
      <c r="J114" s="1" t="str">
        <f t="shared" si="14"/>
        <v>Whole</v>
      </c>
      <c r="K114" s="1" t="str">
        <f t="shared" si="15"/>
        <v>Rock crushing (details not reported)</v>
      </c>
      <c r="L114">
        <v>71.33</v>
      </c>
      <c r="M114">
        <v>0.31</v>
      </c>
      <c r="N114">
        <v>15.37</v>
      </c>
      <c r="O114">
        <v>2.23</v>
      </c>
      <c r="P114">
        <v>0.03</v>
      </c>
      <c r="Q114">
        <v>0.85</v>
      </c>
      <c r="R114">
        <v>2.13</v>
      </c>
      <c r="S114">
        <v>3.86</v>
      </c>
      <c r="T114">
        <v>3.67</v>
      </c>
      <c r="U114">
        <v>0.08</v>
      </c>
      <c r="W114">
        <v>13</v>
      </c>
      <c r="X114">
        <v>10</v>
      </c>
      <c r="AA114">
        <v>22</v>
      </c>
      <c r="AB114">
        <v>11</v>
      </c>
      <c r="AD114">
        <v>36</v>
      </c>
      <c r="AF114">
        <v>66</v>
      </c>
      <c r="AH114">
        <v>1180</v>
      </c>
      <c r="AI114">
        <v>475</v>
      </c>
      <c r="AK114">
        <v>5</v>
      </c>
      <c r="AL114">
        <v>5.3</v>
      </c>
      <c r="AM114">
        <v>297</v>
      </c>
      <c r="AN114">
        <v>8.8000000000000007</v>
      </c>
      <c r="AO114">
        <v>7</v>
      </c>
      <c r="AQ114">
        <v>63</v>
      </c>
      <c r="AR114">
        <v>98</v>
      </c>
      <c r="AS114">
        <v>32.299999999999997</v>
      </c>
      <c r="AT114">
        <v>3.9</v>
      </c>
      <c r="AU114">
        <v>1.38</v>
      </c>
      <c r="AV114">
        <v>0.23</v>
      </c>
      <c r="AX114">
        <v>0.5</v>
      </c>
    </row>
    <row r="115" spans="1:50" x14ac:dyDescent="0.3">
      <c r="A115" t="s">
        <v>500</v>
      </c>
      <c r="B115" t="s">
        <v>501</v>
      </c>
      <c r="C115" s="1" t="str">
        <f t="shared" si="12"/>
        <v>22:0007</v>
      </c>
      <c r="D115" s="1" t="str">
        <f t="shared" si="13"/>
        <v>22:0006</v>
      </c>
      <c r="E115" t="s">
        <v>502</v>
      </c>
      <c r="F115" t="s">
        <v>503</v>
      </c>
      <c r="H115">
        <v>61.760405300000002</v>
      </c>
      <c r="I115">
        <v>-72.527316299999995</v>
      </c>
      <c r="J115" s="1" t="str">
        <f t="shared" si="14"/>
        <v>Whole</v>
      </c>
      <c r="K115" s="1" t="str">
        <f t="shared" si="15"/>
        <v>Rock crushing (details not reported)</v>
      </c>
      <c r="L115">
        <v>62.76</v>
      </c>
      <c r="M115">
        <v>0.59</v>
      </c>
      <c r="N115">
        <v>17.809999999999999</v>
      </c>
      <c r="O115">
        <v>4.92</v>
      </c>
      <c r="P115">
        <v>0.06</v>
      </c>
      <c r="Q115">
        <v>2.1</v>
      </c>
      <c r="R115">
        <v>4.96</v>
      </c>
      <c r="S115">
        <v>4.71</v>
      </c>
      <c r="T115">
        <v>1.8</v>
      </c>
      <c r="U115">
        <v>0.21</v>
      </c>
      <c r="W115">
        <v>15</v>
      </c>
      <c r="X115">
        <v>17</v>
      </c>
      <c r="AA115">
        <v>81</v>
      </c>
      <c r="AB115">
        <v>2</v>
      </c>
      <c r="AD115">
        <v>81</v>
      </c>
      <c r="AF115">
        <v>44</v>
      </c>
      <c r="AH115">
        <v>530</v>
      </c>
      <c r="AI115">
        <v>867</v>
      </c>
      <c r="AK115">
        <v>9</v>
      </c>
      <c r="AM115">
        <v>193</v>
      </c>
      <c r="AN115">
        <v>16.3</v>
      </c>
      <c r="AO115">
        <v>1.7</v>
      </c>
      <c r="AQ115">
        <v>58</v>
      </c>
      <c r="AR115">
        <v>113</v>
      </c>
      <c r="AS115">
        <v>45.9</v>
      </c>
      <c r="AT115">
        <v>7.5</v>
      </c>
      <c r="AU115">
        <v>2.78</v>
      </c>
      <c r="AV115">
        <v>0.6</v>
      </c>
      <c r="AW115">
        <v>0.47</v>
      </c>
      <c r="AX115">
        <v>1.4</v>
      </c>
    </row>
    <row r="116" spans="1:50" x14ac:dyDescent="0.3">
      <c r="A116" t="s">
        <v>504</v>
      </c>
      <c r="B116" t="s">
        <v>505</v>
      </c>
      <c r="C116" s="1" t="str">
        <f t="shared" si="12"/>
        <v>22:0007</v>
      </c>
      <c r="D116" s="1" t="str">
        <f t="shared" si="13"/>
        <v>22:0006</v>
      </c>
      <c r="E116" t="s">
        <v>506</v>
      </c>
      <c r="F116" t="s">
        <v>507</v>
      </c>
      <c r="H116">
        <v>61.923068200000003</v>
      </c>
      <c r="I116">
        <v>-72.488625999999996</v>
      </c>
      <c r="J116" s="1" t="str">
        <f t="shared" si="14"/>
        <v>Whole</v>
      </c>
      <c r="K116" s="1" t="str">
        <f t="shared" si="15"/>
        <v>Rock crushing (details not reported)</v>
      </c>
      <c r="L116">
        <v>49.61</v>
      </c>
      <c r="M116">
        <v>0.32</v>
      </c>
      <c r="N116">
        <v>10.38</v>
      </c>
      <c r="O116">
        <v>15.13</v>
      </c>
      <c r="P116">
        <v>0.26</v>
      </c>
      <c r="Q116">
        <v>17.899999999999999</v>
      </c>
      <c r="R116">
        <v>4.95</v>
      </c>
      <c r="S116">
        <v>1.1100000000000001</v>
      </c>
      <c r="T116">
        <v>0.3</v>
      </c>
      <c r="U116">
        <v>0.03</v>
      </c>
      <c r="X116">
        <v>312</v>
      </c>
      <c r="AA116">
        <v>67</v>
      </c>
      <c r="AB116">
        <v>25</v>
      </c>
      <c r="AD116">
        <v>149</v>
      </c>
      <c r="AF116">
        <v>6</v>
      </c>
      <c r="AH116">
        <v>110</v>
      </c>
      <c r="AI116">
        <v>432</v>
      </c>
      <c r="AK116">
        <v>2.8</v>
      </c>
      <c r="AM116">
        <v>41</v>
      </c>
      <c r="AN116">
        <v>6.3</v>
      </c>
    </row>
    <row r="117" spans="1:50" x14ac:dyDescent="0.3">
      <c r="A117" t="s">
        <v>508</v>
      </c>
      <c r="B117" t="s">
        <v>509</v>
      </c>
      <c r="C117" s="1" t="str">
        <f t="shared" si="12"/>
        <v>22:0007</v>
      </c>
      <c r="D117" s="1" t="str">
        <f t="shared" si="13"/>
        <v>22:0006</v>
      </c>
      <c r="E117" t="s">
        <v>510</v>
      </c>
      <c r="F117" t="s">
        <v>511</v>
      </c>
      <c r="H117">
        <v>61.8904973</v>
      </c>
      <c r="I117">
        <v>-72.470758900000007</v>
      </c>
      <c r="J117" s="1" t="str">
        <f t="shared" si="14"/>
        <v>Whole</v>
      </c>
      <c r="K117" s="1" t="str">
        <f t="shared" si="15"/>
        <v>Rock crushing (details not reported)</v>
      </c>
      <c r="L117">
        <v>68.040000000000006</v>
      </c>
      <c r="M117">
        <v>0.48</v>
      </c>
      <c r="N117">
        <v>16.11</v>
      </c>
      <c r="O117">
        <v>3.93</v>
      </c>
      <c r="P117">
        <v>0.03</v>
      </c>
      <c r="Q117">
        <v>0.7</v>
      </c>
      <c r="R117">
        <v>2.67</v>
      </c>
      <c r="S117">
        <v>4.2</v>
      </c>
      <c r="T117">
        <v>3.49</v>
      </c>
      <c r="U117">
        <v>0.2</v>
      </c>
      <c r="W117">
        <v>10</v>
      </c>
      <c r="X117">
        <v>9</v>
      </c>
      <c r="AA117">
        <v>41</v>
      </c>
      <c r="AB117">
        <v>3</v>
      </c>
      <c r="AD117">
        <v>62</v>
      </c>
      <c r="AF117">
        <v>45</v>
      </c>
      <c r="AH117">
        <v>1150</v>
      </c>
      <c r="AI117">
        <v>528</v>
      </c>
      <c r="AK117">
        <v>5.7</v>
      </c>
      <c r="AL117">
        <v>12.4</v>
      </c>
      <c r="AM117">
        <v>516</v>
      </c>
      <c r="AN117">
        <v>13.6</v>
      </c>
      <c r="AO117">
        <v>0.5</v>
      </c>
      <c r="AQ117">
        <v>42</v>
      </c>
      <c r="AR117">
        <v>75</v>
      </c>
      <c r="AS117">
        <v>33.5</v>
      </c>
      <c r="AT117">
        <v>5.0999999999999996</v>
      </c>
      <c r="AU117">
        <v>1.1399999999999999</v>
      </c>
      <c r="AV117">
        <v>0.5</v>
      </c>
      <c r="AW117">
        <v>0.43</v>
      </c>
      <c r="AX117">
        <v>1.1599999999999999</v>
      </c>
    </row>
    <row r="118" spans="1:50" x14ac:dyDescent="0.3">
      <c r="A118" t="s">
        <v>512</v>
      </c>
      <c r="B118" t="s">
        <v>513</v>
      </c>
      <c r="C118" s="1" t="str">
        <f t="shared" si="12"/>
        <v>22:0007</v>
      </c>
      <c r="D118" s="1" t="str">
        <f t="shared" si="13"/>
        <v>22:0006</v>
      </c>
      <c r="E118" t="s">
        <v>514</v>
      </c>
      <c r="F118" t="s">
        <v>515</v>
      </c>
      <c r="H118">
        <v>61.867772100000003</v>
      </c>
      <c r="I118">
        <v>-72.471150100000003</v>
      </c>
      <c r="J118" s="1" t="str">
        <f t="shared" si="14"/>
        <v>Whole</v>
      </c>
      <c r="K118" s="1" t="str">
        <f t="shared" si="15"/>
        <v>Rock crushing (details not reported)</v>
      </c>
      <c r="L118">
        <v>72.45</v>
      </c>
      <c r="M118">
        <v>0.25</v>
      </c>
      <c r="N118">
        <v>15.16</v>
      </c>
      <c r="O118">
        <v>1.82</v>
      </c>
      <c r="P118">
        <v>0.01</v>
      </c>
      <c r="Q118">
        <v>0.35</v>
      </c>
      <c r="R118">
        <v>1.96</v>
      </c>
      <c r="S118">
        <v>4.3499999999999996</v>
      </c>
      <c r="T118">
        <v>3.46</v>
      </c>
      <c r="U118">
        <v>0.08</v>
      </c>
      <c r="W118">
        <v>5</v>
      </c>
      <c r="X118">
        <v>13</v>
      </c>
      <c r="AA118">
        <v>22</v>
      </c>
      <c r="AB118">
        <v>52</v>
      </c>
      <c r="AD118">
        <v>48</v>
      </c>
      <c r="AF118">
        <v>52</v>
      </c>
      <c r="AH118">
        <v>870</v>
      </c>
      <c r="AI118">
        <v>293</v>
      </c>
      <c r="AK118">
        <v>4.5999999999999996</v>
      </c>
      <c r="AM118">
        <v>132</v>
      </c>
      <c r="AN118">
        <v>5.5</v>
      </c>
      <c r="AO118">
        <v>9.1</v>
      </c>
      <c r="AQ118">
        <v>54</v>
      </c>
      <c r="AR118">
        <v>91</v>
      </c>
      <c r="AS118">
        <v>27.6</v>
      </c>
      <c r="AT118">
        <v>4.4000000000000004</v>
      </c>
      <c r="AU118">
        <v>2.02</v>
      </c>
      <c r="AV118">
        <v>0.26</v>
      </c>
      <c r="AW118">
        <v>0.17</v>
      </c>
      <c r="AX118">
        <v>0.4</v>
      </c>
    </row>
    <row r="119" spans="1:50" x14ac:dyDescent="0.3">
      <c r="A119" t="s">
        <v>516</v>
      </c>
      <c r="B119" t="s">
        <v>517</v>
      </c>
      <c r="C119" s="1" t="str">
        <f t="shared" si="12"/>
        <v>22:0007</v>
      </c>
      <c r="D119" s="1" t="str">
        <f t="shared" si="13"/>
        <v>22:0006</v>
      </c>
      <c r="E119" t="s">
        <v>518</v>
      </c>
      <c r="F119" t="s">
        <v>519</v>
      </c>
      <c r="H119">
        <v>61.656744600000003</v>
      </c>
      <c r="I119">
        <v>-72.453132199999999</v>
      </c>
      <c r="J119" s="1" t="str">
        <f t="shared" si="14"/>
        <v>Whole</v>
      </c>
      <c r="K119" s="1" t="str">
        <f t="shared" si="15"/>
        <v>Rock crushing (details not reported)</v>
      </c>
      <c r="L119">
        <v>67.849999999999994</v>
      </c>
      <c r="M119">
        <v>0.47</v>
      </c>
      <c r="N119">
        <v>15.79</v>
      </c>
      <c r="O119">
        <v>2.0499999999999998</v>
      </c>
      <c r="P119">
        <v>0.03</v>
      </c>
      <c r="Q119">
        <v>0.76</v>
      </c>
      <c r="R119">
        <v>2.08</v>
      </c>
      <c r="S119">
        <v>3.76</v>
      </c>
      <c r="T119">
        <v>6.91</v>
      </c>
      <c r="U119">
        <v>0.14000000000000001</v>
      </c>
      <c r="X119">
        <v>12</v>
      </c>
      <c r="AA119">
        <v>34</v>
      </c>
      <c r="AB119">
        <v>18</v>
      </c>
      <c r="AD119">
        <v>35</v>
      </c>
      <c r="AF119">
        <v>187</v>
      </c>
      <c r="AH119">
        <v>1320</v>
      </c>
      <c r="AI119">
        <v>961</v>
      </c>
      <c r="AK119">
        <v>34</v>
      </c>
      <c r="AM119">
        <v>85</v>
      </c>
      <c r="AN119">
        <v>57.3</v>
      </c>
    </row>
    <row r="120" spans="1:50" x14ac:dyDescent="0.3">
      <c r="A120" t="s">
        <v>520</v>
      </c>
      <c r="B120" t="s">
        <v>521</v>
      </c>
      <c r="C120" s="1" t="str">
        <f t="shared" si="12"/>
        <v>22:0007</v>
      </c>
      <c r="D120" s="1" t="str">
        <f t="shared" si="13"/>
        <v>22:0006</v>
      </c>
      <c r="E120" t="s">
        <v>522</v>
      </c>
      <c r="F120" t="s">
        <v>523</v>
      </c>
      <c r="H120">
        <v>61.863725500000001</v>
      </c>
      <c r="I120">
        <v>-72.414392000000007</v>
      </c>
      <c r="J120" s="1" t="str">
        <f t="shared" si="14"/>
        <v>Whole</v>
      </c>
      <c r="K120" s="1" t="str">
        <f t="shared" si="15"/>
        <v>Rock crushing (details not reported)</v>
      </c>
      <c r="L120">
        <v>49.03</v>
      </c>
      <c r="M120">
        <v>0.78</v>
      </c>
      <c r="N120">
        <v>14.9</v>
      </c>
      <c r="O120">
        <v>12.23</v>
      </c>
      <c r="P120">
        <v>0.19</v>
      </c>
      <c r="Q120">
        <v>7.93</v>
      </c>
      <c r="R120">
        <v>11.32</v>
      </c>
      <c r="S120">
        <v>2.89</v>
      </c>
      <c r="T120">
        <v>0.67</v>
      </c>
      <c r="U120">
        <v>0.06</v>
      </c>
      <c r="X120">
        <v>117</v>
      </c>
      <c r="AA120">
        <v>256</v>
      </c>
      <c r="AB120">
        <v>52</v>
      </c>
      <c r="AD120">
        <v>94</v>
      </c>
      <c r="AF120">
        <v>6</v>
      </c>
      <c r="AH120">
        <v>30</v>
      </c>
      <c r="AI120">
        <v>88</v>
      </c>
      <c r="AK120">
        <v>4.7</v>
      </c>
      <c r="AM120">
        <v>49</v>
      </c>
      <c r="AN120">
        <v>17.7</v>
      </c>
    </row>
    <row r="121" spans="1:50" x14ac:dyDescent="0.3">
      <c r="A121" t="s">
        <v>524</v>
      </c>
      <c r="B121" t="s">
        <v>525</v>
      </c>
      <c r="C121" s="1" t="str">
        <f t="shared" si="12"/>
        <v>22:0007</v>
      </c>
      <c r="D121" s="1" t="str">
        <f t="shared" si="13"/>
        <v>22:0006</v>
      </c>
      <c r="E121" t="s">
        <v>526</v>
      </c>
      <c r="F121" t="s">
        <v>527</v>
      </c>
      <c r="H121">
        <v>61.836894899999997</v>
      </c>
      <c r="I121">
        <v>-72.3655945</v>
      </c>
      <c r="J121" s="1" t="str">
        <f t="shared" si="14"/>
        <v>Whole</v>
      </c>
      <c r="K121" s="1" t="str">
        <f t="shared" si="15"/>
        <v>Rock crushing (details not reported)</v>
      </c>
      <c r="L121">
        <v>72.33</v>
      </c>
      <c r="M121">
        <v>0.23</v>
      </c>
      <c r="N121">
        <v>14.6</v>
      </c>
      <c r="O121">
        <v>2.21</v>
      </c>
      <c r="P121">
        <v>0.02</v>
      </c>
      <c r="Q121">
        <v>0.45</v>
      </c>
      <c r="R121">
        <v>1.29</v>
      </c>
      <c r="S121">
        <v>3.7</v>
      </c>
      <c r="T121">
        <v>4.83</v>
      </c>
      <c r="U121">
        <v>0.11</v>
      </c>
      <c r="X121">
        <v>6</v>
      </c>
      <c r="AA121">
        <v>15</v>
      </c>
      <c r="AB121">
        <v>13</v>
      </c>
      <c r="AD121">
        <v>44</v>
      </c>
      <c r="AF121">
        <v>123</v>
      </c>
      <c r="AH121">
        <v>1890</v>
      </c>
      <c r="AI121">
        <v>585</v>
      </c>
      <c r="AK121">
        <v>5.0999999999999996</v>
      </c>
      <c r="AM121">
        <v>201</v>
      </c>
      <c r="AN121">
        <v>8.3000000000000007</v>
      </c>
    </row>
    <row r="122" spans="1:50" x14ac:dyDescent="0.3">
      <c r="A122" t="s">
        <v>528</v>
      </c>
      <c r="B122" t="s">
        <v>529</v>
      </c>
      <c r="C122" s="1" t="str">
        <f t="shared" si="12"/>
        <v>22:0007</v>
      </c>
      <c r="D122" s="1" t="str">
        <f t="shared" si="13"/>
        <v>22:0006</v>
      </c>
      <c r="E122" t="s">
        <v>530</v>
      </c>
      <c r="F122" t="s">
        <v>531</v>
      </c>
      <c r="H122">
        <v>61.725545400000001</v>
      </c>
      <c r="I122">
        <v>-72.357294100000004</v>
      </c>
      <c r="J122" s="1" t="str">
        <f t="shared" si="14"/>
        <v>Whole</v>
      </c>
      <c r="K122" s="1" t="str">
        <f t="shared" si="15"/>
        <v>Rock crushing (details not reported)</v>
      </c>
      <c r="L122">
        <v>50.74</v>
      </c>
      <c r="M122">
        <v>1.17</v>
      </c>
      <c r="N122">
        <v>17.14</v>
      </c>
      <c r="O122">
        <v>10.43</v>
      </c>
      <c r="P122">
        <v>0.26</v>
      </c>
      <c r="Q122">
        <v>4.18</v>
      </c>
      <c r="R122">
        <v>12.09</v>
      </c>
      <c r="S122">
        <v>3.41</v>
      </c>
      <c r="T122">
        <v>0.51</v>
      </c>
      <c r="U122">
        <v>0.08</v>
      </c>
      <c r="X122">
        <v>141</v>
      </c>
      <c r="AA122">
        <v>240</v>
      </c>
      <c r="AB122">
        <v>65</v>
      </c>
      <c r="AD122">
        <v>90</v>
      </c>
      <c r="AF122">
        <v>5</v>
      </c>
      <c r="AH122">
        <v>10</v>
      </c>
      <c r="AI122">
        <v>105</v>
      </c>
      <c r="AK122">
        <v>5.2</v>
      </c>
      <c r="AM122">
        <v>64</v>
      </c>
      <c r="AN122">
        <v>25.5</v>
      </c>
    </row>
    <row r="123" spans="1:50" x14ac:dyDescent="0.3">
      <c r="A123" t="s">
        <v>532</v>
      </c>
      <c r="B123" t="s">
        <v>533</v>
      </c>
      <c r="C123" s="1" t="str">
        <f t="shared" si="12"/>
        <v>22:0007</v>
      </c>
      <c r="D123" s="1" t="str">
        <f t="shared" si="13"/>
        <v>22:0006</v>
      </c>
      <c r="E123" t="s">
        <v>534</v>
      </c>
      <c r="F123" t="s">
        <v>535</v>
      </c>
      <c r="H123">
        <v>61.287284399999997</v>
      </c>
      <c r="I123">
        <v>-72.351361900000001</v>
      </c>
      <c r="J123" s="1" t="str">
        <f t="shared" si="14"/>
        <v>Whole</v>
      </c>
      <c r="K123" s="1" t="str">
        <f t="shared" si="15"/>
        <v>Rock crushing (details not reported)</v>
      </c>
      <c r="L123">
        <v>72.540000000000006</v>
      </c>
      <c r="M123">
        <v>0.12</v>
      </c>
      <c r="N123">
        <v>15.7</v>
      </c>
      <c r="O123">
        <v>1.2</v>
      </c>
      <c r="P123">
        <v>0.01</v>
      </c>
      <c r="Q123">
        <v>0.43</v>
      </c>
      <c r="R123">
        <v>2.2799999999999998</v>
      </c>
      <c r="S123">
        <v>4.25</v>
      </c>
      <c r="T123">
        <v>3.41</v>
      </c>
      <c r="U123">
        <v>0.02</v>
      </c>
      <c r="X123">
        <v>10</v>
      </c>
      <c r="AA123">
        <v>10</v>
      </c>
      <c r="AB123">
        <v>3</v>
      </c>
      <c r="AD123">
        <v>23</v>
      </c>
      <c r="AF123">
        <v>102</v>
      </c>
      <c r="AH123">
        <v>450</v>
      </c>
      <c r="AI123">
        <v>222</v>
      </c>
      <c r="AK123">
        <v>7.3</v>
      </c>
      <c r="AM123">
        <v>69</v>
      </c>
      <c r="AN123">
        <v>2.8</v>
      </c>
    </row>
    <row r="124" spans="1:50" x14ac:dyDescent="0.3">
      <c r="A124" t="s">
        <v>536</v>
      </c>
      <c r="B124" t="s">
        <v>537</v>
      </c>
      <c r="C124" s="1" t="str">
        <f t="shared" si="12"/>
        <v>22:0007</v>
      </c>
      <c r="D124" s="1" t="str">
        <f t="shared" si="13"/>
        <v>22:0006</v>
      </c>
      <c r="E124" t="s">
        <v>538</v>
      </c>
      <c r="F124" t="s">
        <v>539</v>
      </c>
      <c r="H124">
        <v>61.888226899999999</v>
      </c>
      <c r="I124">
        <v>-72.271130099999993</v>
      </c>
      <c r="J124" s="1" t="str">
        <f t="shared" si="14"/>
        <v>Whole</v>
      </c>
      <c r="K124" s="1" t="str">
        <f t="shared" si="15"/>
        <v>Rock crushing (details not reported)</v>
      </c>
      <c r="L124">
        <v>47.52</v>
      </c>
      <c r="M124">
        <v>0.77</v>
      </c>
      <c r="N124">
        <v>15.26</v>
      </c>
      <c r="O124">
        <v>12.34</v>
      </c>
      <c r="P124">
        <v>0.22</v>
      </c>
      <c r="Q124">
        <v>8.24</v>
      </c>
      <c r="R124">
        <v>13.11</v>
      </c>
      <c r="S124">
        <v>2.2000000000000002</v>
      </c>
      <c r="T124">
        <v>0.3</v>
      </c>
      <c r="U124">
        <v>0.05</v>
      </c>
      <c r="X124">
        <v>174</v>
      </c>
      <c r="AA124">
        <v>238</v>
      </c>
      <c r="AB124">
        <v>53</v>
      </c>
      <c r="AD124">
        <v>95</v>
      </c>
      <c r="AF124">
        <v>2</v>
      </c>
      <c r="AH124">
        <v>30</v>
      </c>
      <c r="AI124">
        <v>82</v>
      </c>
      <c r="AK124">
        <v>3.6</v>
      </c>
      <c r="AM124">
        <v>37</v>
      </c>
      <c r="AN124">
        <v>20.2</v>
      </c>
    </row>
    <row r="125" spans="1:50" x14ac:dyDescent="0.3">
      <c r="A125" t="s">
        <v>540</v>
      </c>
      <c r="B125" t="s">
        <v>541</v>
      </c>
      <c r="C125" s="1" t="str">
        <f t="shared" si="12"/>
        <v>22:0007</v>
      </c>
      <c r="D125" s="1" t="str">
        <f t="shared" si="13"/>
        <v>22:0006</v>
      </c>
      <c r="E125" t="s">
        <v>542</v>
      </c>
      <c r="F125" t="s">
        <v>543</v>
      </c>
      <c r="H125">
        <v>61.772961500000001</v>
      </c>
      <c r="I125">
        <v>-72.215570700000001</v>
      </c>
      <c r="J125" s="1" t="str">
        <f t="shared" si="14"/>
        <v>Whole</v>
      </c>
      <c r="K125" s="1" t="str">
        <f t="shared" si="15"/>
        <v>Rock crushing (details not reported)</v>
      </c>
      <c r="L125">
        <v>49.49</v>
      </c>
      <c r="M125">
        <v>0.76</v>
      </c>
      <c r="N125">
        <v>14.5</v>
      </c>
      <c r="O125">
        <v>11.38</v>
      </c>
      <c r="P125">
        <v>0.16</v>
      </c>
      <c r="Q125">
        <v>9.32</v>
      </c>
      <c r="R125">
        <v>10.79</v>
      </c>
      <c r="S125">
        <v>2.87</v>
      </c>
      <c r="T125">
        <v>0.66</v>
      </c>
      <c r="U125">
        <v>0.06</v>
      </c>
      <c r="W125">
        <v>358</v>
      </c>
      <c r="X125">
        <v>89</v>
      </c>
      <c r="AA125">
        <v>223</v>
      </c>
      <c r="AB125">
        <v>21</v>
      </c>
      <c r="AD125">
        <v>80</v>
      </c>
      <c r="AF125">
        <v>5</v>
      </c>
      <c r="AH125">
        <v>40</v>
      </c>
      <c r="AI125">
        <v>107</v>
      </c>
      <c r="AK125">
        <v>3.7</v>
      </c>
      <c r="AL125">
        <v>1.2</v>
      </c>
      <c r="AM125">
        <v>51</v>
      </c>
      <c r="AN125">
        <v>18.100000000000001</v>
      </c>
      <c r="AO125">
        <v>0.3</v>
      </c>
      <c r="AQ125">
        <v>4</v>
      </c>
      <c r="AR125">
        <v>8</v>
      </c>
      <c r="AS125">
        <v>5.4</v>
      </c>
      <c r="AT125">
        <v>1.7</v>
      </c>
      <c r="AU125">
        <v>0.64</v>
      </c>
      <c r="AV125">
        <v>0.37</v>
      </c>
      <c r="AW125">
        <v>0.46</v>
      </c>
      <c r="AX125">
        <v>1.9</v>
      </c>
    </row>
    <row r="126" spans="1:50" x14ac:dyDescent="0.3">
      <c r="A126" t="s">
        <v>544</v>
      </c>
      <c r="B126" t="s">
        <v>545</v>
      </c>
      <c r="C126" s="1" t="str">
        <f t="shared" si="12"/>
        <v>22:0007</v>
      </c>
      <c r="D126" s="1" t="str">
        <f t="shared" si="13"/>
        <v>22:0006</v>
      </c>
      <c r="E126" t="s">
        <v>546</v>
      </c>
      <c r="F126" t="s">
        <v>547</v>
      </c>
      <c r="H126">
        <v>61.815673500000003</v>
      </c>
      <c r="I126">
        <v>-72.210219300000006</v>
      </c>
      <c r="J126" s="1" t="str">
        <f t="shared" si="14"/>
        <v>Whole</v>
      </c>
      <c r="K126" s="1" t="str">
        <f t="shared" si="15"/>
        <v>Rock crushing (details not reported)</v>
      </c>
      <c r="L126">
        <v>72.16</v>
      </c>
      <c r="M126">
        <v>0.11</v>
      </c>
      <c r="N126">
        <v>15.59</v>
      </c>
      <c r="O126">
        <v>1.1499999999999999</v>
      </c>
      <c r="P126">
        <v>0.01</v>
      </c>
      <c r="Q126">
        <v>0.37</v>
      </c>
      <c r="R126">
        <v>2.48</v>
      </c>
      <c r="S126">
        <v>3.78</v>
      </c>
      <c r="T126">
        <v>4.1100000000000003</v>
      </c>
      <c r="U126">
        <v>0.05</v>
      </c>
      <c r="X126">
        <v>10</v>
      </c>
      <c r="AA126">
        <v>10</v>
      </c>
      <c r="AB126">
        <v>7</v>
      </c>
      <c r="AD126">
        <v>18</v>
      </c>
      <c r="AF126">
        <v>78</v>
      </c>
      <c r="AH126">
        <v>1640</v>
      </c>
      <c r="AI126">
        <v>367</v>
      </c>
      <c r="AK126">
        <v>3.1</v>
      </c>
      <c r="AM126">
        <v>172</v>
      </c>
      <c r="AN126">
        <v>2.6</v>
      </c>
    </row>
    <row r="127" spans="1:50" x14ac:dyDescent="0.3">
      <c r="A127" t="s">
        <v>548</v>
      </c>
      <c r="B127" t="s">
        <v>549</v>
      </c>
      <c r="C127" s="1" t="str">
        <f t="shared" si="12"/>
        <v>22:0007</v>
      </c>
      <c r="D127" s="1" t="str">
        <f t="shared" si="13"/>
        <v>22:0006</v>
      </c>
      <c r="E127" t="s">
        <v>550</v>
      </c>
      <c r="F127" t="s">
        <v>551</v>
      </c>
      <c r="H127">
        <v>61.373123399999997</v>
      </c>
      <c r="I127">
        <v>-72.153637000000003</v>
      </c>
      <c r="J127" s="1" t="str">
        <f t="shared" si="14"/>
        <v>Whole</v>
      </c>
      <c r="K127" s="1" t="str">
        <f t="shared" si="15"/>
        <v>Rock crushing (details not reported)</v>
      </c>
      <c r="L127">
        <v>72.709999999999994</v>
      </c>
      <c r="M127">
        <v>0.12</v>
      </c>
      <c r="N127">
        <v>14.8</v>
      </c>
      <c r="O127">
        <v>1.23</v>
      </c>
      <c r="P127">
        <v>0.01</v>
      </c>
      <c r="Q127">
        <v>0.18</v>
      </c>
      <c r="R127">
        <v>1.1399999999999999</v>
      </c>
      <c r="S127">
        <v>4.8</v>
      </c>
      <c r="T127">
        <v>3.9</v>
      </c>
      <c r="U127">
        <v>0.03</v>
      </c>
      <c r="X127">
        <v>4</v>
      </c>
      <c r="AA127">
        <v>10</v>
      </c>
      <c r="AB127">
        <v>2</v>
      </c>
      <c r="AD127">
        <v>14</v>
      </c>
      <c r="AF127">
        <v>117</v>
      </c>
      <c r="AH127">
        <v>610</v>
      </c>
      <c r="AI127">
        <v>171</v>
      </c>
      <c r="AK127">
        <v>5.8</v>
      </c>
      <c r="AM127">
        <v>117</v>
      </c>
      <c r="AN127">
        <v>5.6</v>
      </c>
    </row>
    <row r="128" spans="1:50" x14ac:dyDescent="0.3">
      <c r="A128" t="s">
        <v>552</v>
      </c>
      <c r="B128" t="s">
        <v>553</v>
      </c>
      <c r="C128" s="1" t="str">
        <f t="shared" si="12"/>
        <v>22:0007</v>
      </c>
      <c r="D128" s="1" t="str">
        <f t="shared" si="13"/>
        <v>22:0006</v>
      </c>
      <c r="E128" t="s">
        <v>554</v>
      </c>
      <c r="F128" t="s">
        <v>555</v>
      </c>
      <c r="H128">
        <v>61.673031000000002</v>
      </c>
      <c r="I128">
        <v>-71.880072999999996</v>
      </c>
      <c r="J128" s="1" t="str">
        <f t="shared" si="14"/>
        <v>Whole</v>
      </c>
      <c r="K128" s="1" t="str">
        <f t="shared" si="15"/>
        <v>Rock crushing (details not reported)</v>
      </c>
      <c r="L128">
        <v>50.31</v>
      </c>
      <c r="M128">
        <v>1.08</v>
      </c>
      <c r="N128">
        <v>15.64</v>
      </c>
      <c r="O128">
        <v>12.39</v>
      </c>
      <c r="P128">
        <v>0.34</v>
      </c>
      <c r="Q128">
        <v>4.75</v>
      </c>
      <c r="R128">
        <v>11.92</v>
      </c>
      <c r="S128">
        <v>2.96</v>
      </c>
      <c r="T128">
        <v>0.52</v>
      </c>
      <c r="U128">
        <v>0.09</v>
      </c>
      <c r="X128">
        <v>75</v>
      </c>
      <c r="AA128">
        <v>252</v>
      </c>
      <c r="AB128">
        <v>142</v>
      </c>
      <c r="AD128">
        <v>114</v>
      </c>
      <c r="AF128">
        <v>14</v>
      </c>
      <c r="AH128">
        <v>30</v>
      </c>
      <c r="AI128">
        <v>193</v>
      </c>
      <c r="AK128">
        <v>9.1</v>
      </c>
      <c r="AM128">
        <v>77</v>
      </c>
      <c r="AN128">
        <v>24.4</v>
      </c>
    </row>
    <row r="129" spans="1:50" x14ac:dyDescent="0.3">
      <c r="A129" t="s">
        <v>556</v>
      </c>
      <c r="B129" t="s">
        <v>557</v>
      </c>
      <c r="C129" s="1" t="str">
        <f t="shared" si="12"/>
        <v>22:0007</v>
      </c>
      <c r="D129" s="1" t="str">
        <f t="shared" si="13"/>
        <v>22:0006</v>
      </c>
      <c r="E129" t="s">
        <v>558</v>
      </c>
      <c r="F129" t="s">
        <v>559</v>
      </c>
      <c r="H129">
        <v>61.5498209</v>
      </c>
      <c r="I129">
        <v>-71.848486600000001</v>
      </c>
      <c r="J129" s="1" t="str">
        <f t="shared" si="14"/>
        <v>Whole</v>
      </c>
      <c r="K129" s="1" t="str">
        <f t="shared" si="15"/>
        <v>Rock crushing (details not reported)</v>
      </c>
      <c r="L129">
        <v>67.48</v>
      </c>
      <c r="M129">
        <v>0.36</v>
      </c>
      <c r="N129">
        <v>17.03</v>
      </c>
      <c r="O129">
        <v>3.28</v>
      </c>
      <c r="P129">
        <v>0.04</v>
      </c>
      <c r="Q129">
        <v>0.97</v>
      </c>
      <c r="R129">
        <v>3.95</v>
      </c>
      <c r="S129">
        <v>5.44</v>
      </c>
      <c r="T129">
        <v>1.3</v>
      </c>
      <c r="U129">
        <v>0.11</v>
      </c>
      <c r="X129">
        <v>8</v>
      </c>
      <c r="AA129">
        <v>45</v>
      </c>
      <c r="AB129">
        <v>3</v>
      </c>
      <c r="AD129">
        <v>49</v>
      </c>
      <c r="AF129">
        <v>59</v>
      </c>
      <c r="AH129">
        <v>250</v>
      </c>
      <c r="AI129">
        <v>479</v>
      </c>
      <c r="AK129">
        <v>5.5</v>
      </c>
      <c r="AM129">
        <v>130</v>
      </c>
      <c r="AN129">
        <v>6.5</v>
      </c>
    </row>
    <row r="130" spans="1:50" x14ac:dyDescent="0.3">
      <c r="A130" t="s">
        <v>560</v>
      </c>
      <c r="B130" t="s">
        <v>561</v>
      </c>
      <c r="C130" s="1" t="str">
        <f t="shared" si="12"/>
        <v>22:0007</v>
      </c>
      <c r="D130" s="1" t="str">
        <f t="shared" si="13"/>
        <v>22:0006</v>
      </c>
      <c r="E130" t="s">
        <v>562</v>
      </c>
      <c r="F130" t="s">
        <v>563</v>
      </c>
      <c r="H130">
        <v>61.428164700000004</v>
      </c>
      <c r="I130">
        <v>-71.854528700000003</v>
      </c>
      <c r="J130" s="1" t="str">
        <f t="shared" si="14"/>
        <v>Whole</v>
      </c>
      <c r="K130" s="1" t="str">
        <f t="shared" si="15"/>
        <v>Rock crushing (details not reported)</v>
      </c>
      <c r="L130">
        <v>74.48</v>
      </c>
      <c r="M130">
        <v>0.14000000000000001</v>
      </c>
      <c r="N130">
        <v>14.81</v>
      </c>
      <c r="O130">
        <v>1.22</v>
      </c>
      <c r="P130">
        <v>0.01</v>
      </c>
      <c r="Q130">
        <v>0.23</v>
      </c>
      <c r="R130">
        <v>1.78</v>
      </c>
      <c r="S130">
        <v>4.9000000000000004</v>
      </c>
      <c r="T130">
        <v>2.27</v>
      </c>
      <c r="U130">
        <v>0.04</v>
      </c>
      <c r="X130">
        <v>4</v>
      </c>
      <c r="AA130">
        <v>10</v>
      </c>
      <c r="AB130">
        <v>3</v>
      </c>
      <c r="AD130">
        <v>17</v>
      </c>
      <c r="AF130">
        <v>38</v>
      </c>
      <c r="AH130">
        <v>990</v>
      </c>
      <c r="AI130">
        <v>403</v>
      </c>
      <c r="AK130">
        <v>4</v>
      </c>
      <c r="AM130">
        <v>124</v>
      </c>
      <c r="AN130">
        <v>1.5</v>
      </c>
    </row>
    <row r="131" spans="1:50" x14ac:dyDescent="0.3">
      <c r="A131" t="s">
        <v>564</v>
      </c>
      <c r="B131" t="s">
        <v>565</v>
      </c>
      <c r="C131" s="1" t="str">
        <f t="shared" si="12"/>
        <v>22:0007</v>
      </c>
      <c r="D131" s="1" t="str">
        <f t="shared" si="13"/>
        <v>22:0006</v>
      </c>
      <c r="E131" t="s">
        <v>566</v>
      </c>
      <c r="F131" t="s">
        <v>567</v>
      </c>
      <c r="H131">
        <v>61.597736400000002</v>
      </c>
      <c r="I131">
        <v>-71.755274299999996</v>
      </c>
      <c r="J131" s="1" t="str">
        <f t="shared" si="14"/>
        <v>Whole</v>
      </c>
      <c r="K131" s="1" t="str">
        <f t="shared" si="15"/>
        <v>Rock crushing (details not reported)</v>
      </c>
      <c r="L131">
        <v>64.06</v>
      </c>
      <c r="M131">
        <v>0.5</v>
      </c>
      <c r="N131">
        <v>16.61</v>
      </c>
      <c r="O131">
        <v>5.86</v>
      </c>
      <c r="P131">
        <v>0.09</v>
      </c>
      <c r="Q131">
        <v>1.79</v>
      </c>
      <c r="R131">
        <v>3.87</v>
      </c>
      <c r="S131">
        <v>5.84</v>
      </c>
      <c r="T131">
        <v>1.21</v>
      </c>
      <c r="U131">
        <v>0.12</v>
      </c>
      <c r="W131">
        <v>30</v>
      </c>
      <c r="X131">
        <v>18</v>
      </c>
      <c r="AA131">
        <v>59</v>
      </c>
      <c r="AB131">
        <v>5</v>
      </c>
      <c r="AD131">
        <v>86</v>
      </c>
      <c r="AF131">
        <v>37</v>
      </c>
      <c r="AH131">
        <v>400</v>
      </c>
      <c r="AI131">
        <v>518</v>
      </c>
      <c r="AK131">
        <v>17</v>
      </c>
      <c r="AL131">
        <v>3.3</v>
      </c>
      <c r="AM131">
        <v>172</v>
      </c>
      <c r="AN131">
        <v>21.3</v>
      </c>
      <c r="AO131">
        <v>4</v>
      </c>
      <c r="AQ131">
        <v>27</v>
      </c>
      <c r="AR131">
        <v>50</v>
      </c>
      <c r="AS131">
        <v>29.2</v>
      </c>
      <c r="AT131">
        <v>6</v>
      </c>
      <c r="AU131">
        <v>1.18</v>
      </c>
      <c r="AV131">
        <v>0.7</v>
      </c>
      <c r="AW131">
        <v>0.57999999999999996</v>
      </c>
      <c r="AX131">
        <v>1.6</v>
      </c>
    </row>
    <row r="132" spans="1:50" x14ac:dyDescent="0.3">
      <c r="A132" t="s">
        <v>568</v>
      </c>
      <c r="B132" t="s">
        <v>569</v>
      </c>
      <c r="C132" s="1" t="str">
        <f t="shared" si="12"/>
        <v>22:0007</v>
      </c>
      <c r="D132" s="1" t="str">
        <f t="shared" si="13"/>
        <v>22:0006</v>
      </c>
      <c r="E132" t="s">
        <v>570</v>
      </c>
      <c r="F132" t="s">
        <v>571</v>
      </c>
      <c r="H132">
        <v>61.320050000000002</v>
      </c>
      <c r="I132">
        <v>-71.7052525</v>
      </c>
      <c r="J132" s="1" t="str">
        <f t="shared" si="14"/>
        <v>Whole</v>
      </c>
      <c r="K132" s="1" t="str">
        <f t="shared" si="15"/>
        <v>Rock crushing (details not reported)</v>
      </c>
      <c r="L132">
        <v>70.78</v>
      </c>
      <c r="M132">
        <v>0.34</v>
      </c>
      <c r="N132">
        <v>15.66</v>
      </c>
      <c r="O132">
        <v>2.12</v>
      </c>
      <c r="P132">
        <v>0.01</v>
      </c>
      <c r="Q132">
        <v>0.54</v>
      </c>
      <c r="R132">
        <v>1.96</v>
      </c>
      <c r="S132">
        <v>3.81</v>
      </c>
      <c r="T132">
        <v>4.47</v>
      </c>
      <c r="U132">
        <v>0.08</v>
      </c>
      <c r="W132">
        <v>8</v>
      </c>
      <c r="X132">
        <v>7</v>
      </c>
      <c r="AA132">
        <v>40</v>
      </c>
      <c r="AB132">
        <v>3</v>
      </c>
      <c r="AD132">
        <v>38</v>
      </c>
      <c r="AF132">
        <v>84</v>
      </c>
      <c r="AH132">
        <v>1850</v>
      </c>
      <c r="AI132">
        <v>311</v>
      </c>
      <c r="AK132">
        <v>5.3</v>
      </c>
      <c r="AM132">
        <v>179</v>
      </c>
      <c r="AN132">
        <v>3.5</v>
      </c>
      <c r="AO132">
        <v>4.5</v>
      </c>
      <c r="AQ132">
        <v>26</v>
      </c>
      <c r="AR132">
        <v>42</v>
      </c>
      <c r="AS132">
        <v>10.4</v>
      </c>
      <c r="AT132">
        <v>1.9</v>
      </c>
      <c r="AU132">
        <v>1.54</v>
      </c>
      <c r="AV132">
        <v>0.12</v>
      </c>
      <c r="AW132">
        <v>0.11</v>
      </c>
      <c r="AX132">
        <v>0.3</v>
      </c>
    </row>
  </sheetData>
  <autoFilter ref="A1:K132">
    <filterColumn colId="0" hiddenButton="1"/>
    <filterColumn colId="1" hiddenButton="1"/>
    <filterColumn colId="2">
      <filters>
        <filter val="22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bdl220007_pkg_0257b.xlsx</vt:lpstr>
      <vt:lpstr>pkg_0257b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2024-11-22T08:09:25Z</dcterms:created>
  <dcterms:modified xsi:type="dcterms:W3CDTF">2024-11-22T23:12:17Z</dcterms:modified>
</cp:coreProperties>
</file>