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20004_pkg_0244a.xlsx" sheetId="1" r:id="rId1"/>
  </sheets>
  <definedNames>
    <definedName name="_xlnm._FilterDatabase" localSheetId="0" hidden="1">bdl220004_pkg_0244a.xlsx!$A$1:$K$101</definedName>
    <definedName name="pkg_0244a">bdl220004_pkg_0244a.xlsx!$A$1:$CB$101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<sst xmlns="http://schemas.openxmlformats.org/spreadsheetml/2006/main" count="480" uniqueCount="380">
  <si>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</si>
  <si>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</si>
  <si>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</si>
  <si>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</si>
  <si>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</si>
  <si>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</si>
  <si>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</si>
  <si>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</si>
  <si>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</si>
  <si>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</si>
  <si>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</si>
  <si>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</t>
  </si>
  <si>
    <t>TiO2</t>
  </si>
  <si>
    <t>Al2O3</t>
  </si>
  <si>
    <t>Cr2O3</t>
  </si>
  <si>
    <t>Fe2O3_tot</t>
  </si>
  <si>
    <t>MnO</t>
  </si>
  <si>
    <t>MgO</t>
  </si>
  <si>
    <t>CaO</t>
  </si>
  <si>
    <t>Na2O</t>
  </si>
  <si>
    <t>K2O</t>
  </si>
  <si>
    <t>P2O5</t>
  </si>
  <si>
    <t>Ba</t>
  </si>
  <si>
    <t>Nb</t>
  </si>
  <si>
    <t>Rb</t>
  </si>
  <si>
    <t>Sr</t>
  </si>
  <si>
    <t>Zr</t>
  </si>
  <si>
    <t>LOI</t>
  </si>
  <si>
    <t>CO2_tot</t>
  </si>
  <si>
    <t>S_tot</t>
  </si>
  <si>
    <t>Ag_ICPMS</t>
  </si>
  <si>
    <t>Bi_ICPMS</t>
  </si>
  <si>
    <t>Cd_ICPMS</t>
  </si>
  <si>
    <t>Cs_ICPMS</t>
  </si>
  <si>
    <t>Ga_ICPMS</t>
  </si>
  <si>
    <t>Hf_ICPMS</t>
  </si>
  <si>
    <t>In_ICPMS</t>
  </si>
  <si>
    <t>Mo_ICPMS</t>
  </si>
  <si>
    <t>Nb_ICPMS</t>
  </si>
  <si>
    <t>Pb_ICPMS</t>
  </si>
  <si>
    <t>Rb_ICPMS</t>
  </si>
  <si>
    <t>Sn_ICPMS</t>
  </si>
  <si>
    <t>Ta_ICPMS</t>
  </si>
  <si>
    <t>Te_ICPMS</t>
  </si>
  <si>
    <t>Th_ICPMS</t>
  </si>
  <si>
    <t>Tl_ICPMS</t>
  </si>
  <si>
    <t>U_ICPMS</t>
  </si>
  <si>
    <t>Zr_ICPMS</t>
  </si>
  <si>
    <t>Ce</t>
  </si>
  <si>
    <t>Dy</t>
  </si>
  <si>
    <t>Er</t>
  </si>
  <si>
    <t>Eu</t>
  </si>
  <si>
    <t>Gd</t>
  </si>
  <si>
    <t>Ho</t>
  </si>
  <si>
    <t>La</t>
  </si>
  <si>
    <t>Lu</t>
  </si>
  <si>
    <t>Nd</t>
  </si>
  <si>
    <t>Pr</t>
  </si>
  <si>
    <t>Sm</t>
  </si>
  <si>
    <t>Tb</t>
  </si>
  <si>
    <t>Tm</t>
  </si>
  <si>
    <t>Y</t>
  </si>
  <si>
    <t>Yb</t>
  </si>
  <si>
    <t>Ag_ICPES</t>
  </si>
  <si>
    <t>Ba_ICPES</t>
  </si>
  <si>
    <t>Be_ICPES</t>
  </si>
  <si>
    <t>Co_ICPES</t>
  </si>
  <si>
    <t>Cr_ICPES</t>
  </si>
  <si>
    <t>Cu_ICPES</t>
  </si>
  <si>
    <t>La_ICPES</t>
  </si>
  <si>
    <t>Ni_ICPES</t>
  </si>
  <si>
    <t>Mo_ICPES</t>
  </si>
  <si>
    <t>Pb_ICPES</t>
  </si>
  <si>
    <t>Sc_ICPES</t>
  </si>
  <si>
    <t>Sr_ICPES</t>
  </si>
  <si>
    <t>V_ICPES</t>
  </si>
  <si>
    <t>Y_ICPES</t>
  </si>
  <si>
    <t>Yb_ICPES</t>
  </si>
  <si>
    <t>Zn_ICPES</t>
  </si>
  <si>
    <t>Zr_ICPES</t>
  </si>
  <si>
    <t>73J0007</t>
  </si>
  <si>
    <t>22:0004:000001</t>
  </si>
  <si>
    <t>22:0004:000001:0001:0001:00</t>
  </si>
  <si>
    <t>74F1061</t>
  </si>
  <si>
    <t>22:0004:000002</t>
  </si>
  <si>
    <t>22:0004:000046</t>
  </si>
  <si>
    <t>22:0004:000046:0001:0001:00</t>
  </si>
  <si>
    <t>74F1080</t>
  </si>
  <si>
    <t>22:0004:000003</t>
  </si>
  <si>
    <t>22:0004:000047</t>
  </si>
  <si>
    <t>22:0004:000047:0001:0001:00</t>
  </si>
  <si>
    <t>74F1081</t>
  </si>
  <si>
    <t>22:0004:000004</t>
  </si>
  <si>
    <t>22:0004:000048</t>
  </si>
  <si>
    <t>22:0004:000048:0001:0001:00</t>
  </si>
  <si>
    <t>74F1100</t>
  </si>
  <si>
    <t>22:0004:000005</t>
  </si>
  <si>
    <t>22:0004:000049</t>
  </si>
  <si>
    <t>22:0004:000049:0001:0001:00</t>
  </si>
  <si>
    <t>74F1103</t>
  </si>
  <si>
    <t>22:0004:000006</t>
  </si>
  <si>
    <t>22:0004:000050</t>
  </si>
  <si>
    <t>22:0004:000050:0001:0001:00</t>
  </si>
  <si>
    <t>74F1124</t>
  </si>
  <si>
    <t>22:0004:000007</t>
  </si>
  <si>
    <t>22:0004:000051</t>
  </si>
  <si>
    <t>22:0004:000051:0001:0001:00</t>
  </si>
  <si>
    <t>74F0161</t>
  </si>
  <si>
    <t>22:0004:000008</t>
  </si>
  <si>
    <t>22:0004:000002:0001:0001:00</t>
  </si>
  <si>
    <t>74F0163</t>
  </si>
  <si>
    <t>22:0004:000009</t>
  </si>
  <si>
    <t>22:0004:000003:0001:0001:00</t>
  </si>
  <si>
    <t>74F0164</t>
  </si>
  <si>
    <t>22:0004:000010</t>
  </si>
  <si>
    <t>22:0004:000004:0001:0001:00</t>
  </si>
  <si>
    <t>74F0167</t>
  </si>
  <si>
    <t>22:0004:000011</t>
  </si>
  <si>
    <t>22:0004:000005:0001:0001:00</t>
  </si>
  <si>
    <t>74F0168</t>
  </si>
  <si>
    <t>22:0004:000012</t>
  </si>
  <si>
    <t>22:0004:000006:0001:0001:00</t>
  </si>
  <si>
    <t>74F0173</t>
  </si>
  <si>
    <t>22:0004:000013</t>
  </si>
  <si>
    <t>22:0004:000007:0001:0001:00</t>
  </si>
  <si>
    <t>74F0176</t>
  </si>
  <si>
    <t>22:0004:000014</t>
  </si>
  <si>
    <t>22:0004:000008:0001:0001:00</t>
  </si>
  <si>
    <t>74F0190</t>
  </si>
  <si>
    <t>22:0004:000015</t>
  </si>
  <si>
    <t>22:0004:000009:0001:0001:00</t>
  </si>
  <si>
    <t>74F0191</t>
  </si>
  <si>
    <t>22:0004:000016</t>
  </si>
  <si>
    <t>22:0004:000010:0001:0001:00</t>
  </si>
  <si>
    <t>74F0196</t>
  </si>
  <si>
    <t>22:0004:000017</t>
  </si>
  <si>
    <t>22:0004:000011:0001:0001:00</t>
  </si>
  <si>
    <t>74F0203</t>
  </si>
  <si>
    <t>22:0004:000018</t>
  </si>
  <si>
    <t>22:0004:000012:0001:0001:00</t>
  </si>
  <si>
    <t>74F0206</t>
  </si>
  <si>
    <t>22:0004:000019</t>
  </si>
  <si>
    <t>22:0004:000013:0001:0001:00</t>
  </si>
  <si>
    <t>74F0208</t>
  </si>
  <si>
    <t>22:0004:000020</t>
  </si>
  <si>
    <t>22:0004:000014:0001:0001:00</t>
  </si>
  <si>
    <t>74F0209</t>
  </si>
  <si>
    <t>22:0004:000021</t>
  </si>
  <si>
    <t>22:0004:000015:0001:0001:00</t>
  </si>
  <si>
    <t>74F0215</t>
  </si>
  <si>
    <t>22:0004:000022</t>
  </si>
  <si>
    <t>22:0004:000016:0001:0001:00</t>
  </si>
  <si>
    <t>74F0224</t>
  </si>
  <si>
    <t>22:0004:000023</t>
  </si>
  <si>
    <t>22:0004:000017:0001:0001:00</t>
  </si>
  <si>
    <t>74F0227</t>
  </si>
  <si>
    <t>22:0004:000024</t>
  </si>
  <si>
    <t>22:0004:000018:0001:0001:00</t>
  </si>
  <si>
    <t>74F0228</t>
  </si>
  <si>
    <t>22:0004:000025</t>
  </si>
  <si>
    <t>22:0004:000019:0001:0001:00</t>
  </si>
  <si>
    <t>74F0392</t>
  </si>
  <si>
    <t>22:0004:000026</t>
  </si>
  <si>
    <t>22:0004:000020:0001:0001:00</t>
  </si>
  <si>
    <t>74F0405</t>
  </si>
  <si>
    <t>22:0004:000027</t>
  </si>
  <si>
    <t>22:0004:000021:0001:0001:00</t>
  </si>
  <si>
    <t>74F0448</t>
  </si>
  <si>
    <t>22:0004:000028</t>
  </si>
  <si>
    <t>22:0004:000022:0001:0001:00</t>
  </si>
  <si>
    <t>74F0481</t>
  </si>
  <si>
    <t>22:0004:000029</t>
  </si>
  <si>
    <t>22:0004:000023:0001:0001:00</t>
  </si>
  <si>
    <t>74F0493</t>
  </si>
  <si>
    <t>22:0004:000030</t>
  </si>
  <si>
    <t>22:0004:000024:0001:0001:00</t>
  </si>
  <si>
    <t>74F0504</t>
  </si>
  <si>
    <t>22:0004:000031</t>
  </si>
  <si>
    <t>22:0004:000025:0001:0001:00</t>
  </si>
  <si>
    <t>74F0509</t>
  </si>
  <si>
    <t>22:0004:000032</t>
  </si>
  <si>
    <t>22:0004:000026:0001:0001:00</t>
  </si>
  <si>
    <t>74F0513</t>
  </si>
  <si>
    <t>22:0004:000033</t>
  </si>
  <si>
    <t>22:0004:000027:0001:0001:00</t>
  </si>
  <si>
    <t>74F0514</t>
  </si>
  <si>
    <t>22:0004:000034</t>
  </si>
  <si>
    <t>22:0004:000028:0001:0001:00</t>
  </si>
  <si>
    <t>74F0523</t>
  </si>
  <si>
    <t>22:0004:000035</t>
  </si>
  <si>
    <t>22:0004:000029:0001:0001:00</t>
  </si>
  <si>
    <t>74F0544</t>
  </si>
  <si>
    <t>22:0004:000036</t>
  </si>
  <si>
    <t>22:0004:000030:0001:0001:00</t>
  </si>
  <si>
    <t>74F0545</t>
  </si>
  <si>
    <t>22:0004:000037</t>
  </si>
  <si>
    <t>22:0004:000031:0001:0001:00</t>
  </si>
  <si>
    <t>74F0559</t>
  </si>
  <si>
    <t>22:0004:000038</t>
  </si>
  <si>
    <t>22:0004:000032:0001:0001:00</t>
  </si>
  <si>
    <t>74F0564</t>
  </si>
  <si>
    <t>22:0004:000039</t>
  </si>
  <si>
    <t>22:0004:000033:0001:0001:00</t>
  </si>
  <si>
    <t>74F0568</t>
  </si>
  <si>
    <t>22:0004:000040</t>
  </si>
  <si>
    <t>22:0004:000034:0001:0001:00</t>
  </si>
  <si>
    <t>74F0616</t>
  </si>
  <si>
    <t>22:0004:000041</t>
  </si>
  <si>
    <t>22:0004:000035:0001:0001:00</t>
  </si>
  <si>
    <t>74F0629</t>
  </si>
  <si>
    <t>22:0004:000042</t>
  </si>
  <si>
    <t>22:0004:000036:0001:0001:00</t>
  </si>
  <si>
    <t>74F0671</t>
  </si>
  <si>
    <t>22:0004:000043</t>
  </si>
  <si>
    <t>22:0004:000037:0001:0001:00</t>
  </si>
  <si>
    <t>74F0755</t>
  </si>
  <si>
    <t>22:0004:000044</t>
  </si>
  <si>
    <t>22:0004:000038:0001:0001:00</t>
  </si>
  <si>
    <t>74F0787</t>
  </si>
  <si>
    <t>22:0004:000045</t>
  </si>
  <si>
    <t>22:0004:000039:0001:0001:00</t>
  </si>
  <si>
    <t>74F0815</t>
  </si>
  <si>
    <t>22:0004:000040:0001:0001:00</t>
  </si>
  <si>
    <t>74F0824</t>
  </si>
  <si>
    <t>22:0004:000041:0001:0001:00</t>
  </si>
  <si>
    <t>74F0846</t>
  </si>
  <si>
    <t>22:0004:000042:0001:0001:00</t>
  </si>
  <si>
    <t>74F0915</t>
  </si>
  <si>
    <t>22:0004:000043:0001:0001:00</t>
  </si>
  <si>
    <t>74F0929</t>
  </si>
  <si>
    <t>22:0004:000044:0001:0001:00</t>
  </si>
  <si>
    <t>74F0949</t>
  </si>
  <si>
    <t>22:0004:000045:0001:0001:00</t>
  </si>
  <si>
    <t>74G0010</t>
  </si>
  <si>
    <t>22:0004:000052</t>
  </si>
  <si>
    <t>22:0004:000052:0001:0001:00</t>
  </si>
  <si>
    <t>74G0016</t>
  </si>
  <si>
    <t>22:0004:000053</t>
  </si>
  <si>
    <t>22:0004:000053:0001:0001:00</t>
  </si>
  <si>
    <t>74G0198</t>
  </si>
  <si>
    <t>22:0004:000054</t>
  </si>
  <si>
    <t>22:0004:000059</t>
  </si>
  <si>
    <t>22:0004:000059:0001:0001:00</t>
  </si>
  <si>
    <t>74G0020</t>
  </si>
  <si>
    <t>22:0004:000055</t>
  </si>
  <si>
    <t>22:0004:000054:0001:0001:00</t>
  </si>
  <si>
    <t>74G0227</t>
  </si>
  <si>
    <t>22:0004:000056</t>
  </si>
  <si>
    <t>22:0004:000060</t>
  </si>
  <si>
    <t>22:0004:000060:0001:0001:00</t>
  </si>
  <si>
    <t>74G0228</t>
  </si>
  <si>
    <t>22:0004:000057</t>
  </si>
  <si>
    <t>22:0004:000061</t>
  </si>
  <si>
    <t>22:0004:000061:0001:0001:00</t>
  </si>
  <si>
    <t>74G0256</t>
  </si>
  <si>
    <t>22:0004:000058</t>
  </si>
  <si>
    <t>22:0004:000062</t>
  </si>
  <si>
    <t>22:0004:000062:0001:0001:00</t>
  </si>
  <si>
    <t>74G0260</t>
  </si>
  <si>
    <t>22:0004:000063</t>
  </si>
  <si>
    <t>22:0004:000063:0001:0001:00</t>
  </si>
  <si>
    <t>74G0267</t>
  </si>
  <si>
    <t>22:0004:000064</t>
  </si>
  <si>
    <t>22:0004:000064:0001:0001:00</t>
  </si>
  <si>
    <t>74G0332</t>
  </si>
  <si>
    <t>22:0004:000065</t>
  </si>
  <si>
    <t>22:0004:000065:0001:0001:00</t>
  </si>
  <si>
    <t>74G0334</t>
  </si>
  <si>
    <t>22:0004:000066</t>
  </si>
  <si>
    <t>22:0004:000066:0001:0001:00</t>
  </si>
  <si>
    <t>74G0034</t>
  </si>
  <si>
    <t>22:0004:000055:0001:0001:00</t>
  </si>
  <si>
    <t>74G0363</t>
  </si>
  <si>
    <t>22:0004:000067</t>
  </si>
  <si>
    <t>22:0004:000067:0001:0001:00</t>
  </si>
  <si>
    <t>74G0425</t>
  </si>
  <si>
    <t>22:0004:000068</t>
  </si>
  <si>
    <t>22:0004:000068:0001:0001:00</t>
  </si>
  <si>
    <t>74G0045</t>
  </si>
  <si>
    <t>22:0004:000056:0001:0001:00</t>
  </si>
  <si>
    <t>74G0452</t>
  </si>
  <si>
    <t>22:0004:000069</t>
  </si>
  <si>
    <t>22:0004:000069:0001:0001:00</t>
  </si>
  <si>
    <t>74G0455</t>
  </si>
  <si>
    <t>22:0004:000070</t>
  </si>
  <si>
    <t>22:0004:000070:0001:0001:00</t>
  </si>
  <si>
    <t>74G0506</t>
  </si>
  <si>
    <t>22:0004:000071</t>
  </si>
  <si>
    <t>22:0004:000071:0001:0001:00</t>
  </si>
  <si>
    <t>74G0518</t>
  </si>
  <si>
    <t>22:0004:000072</t>
  </si>
  <si>
    <t>22:0004:000072:0001:0001:00</t>
  </si>
  <si>
    <t>74G0097</t>
  </si>
  <si>
    <t>22:0004:000057:0001:0001:00</t>
  </si>
  <si>
    <t>74G0098</t>
  </si>
  <si>
    <t>22:0004:000058:0001:0001:00</t>
  </si>
  <si>
    <t>74J1245</t>
  </si>
  <si>
    <t>22:0004:000073</t>
  </si>
  <si>
    <t>22:0004:000088</t>
  </si>
  <si>
    <t>22:0004:000088:0001:0001:00</t>
  </si>
  <si>
    <t>74J1247</t>
  </si>
  <si>
    <t>22:0004:000074</t>
  </si>
  <si>
    <t>22:0004:000089</t>
  </si>
  <si>
    <t>22:0004:000089:0001:0001:00</t>
  </si>
  <si>
    <t>74J1248</t>
  </si>
  <si>
    <t>22:0004:000075</t>
  </si>
  <si>
    <t>22:0004:000090</t>
  </si>
  <si>
    <t>22:0004:000090:0001:0001:00</t>
  </si>
  <si>
    <t>74J1249</t>
  </si>
  <si>
    <t>22:0004:000076</t>
  </si>
  <si>
    <t>22:0004:000091</t>
  </si>
  <si>
    <t>22:0004:000091:0001:0001:00</t>
  </si>
  <si>
    <t>74J1282</t>
  </si>
  <si>
    <t>22:0004:000077</t>
  </si>
  <si>
    <t>22:0004:000092</t>
  </si>
  <si>
    <t>22:0004:000092:0001:0001:00</t>
  </si>
  <si>
    <t>74J1290</t>
  </si>
  <si>
    <t>22:0004:000078</t>
  </si>
  <si>
    <t>22:0004:000093</t>
  </si>
  <si>
    <t>22:0004:000093:0001:0001:00</t>
  </si>
  <si>
    <t>74J1311</t>
  </si>
  <si>
    <t>22:0004:000079</t>
  </si>
  <si>
    <t>22:0004:000094</t>
  </si>
  <si>
    <t>22:0004:000094:0001:0001:00</t>
  </si>
  <si>
    <t>74J1312</t>
  </si>
  <si>
    <t>22:0004:000080</t>
  </si>
  <si>
    <t>22:0004:000095</t>
  </si>
  <si>
    <t>22:0004:000095:0001:0001:00</t>
  </si>
  <si>
    <t>74J1343</t>
  </si>
  <si>
    <t>22:0004:000081</t>
  </si>
  <si>
    <t>22:0004:000100</t>
  </si>
  <si>
    <t>22:0004:000100:0001:0001:00</t>
  </si>
  <si>
    <t>74J1383</t>
  </si>
  <si>
    <t>22:0004:000082</t>
  </si>
  <si>
    <t>22:0004:000096</t>
  </si>
  <si>
    <t>22:0004:000096:0001:0001:00</t>
  </si>
  <si>
    <t>74J1511</t>
  </si>
  <si>
    <t>22:0004:000083</t>
  </si>
  <si>
    <t>22:0004:000097</t>
  </si>
  <si>
    <t>22:0004:000097:0001:0001:00</t>
  </si>
  <si>
    <t>74J1528</t>
  </si>
  <si>
    <t>22:0004:000084</t>
  </si>
  <si>
    <t>22:0004:000098</t>
  </si>
  <si>
    <t>22:0004:000098:0001:0001:00</t>
  </si>
  <si>
    <t>74J1613</t>
  </si>
  <si>
    <t>22:0004:000085</t>
  </si>
  <si>
    <t>22:0004:000099</t>
  </si>
  <si>
    <t>22:0004:000099:0001:0001:00</t>
  </si>
  <si>
    <t>74J0265</t>
  </si>
  <si>
    <t>22:0004:000086</t>
  </si>
  <si>
    <t>22:0004:000073:0001:0001:00</t>
  </si>
  <si>
    <t>74J0284</t>
  </si>
  <si>
    <t>22:0004:000087</t>
  </si>
  <si>
    <t>22:0004:000074:0001:0001:00</t>
  </si>
  <si>
    <t>74J0304</t>
  </si>
  <si>
    <t>22:0004:000075:0001:0001:00</t>
  </si>
  <si>
    <t>74J0318</t>
  </si>
  <si>
    <t>22:0004:000076:0001:0001:00</t>
  </si>
  <si>
    <t>74J0375</t>
  </si>
  <si>
    <t>22:0004:000077:0001:0001:00</t>
  </si>
  <si>
    <t>74J0416</t>
  </si>
  <si>
    <t>22:0004:000078:0001:0001:00</t>
  </si>
  <si>
    <t>74J0437</t>
  </si>
  <si>
    <t>22:0004:000079:0001:0001:00</t>
  </si>
  <si>
    <t>74J0464</t>
  </si>
  <si>
    <t>22:0004:000080:0001:0001:00</t>
  </si>
  <si>
    <t>74J0485</t>
  </si>
  <si>
    <t>22:0004:000081:0001:0001:00</t>
  </si>
  <si>
    <t>74J0574</t>
  </si>
  <si>
    <t>22:0004:000083:0001:0001:00</t>
  </si>
  <si>
    <t>74J0519</t>
  </si>
  <si>
    <t>22:0004:000082:0001:0001:00</t>
  </si>
  <si>
    <t>74J0622</t>
  </si>
  <si>
    <t>22:0004:000084:0001:0001:00</t>
  </si>
  <si>
    <t>74J0626</t>
  </si>
  <si>
    <t>22:0004:000085:0001:0001:00</t>
  </si>
  <si>
    <t>74J0653</t>
  </si>
  <si>
    <t>22:0004:000086:0001:0001:00</t>
  </si>
  <si>
    <t>74J0861</t>
  </si>
  <si>
    <t>22:0004:000087:0001:0001:00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</si>
</sst>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B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80" width="14.7109375" customWidth="1"/>
  </cols>
  <sheetData>
    <row r="1" spans="1:8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</row>
    <row r="2" spans="1:80" x14ac:dyDescent="0.25">
      <c r="A2" t="s">
        <v>80</v>
      </c>
      <c r="B2" t="s">
        <v>81</v>
      </c>
      <c r="C2" s="1" t="str">
        <f t="shared" ref="C2:C33" si="0">HYPERLINK("http://geochem.nrcan.gc.ca/cdogs/content/bdl/bdl220004_e.htm", "22:0004")</f>
        <v>22:0004</v>
      </c>
      <c r="D2" s="1" t="str">
        <f t="shared" ref="D2:D33" si="1">HYPERLINK("http://geochem.nrcan.gc.ca/cdogs/content/svy/svy220004_e.htm", "22:0004")</f>
        <v>22:0004</v>
      </c>
      <c r="E2" t="s">
        <v>81</v>
      </c>
      <c r="F2" t="s">
        <v>82</v>
      </c>
      <c r="H2">
        <v>48.6217367</v>
      </c>
      <c r="I2">
        <v>-79.666186600000003</v>
      </c>
      <c r="J2" s="1" t="str">
        <f t="shared" ref="J2:J33" si="2">HYPERLINK("http://geochem.nrcan.gc.ca/cdogs/content/kwd/kwd020033_e.htm", "Whole")</f>
        <v>Whole</v>
      </c>
      <c r="K2" s="1" t="str">
        <f t="shared" ref="K2:K33" si="3">HYPERLINK("http://geochem.nrcan.gc.ca/cdogs/content/kwd/kwd080053_e.htm", "Rock crushing (details not reported)")</f>
        <v>Rock crushing (details not reported)</v>
      </c>
      <c r="L2">
        <v>66.2</v>
      </c>
      <c r="M2">
        <v>0.51</v>
      </c>
      <c r="N2">
        <v>15.5</v>
      </c>
      <c r="O2">
        <v>-0.02</v>
      </c>
      <c r="P2">
        <v>3.5</v>
      </c>
      <c r="Q2">
        <v>0.03</v>
      </c>
      <c r="R2">
        <v>1.56</v>
      </c>
      <c r="S2">
        <v>4.07</v>
      </c>
      <c r="T2">
        <v>4.3</v>
      </c>
      <c r="U2">
        <v>1.1599999999999999</v>
      </c>
      <c r="V2">
        <v>0.13</v>
      </c>
      <c r="W2">
        <v>384</v>
      </c>
      <c r="Z2">
        <v>600</v>
      </c>
      <c r="AB2">
        <v>1.5</v>
      </c>
      <c r="AC2">
        <v>0.4</v>
      </c>
      <c r="AD2">
        <v>0.45</v>
      </c>
      <c r="AE2">
        <v>-0.1</v>
      </c>
      <c r="AF2">
        <v>0.2</v>
      </c>
      <c r="AG2">
        <v>-0.2</v>
      </c>
      <c r="AH2">
        <v>0.53</v>
      </c>
      <c r="AI2">
        <v>23</v>
      </c>
      <c r="AJ2">
        <v>3.5</v>
      </c>
      <c r="AK2">
        <v>-0.05</v>
      </c>
      <c r="AL2">
        <v>0.3</v>
      </c>
      <c r="AM2">
        <v>3.6</v>
      </c>
      <c r="AN2">
        <v>4</v>
      </c>
      <c r="AO2">
        <v>23</v>
      </c>
      <c r="AP2">
        <v>1.2</v>
      </c>
      <c r="AQ2">
        <v>0.27</v>
      </c>
      <c r="AR2">
        <v>-0.2</v>
      </c>
      <c r="AS2">
        <v>3.4</v>
      </c>
      <c r="AT2">
        <v>0.14000000000000001</v>
      </c>
      <c r="AU2">
        <v>0.93</v>
      </c>
      <c r="AV2">
        <v>100</v>
      </c>
      <c r="AW2">
        <v>43</v>
      </c>
      <c r="AX2">
        <v>1.3</v>
      </c>
      <c r="AY2">
        <v>0.54</v>
      </c>
      <c r="AZ2">
        <v>0.9</v>
      </c>
      <c r="BA2">
        <v>2.2999999999999998</v>
      </c>
      <c r="BB2">
        <v>0.23</v>
      </c>
      <c r="BC2">
        <v>21</v>
      </c>
      <c r="BD2">
        <v>0.08</v>
      </c>
      <c r="BE2">
        <v>20</v>
      </c>
      <c r="BF2">
        <v>5.2</v>
      </c>
      <c r="BG2">
        <v>3.6</v>
      </c>
      <c r="BH2">
        <v>0.27</v>
      </c>
      <c r="BI2">
        <v>0.09</v>
      </c>
      <c r="BJ2">
        <v>6.3</v>
      </c>
      <c r="BK2">
        <v>0.5</v>
      </c>
      <c r="BN2">
        <v>1.2</v>
      </c>
      <c r="BO2">
        <v>8</v>
      </c>
      <c r="BP2">
        <v>17</v>
      </c>
      <c r="BQ2">
        <v>149</v>
      </c>
      <c r="BV2">
        <v>6</v>
      </c>
      <c r="BX2">
        <v>54</v>
      </c>
      <c r="CA2">
        <v>83</v>
      </c>
    </row>
    <row r="3" spans="1:80" x14ac:dyDescent="0.25">
      <c r="A3" t="s">
        <v>83</v>
      </c>
      <c r="B3" t="s">
        <v>84</v>
      </c>
      <c r="C3" s="1" t="str">
        <f t="shared" si="0"/>
        <v>22:0004</v>
      </c>
      <c r="D3" s="1" t="str">
        <f t="shared" si="1"/>
        <v>22:0004</v>
      </c>
      <c r="E3" t="s">
        <v>85</v>
      </c>
      <c r="F3" t="s">
        <v>86</v>
      </c>
      <c r="H3">
        <v>48.3916836</v>
      </c>
      <c r="I3">
        <v>-80.464966200000006</v>
      </c>
      <c r="J3" s="1" t="str">
        <f t="shared" si="2"/>
        <v>Whole</v>
      </c>
      <c r="K3" s="1" t="str">
        <f t="shared" si="3"/>
        <v>Rock crushing (details not reported)</v>
      </c>
      <c r="L3">
        <v>70.900000000000006</v>
      </c>
      <c r="M3">
        <v>0.15</v>
      </c>
      <c r="N3">
        <v>15.9</v>
      </c>
      <c r="O3">
        <v>-0.02</v>
      </c>
      <c r="P3">
        <v>1.2</v>
      </c>
      <c r="Q3">
        <v>0.02</v>
      </c>
      <c r="R3">
        <v>0.47</v>
      </c>
      <c r="S3">
        <v>0.8</v>
      </c>
      <c r="T3">
        <v>6.8</v>
      </c>
      <c r="U3">
        <v>3.34</v>
      </c>
      <c r="V3">
        <v>0.03</v>
      </c>
      <c r="W3">
        <v>979</v>
      </c>
      <c r="Z3">
        <v>823</v>
      </c>
      <c r="AB3">
        <v>0.5</v>
      </c>
      <c r="AC3">
        <v>0.2</v>
      </c>
      <c r="AD3">
        <v>-0.02</v>
      </c>
      <c r="AE3">
        <v>0.2</v>
      </c>
      <c r="AF3">
        <v>-0.2</v>
      </c>
      <c r="AG3">
        <v>-0.2</v>
      </c>
      <c r="AH3">
        <v>0.28999999999999998</v>
      </c>
      <c r="AI3">
        <v>22</v>
      </c>
      <c r="AJ3">
        <v>7.4</v>
      </c>
      <c r="AK3">
        <v>-0.05</v>
      </c>
      <c r="AL3">
        <v>0.6</v>
      </c>
      <c r="AM3">
        <v>13</v>
      </c>
      <c r="AN3">
        <v>35</v>
      </c>
      <c r="AO3">
        <v>65</v>
      </c>
      <c r="AP3">
        <v>0.6</v>
      </c>
      <c r="AQ3">
        <v>0.49</v>
      </c>
      <c r="AR3">
        <v>-0.2</v>
      </c>
      <c r="AS3">
        <v>40</v>
      </c>
      <c r="AT3">
        <v>0.4</v>
      </c>
      <c r="AU3">
        <v>7.9</v>
      </c>
      <c r="AV3">
        <v>100</v>
      </c>
      <c r="AW3">
        <v>49</v>
      </c>
      <c r="AX3">
        <v>1.5</v>
      </c>
      <c r="AY3">
        <v>0.85</v>
      </c>
      <c r="AZ3">
        <v>0.8</v>
      </c>
      <c r="BA3">
        <v>2</v>
      </c>
      <c r="BB3">
        <v>0.3</v>
      </c>
      <c r="BC3">
        <v>26</v>
      </c>
      <c r="BD3">
        <v>0.2</v>
      </c>
      <c r="BE3">
        <v>18</v>
      </c>
      <c r="BF3">
        <v>5.0999999999999996</v>
      </c>
      <c r="BG3">
        <v>2.9</v>
      </c>
      <c r="BH3">
        <v>0.25</v>
      </c>
      <c r="BI3">
        <v>0.16</v>
      </c>
      <c r="BJ3">
        <v>10</v>
      </c>
      <c r="BK3">
        <v>1.1000000000000001</v>
      </c>
      <c r="BN3">
        <v>4.0999999999999996</v>
      </c>
      <c r="BO3">
        <v>-5</v>
      </c>
      <c r="BP3">
        <v>10</v>
      </c>
      <c r="BQ3">
        <v>27</v>
      </c>
      <c r="BV3">
        <v>1.5</v>
      </c>
      <c r="BX3">
        <v>23</v>
      </c>
      <c r="CA3">
        <v>19</v>
      </c>
    </row>
    <row r="4" spans="1:80" x14ac:dyDescent="0.25">
      <c r="A4" t="s">
        <v>87</v>
      </c>
      <c r="B4" t="s">
        <v>88</v>
      </c>
      <c r="C4" s="1" t="str">
        <f t="shared" si="0"/>
        <v>22:0004</v>
      </c>
      <c r="D4" s="1" t="str">
        <f t="shared" si="1"/>
        <v>22:0004</v>
      </c>
      <c r="E4" t="s">
        <v>89</v>
      </c>
      <c r="F4" t="s">
        <v>90</v>
      </c>
      <c r="H4">
        <v>48.374356900000002</v>
      </c>
      <c r="I4">
        <v>-80.453656199999998</v>
      </c>
      <c r="J4" s="1" t="str">
        <f t="shared" si="2"/>
        <v>Whole</v>
      </c>
      <c r="K4" s="1" t="str">
        <f t="shared" si="3"/>
        <v>Rock crushing (details not reported)</v>
      </c>
      <c r="L4">
        <v>47.5</v>
      </c>
      <c r="M4">
        <v>0.65</v>
      </c>
      <c r="N4">
        <v>19</v>
      </c>
      <c r="O4">
        <v>-0.02</v>
      </c>
      <c r="P4">
        <v>8.6</v>
      </c>
      <c r="Q4">
        <v>0.13</v>
      </c>
      <c r="R4">
        <v>6.72</v>
      </c>
      <c r="S4">
        <v>11.68</v>
      </c>
      <c r="T4">
        <v>1.4</v>
      </c>
      <c r="U4">
        <v>1.58</v>
      </c>
      <c r="V4">
        <v>0.03</v>
      </c>
      <c r="W4">
        <v>158</v>
      </c>
      <c r="Z4">
        <v>205</v>
      </c>
      <c r="AB4">
        <v>1.9</v>
      </c>
      <c r="AC4">
        <v>0.2</v>
      </c>
      <c r="AD4">
        <v>0.1</v>
      </c>
      <c r="AE4">
        <v>-0.1</v>
      </c>
      <c r="AF4">
        <v>0.4</v>
      </c>
      <c r="AG4">
        <v>-0.2</v>
      </c>
      <c r="AH4">
        <v>2.8</v>
      </c>
      <c r="AI4">
        <v>15</v>
      </c>
      <c r="AJ4">
        <v>0.95</v>
      </c>
      <c r="AK4">
        <v>-0.05</v>
      </c>
      <c r="AL4">
        <v>0.6</v>
      </c>
      <c r="AM4">
        <v>1.3</v>
      </c>
      <c r="AN4">
        <v>12</v>
      </c>
      <c r="AO4">
        <v>100</v>
      </c>
      <c r="AP4">
        <v>-0.5</v>
      </c>
      <c r="AQ4">
        <v>0.11</v>
      </c>
      <c r="AR4">
        <v>-0.2</v>
      </c>
      <c r="AS4">
        <v>0.14000000000000001</v>
      </c>
      <c r="AT4">
        <v>0.64</v>
      </c>
      <c r="AU4">
        <v>0.06</v>
      </c>
      <c r="AV4">
        <v>32</v>
      </c>
      <c r="AW4">
        <v>4.4000000000000004</v>
      </c>
      <c r="AX4">
        <v>2.1</v>
      </c>
      <c r="AY4">
        <v>1.3</v>
      </c>
      <c r="AZ4">
        <v>0.47</v>
      </c>
      <c r="BA4">
        <v>1.8</v>
      </c>
      <c r="BB4">
        <v>0.46</v>
      </c>
      <c r="BC4">
        <v>1.6</v>
      </c>
      <c r="BD4">
        <v>0.24</v>
      </c>
      <c r="BE4">
        <v>3.6</v>
      </c>
      <c r="BF4">
        <v>0.7</v>
      </c>
      <c r="BG4">
        <v>1.3</v>
      </c>
      <c r="BH4">
        <v>0.31</v>
      </c>
      <c r="BI4">
        <v>0.2</v>
      </c>
      <c r="BJ4">
        <v>12</v>
      </c>
      <c r="BK4">
        <v>1.4</v>
      </c>
      <c r="BN4">
        <v>-0.5</v>
      </c>
      <c r="BO4">
        <v>34</v>
      </c>
      <c r="BP4">
        <v>328</v>
      </c>
      <c r="BQ4">
        <v>102</v>
      </c>
      <c r="BV4">
        <v>29.8</v>
      </c>
      <c r="BX4">
        <v>216</v>
      </c>
      <c r="CA4">
        <v>47</v>
      </c>
    </row>
    <row r="5" spans="1:80" x14ac:dyDescent="0.25">
      <c r="A5" t="s">
        <v>91</v>
      </c>
      <c r="B5" t="s">
        <v>92</v>
      </c>
      <c r="C5" s="1" t="str">
        <f t="shared" si="0"/>
        <v>22:0004</v>
      </c>
      <c r="D5" s="1" t="str">
        <f t="shared" si="1"/>
        <v>22:0004</v>
      </c>
      <c r="E5" t="s">
        <v>93</v>
      </c>
      <c r="F5" t="s">
        <v>94</v>
      </c>
      <c r="H5">
        <v>48.3739943</v>
      </c>
      <c r="I5">
        <v>-80.458777900000001</v>
      </c>
      <c r="J5" s="1" t="str">
        <f t="shared" si="2"/>
        <v>Whole</v>
      </c>
      <c r="K5" s="1" t="str">
        <f t="shared" si="3"/>
        <v>Rock crushing (details not reported)</v>
      </c>
      <c r="L5">
        <v>54.5</v>
      </c>
      <c r="M5">
        <v>1.43</v>
      </c>
      <c r="N5">
        <v>14.8</v>
      </c>
      <c r="O5">
        <v>-0.02</v>
      </c>
      <c r="P5">
        <v>11.6</v>
      </c>
      <c r="Q5">
        <v>0.15</v>
      </c>
      <c r="R5">
        <v>3.52</v>
      </c>
      <c r="S5">
        <v>5.89</v>
      </c>
      <c r="T5">
        <v>4.0999999999999996</v>
      </c>
      <c r="U5">
        <v>2.33</v>
      </c>
      <c r="V5">
        <v>0.3</v>
      </c>
      <c r="W5">
        <v>803</v>
      </c>
      <c r="Z5">
        <v>593</v>
      </c>
      <c r="AB5">
        <v>1.3</v>
      </c>
      <c r="AC5">
        <v>0.2</v>
      </c>
      <c r="AD5">
        <v>0.04</v>
      </c>
      <c r="AE5">
        <v>0.1</v>
      </c>
      <c r="AF5">
        <v>-0.2</v>
      </c>
      <c r="AG5">
        <v>0.2</v>
      </c>
      <c r="AH5">
        <v>3.1</v>
      </c>
      <c r="AI5">
        <v>23</v>
      </c>
      <c r="AJ5">
        <v>4.9000000000000004</v>
      </c>
      <c r="AK5">
        <v>0.06</v>
      </c>
      <c r="AL5">
        <v>0.8</v>
      </c>
      <c r="AM5">
        <v>9.3000000000000007</v>
      </c>
      <c r="AN5">
        <v>7</v>
      </c>
      <c r="AO5">
        <v>75</v>
      </c>
      <c r="AP5">
        <v>1.5</v>
      </c>
      <c r="AQ5">
        <v>0.55000000000000004</v>
      </c>
      <c r="AR5">
        <v>-0.2</v>
      </c>
      <c r="AS5">
        <v>4.8</v>
      </c>
      <c r="AT5">
        <v>0.37</v>
      </c>
      <c r="AU5">
        <v>0.76</v>
      </c>
      <c r="AV5">
        <v>100</v>
      </c>
      <c r="AW5">
        <v>84</v>
      </c>
      <c r="AX5">
        <v>4.8</v>
      </c>
      <c r="AY5">
        <v>2.2999999999999998</v>
      </c>
      <c r="AZ5">
        <v>2.2000000000000002</v>
      </c>
      <c r="BA5">
        <v>6.4</v>
      </c>
      <c r="BB5">
        <v>0.86</v>
      </c>
      <c r="BC5">
        <v>40</v>
      </c>
      <c r="BD5">
        <v>0.3</v>
      </c>
      <c r="BE5">
        <v>41</v>
      </c>
      <c r="BF5">
        <v>10</v>
      </c>
      <c r="BG5">
        <v>8.1</v>
      </c>
      <c r="BH5">
        <v>0.87</v>
      </c>
      <c r="BI5">
        <v>0.31</v>
      </c>
      <c r="BJ5">
        <v>23</v>
      </c>
      <c r="BK5">
        <v>2</v>
      </c>
      <c r="BN5">
        <v>1.4</v>
      </c>
      <c r="BO5">
        <v>39</v>
      </c>
      <c r="BP5">
        <v>44</v>
      </c>
      <c r="BQ5">
        <v>87</v>
      </c>
      <c r="BV5">
        <v>19</v>
      </c>
      <c r="BX5">
        <v>247</v>
      </c>
      <c r="CA5">
        <v>125</v>
      </c>
    </row>
    <row r="6" spans="1:80" x14ac:dyDescent="0.25">
      <c r="A6" t="s">
        <v>95</v>
      </c>
      <c r="B6" t="s">
        <v>96</v>
      </c>
      <c r="C6" s="1" t="str">
        <f t="shared" si="0"/>
        <v>22:0004</v>
      </c>
      <c r="D6" s="1" t="str">
        <f t="shared" si="1"/>
        <v>22:0004</v>
      </c>
      <c r="E6" t="s">
        <v>97</v>
      </c>
      <c r="F6" t="s">
        <v>98</v>
      </c>
      <c r="H6">
        <v>48.370928300000003</v>
      </c>
      <c r="I6">
        <v>-80.409754800000002</v>
      </c>
      <c r="J6" s="1" t="str">
        <f t="shared" si="2"/>
        <v>Whole</v>
      </c>
      <c r="K6" s="1" t="str">
        <f t="shared" si="3"/>
        <v>Rock crushing (details not reported)</v>
      </c>
      <c r="L6">
        <v>68.7</v>
      </c>
      <c r="M6">
        <v>0.18</v>
      </c>
      <c r="N6">
        <v>16.100000000000001</v>
      </c>
      <c r="O6">
        <v>-0.02</v>
      </c>
      <c r="P6">
        <v>1.4</v>
      </c>
      <c r="Q6">
        <v>0.02</v>
      </c>
      <c r="R6">
        <v>0.47</v>
      </c>
      <c r="S6">
        <v>1.32</v>
      </c>
      <c r="T6">
        <v>6.5</v>
      </c>
      <c r="U6">
        <v>4.1900000000000004</v>
      </c>
      <c r="V6">
        <v>0.06</v>
      </c>
      <c r="W6">
        <v>1750</v>
      </c>
      <c r="Z6">
        <v>482</v>
      </c>
      <c r="AB6">
        <v>1.1000000000000001</v>
      </c>
      <c r="AC6">
        <v>0.2</v>
      </c>
      <c r="AD6">
        <v>0.1</v>
      </c>
    </row>
    <row r="7" spans="1:80" x14ac:dyDescent="0.25">
      <c r="A7" t="s">
        <v>99</v>
      </c>
      <c r="B7" t="s">
        <v>100</v>
      </c>
      <c r="C7" s="1" t="str">
        <f t="shared" si="0"/>
        <v>22:0004</v>
      </c>
      <c r="D7" s="1" t="str">
        <f t="shared" si="1"/>
        <v>22:0004</v>
      </c>
      <c r="E7" t="s">
        <v>101</v>
      </c>
      <c r="F7" t="s">
        <v>102</v>
      </c>
      <c r="H7">
        <v>48.367821999999997</v>
      </c>
      <c r="I7">
        <v>-80.404052300000004</v>
      </c>
      <c r="J7" s="1" t="str">
        <f t="shared" si="2"/>
        <v>Whole</v>
      </c>
      <c r="K7" s="1" t="str">
        <f t="shared" si="3"/>
        <v>Rock crushing (details not reported)</v>
      </c>
      <c r="L7">
        <v>68.7</v>
      </c>
      <c r="M7">
        <v>0.15</v>
      </c>
      <c r="N7">
        <v>16</v>
      </c>
      <c r="O7">
        <v>-0.02</v>
      </c>
      <c r="P7">
        <v>1.3</v>
      </c>
      <c r="Q7">
        <v>0.02</v>
      </c>
      <c r="R7">
        <v>0.45</v>
      </c>
      <c r="S7">
        <v>1.28</v>
      </c>
      <c r="T7">
        <v>6.6</v>
      </c>
      <c r="U7">
        <v>4.33</v>
      </c>
      <c r="V7">
        <v>0.06</v>
      </c>
      <c r="W7">
        <v>1760</v>
      </c>
      <c r="Z7">
        <v>491</v>
      </c>
      <c r="AB7">
        <v>1.1000000000000001</v>
      </c>
      <c r="AC7">
        <v>1</v>
      </c>
      <c r="AD7">
        <v>0.06</v>
      </c>
      <c r="AE7">
        <v>-0.1</v>
      </c>
      <c r="AF7">
        <v>0.4</v>
      </c>
      <c r="AG7">
        <v>-0.2</v>
      </c>
      <c r="AH7">
        <v>0.38</v>
      </c>
      <c r="AI7">
        <v>25</v>
      </c>
      <c r="AJ7">
        <v>4.3</v>
      </c>
      <c r="AK7">
        <v>-0.05</v>
      </c>
      <c r="AL7">
        <v>0.2</v>
      </c>
      <c r="AM7">
        <v>6.8</v>
      </c>
      <c r="AN7">
        <v>26</v>
      </c>
      <c r="AO7">
        <v>53</v>
      </c>
      <c r="AP7">
        <v>1</v>
      </c>
      <c r="AQ7">
        <v>0.27</v>
      </c>
      <c r="AR7">
        <v>-0.2</v>
      </c>
      <c r="AS7">
        <v>8</v>
      </c>
      <c r="AT7">
        <v>0.31</v>
      </c>
      <c r="AU7">
        <v>1.7</v>
      </c>
      <c r="AV7">
        <v>100</v>
      </c>
      <c r="AW7">
        <v>42</v>
      </c>
      <c r="AX7">
        <v>1.7</v>
      </c>
      <c r="AY7">
        <v>0.7</v>
      </c>
      <c r="AZ7">
        <v>1</v>
      </c>
      <c r="BA7">
        <v>3.1</v>
      </c>
      <c r="BB7">
        <v>0.28999999999999998</v>
      </c>
      <c r="BC7">
        <v>16</v>
      </c>
      <c r="BD7">
        <v>0.12</v>
      </c>
      <c r="BE7">
        <v>22</v>
      </c>
      <c r="BF7">
        <v>5.7</v>
      </c>
      <c r="BG7">
        <v>4.4000000000000004</v>
      </c>
      <c r="BH7">
        <v>0.36</v>
      </c>
      <c r="BI7">
        <v>0.1</v>
      </c>
      <c r="BJ7">
        <v>8.9</v>
      </c>
      <c r="BK7">
        <v>0.7</v>
      </c>
      <c r="BN7">
        <v>2.6</v>
      </c>
      <c r="BO7">
        <v>-5</v>
      </c>
      <c r="BP7">
        <v>-10</v>
      </c>
      <c r="BQ7">
        <v>-10</v>
      </c>
      <c r="BV7">
        <v>1.3</v>
      </c>
      <c r="BX7">
        <v>26</v>
      </c>
      <c r="CA7">
        <v>21</v>
      </c>
    </row>
    <row r="8" spans="1:80" x14ac:dyDescent="0.25">
      <c r="A8" t="s">
        <v>103</v>
      </c>
      <c r="B8" t="s">
        <v>104</v>
      </c>
      <c r="C8" s="1" t="str">
        <f t="shared" si="0"/>
        <v>22:0004</v>
      </c>
      <c r="D8" s="1" t="str">
        <f t="shared" si="1"/>
        <v>22:0004</v>
      </c>
      <c r="E8" t="s">
        <v>105</v>
      </c>
      <c r="F8" t="s">
        <v>106</v>
      </c>
      <c r="H8">
        <v>48.376731599999999</v>
      </c>
      <c r="I8">
        <v>-80.436777399999997</v>
      </c>
      <c r="J8" s="1" t="str">
        <f t="shared" si="2"/>
        <v>Whole</v>
      </c>
      <c r="K8" s="1" t="str">
        <f t="shared" si="3"/>
        <v>Rock crushing (details not reported)</v>
      </c>
      <c r="L8">
        <v>50.8</v>
      </c>
      <c r="M8">
        <v>0.91</v>
      </c>
      <c r="N8">
        <v>15.8</v>
      </c>
      <c r="O8">
        <v>-0.02</v>
      </c>
      <c r="P8">
        <v>11.4</v>
      </c>
      <c r="Q8">
        <v>0.18</v>
      </c>
      <c r="R8">
        <v>7.74</v>
      </c>
      <c r="S8">
        <v>7.76</v>
      </c>
      <c r="T8">
        <v>3.1</v>
      </c>
      <c r="U8">
        <v>0.68</v>
      </c>
      <c r="V8">
        <v>0.06</v>
      </c>
      <c r="W8">
        <v>123</v>
      </c>
      <c r="Z8">
        <v>154</v>
      </c>
      <c r="AB8">
        <v>1.1000000000000001</v>
      </c>
      <c r="AC8">
        <v>0.1</v>
      </c>
      <c r="AD8">
        <v>0.23</v>
      </c>
      <c r="AE8">
        <v>0.2</v>
      </c>
      <c r="AF8">
        <v>-0.2</v>
      </c>
      <c r="AG8">
        <v>-0.2</v>
      </c>
      <c r="AH8">
        <v>0.99</v>
      </c>
      <c r="AI8">
        <v>18</v>
      </c>
      <c r="AJ8">
        <v>2</v>
      </c>
      <c r="AK8">
        <v>-0.05</v>
      </c>
      <c r="AL8">
        <v>0.4</v>
      </c>
      <c r="AM8">
        <v>3.4</v>
      </c>
      <c r="AN8">
        <v>3</v>
      </c>
      <c r="AO8">
        <v>29</v>
      </c>
      <c r="AP8">
        <v>0.8</v>
      </c>
      <c r="AQ8">
        <v>0.23</v>
      </c>
      <c r="AR8">
        <v>-0.2</v>
      </c>
      <c r="AS8">
        <v>0.42</v>
      </c>
      <c r="AT8">
        <v>0.19</v>
      </c>
      <c r="AU8">
        <v>0.11</v>
      </c>
      <c r="AV8">
        <v>65</v>
      </c>
      <c r="AW8">
        <v>12</v>
      </c>
      <c r="AX8">
        <v>4.3</v>
      </c>
      <c r="AY8">
        <v>2.8</v>
      </c>
      <c r="AZ8">
        <v>0.92</v>
      </c>
      <c r="BA8">
        <v>3.7</v>
      </c>
      <c r="BB8">
        <v>1</v>
      </c>
      <c r="BC8">
        <v>4.5</v>
      </c>
      <c r="BD8">
        <v>0.48</v>
      </c>
      <c r="BE8">
        <v>9.4</v>
      </c>
      <c r="BF8">
        <v>1.8</v>
      </c>
      <c r="BG8">
        <v>3</v>
      </c>
      <c r="BH8">
        <v>0.7</v>
      </c>
      <c r="BI8">
        <v>0.45</v>
      </c>
      <c r="BJ8">
        <v>26</v>
      </c>
      <c r="BK8">
        <v>3</v>
      </c>
      <c r="BN8">
        <v>-0.5</v>
      </c>
      <c r="BO8">
        <v>40</v>
      </c>
      <c r="BP8">
        <v>261</v>
      </c>
      <c r="BQ8">
        <v>92</v>
      </c>
      <c r="BV8">
        <v>39</v>
      </c>
      <c r="BX8">
        <v>320</v>
      </c>
      <c r="CA8">
        <v>81</v>
      </c>
    </row>
    <row r="9" spans="1:80" x14ac:dyDescent="0.25">
      <c r="A9" t="s">
        <v>107</v>
      </c>
      <c r="B9" t="s">
        <v>108</v>
      </c>
      <c r="C9" s="1" t="str">
        <f t="shared" si="0"/>
        <v>22:0004</v>
      </c>
      <c r="D9" s="1" t="str">
        <f t="shared" si="1"/>
        <v>22:0004</v>
      </c>
      <c r="E9" t="s">
        <v>84</v>
      </c>
      <c r="F9" t="s">
        <v>109</v>
      </c>
      <c r="H9">
        <v>48.424991800000001</v>
      </c>
      <c r="I9">
        <v>-80.123619599999998</v>
      </c>
      <c r="J9" s="1" t="str">
        <f t="shared" si="2"/>
        <v>Whole</v>
      </c>
      <c r="K9" s="1" t="str">
        <f t="shared" si="3"/>
        <v>Rock crushing (details not reported)</v>
      </c>
      <c r="L9">
        <v>46.2</v>
      </c>
      <c r="M9">
        <v>1.84</v>
      </c>
      <c r="N9">
        <v>12.9</v>
      </c>
      <c r="O9">
        <v>-0.02</v>
      </c>
      <c r="P9">
        <v>17.2</v>
      </c>
      <c r="Q9">
        <v>0.25</v>
      </c>
      <c r="R9">
        <v>7.54</v>
      </c>
      <c r="S9">
        <v>7.46</v>
      </c>
      <c r="T9">
        <v>2.5</v>
      </c>
      <c r="U9">
        <v>0.56000000000000005</v>
      </c>
      <c r="V9">
        <v>0.28000000000000003</v>
      </c>
      <c r="W9">
        <v>158</v>
      </c>
      <c r="Z9">
        <v>243</v>
      </c>
      <c r="AB9">
        <v>2.8</v>
      </c>
      <c r="AC9">
        <v>0.2</v>
      </c>
      <c r="AD9">
        <v>0.03</v>
      </c>
      <c r="AE9">
        <v>-0.1</v>
      </c>
      <c r="AF9">
        <v>-0.2</v>
      </c>
      <c r="AG9">
        <v>-0.2</v>
      </c>
      <c r="AH9">
        <v>0.64</v>
      </c>
      <c r="AI9">
        <v>17</v>
      </c>
      <c r="AJ9">
        <v>1.8</v>
      </c>
      <c r="AK9">
        <v>0.08</v>
      </c>
      <c r="AL9">
        <v>0.3</v>
      </c>
      <c r="AM9">
        <v>2.7</v>
      </c>
      <c r="AN9">
        <v>4</v>
      </c>
      <c r="AO9">
        <v>14</v>
      </c>
      <c r="AP9">
        <v>1</v>
      </c>
      <c r="AQ9">
        <v>0.18</v>
      </c>
      <c r="AR9">
        <v>-0.2</v>
      </c>
      <c r="AS9">
        <v>0.22</v>
      </c>
      <c r="AT9">
        <v>0.11</v>
      </c>
      <c r="AU9">
        <v>7.0000000000000007E-2</v>
      </c>
      <c r="AV9">
        <v>60</v>
      </c>
      <c r="AW9">
        <v>9.9</v>
      </c>
      <c r="AX9">
        <v>4.8</v>
      </c>
      <c r="AY9">
        <v>2.8</v>
      </c>
      <c r="AZ9">
        <v>1.2</v>
      </c>
      <c r="BA9">
        <v>4.4000000000000004</v>
      </c>
      <c r="BB9">
        <v>1.1000000000000001</v>
      </c>
      <c r="BC9">
        <v>3.5</v>
      </c>
      <c r="BD9">
        <v>0.48</v>
      </c>
      <c r="BE9">
        <v>9.1</v>
      </c>
      <c r="BF9">
        <v>1.7</v>
      </c>
      <c r="BG9">
        <v>3.1</v>
      </c>
      <c r="BH9">
        <v>0.77</v>
      </c>
      <c r="BI9">
        <v>0.44</v>
      </c>
      <c r="BJ9">
        <v>27</v>
      </c>
      <c r="BK9">
        <v>3</v>
      </c>
      <c r="BN9">
        <v>-0.5</v>
      </c>
      <c r="BO9">
        <v>56</v>
      </c>
      <c r="BP9">
        <v>84</v>
      </c>
      <c r="BQ9">
        <v>68</v>
      </c>
      <c r="BV9">
        <v>40.4</v>
      </c>
      <c r="BX9">
        <v>427</v>
      </c>
      <c r="CA9">
        <v>140</v>
      </c>
    </row>
    <row r="10" spans="1:80" x14ac:dyDescent="0.25">
      <c r="A10" t="s">
        <v>110</v>
      </c>
      <c r="B10" t="s">
        <v>111</v>
      </c>
      <c r="C10" s="1" t="str">
        <f t="shared" si="0"/>
        <v>22:0004</v>
      </c>
      <c r="D10" s="1" t="str">
        <f t="shared" si="1"/>
        <v>22:0004</v>
      </c>
      <c r="E10" t="s">
        <v>88</v>
      </c>
      <c r="F10" t="s">
        <v>112</v>
      </c>
      <c r="H10">
        <v>48.4331599</v>
      </c>
      <c r="I10">
        <v>-80.142622599999996</v>
      </c>
      <c r="J10" s="1" t="str">
        <f t="shared" si="2"/>
        <v>Whole</v>
      </c>
      <c r="K10" s="1" t="str">
        <f t="shared" si="3"/>
        <v>Rock crushing (details not reported)</v>
      </c>
      <c r="L10">
        <v>48.9</v>
      </c>
      <c r="M10">
        <v>1.81</v>
      </c>
      <c r="N10">
        <v>13.6</v>
      </c>
      <c r="O10">
        <v>-0.02</v>
      </c>
      <c r="P10">
        <v>12.1</v>
      </c>
      <c r="Q10">
        <v>0.17</v>
      </c>
      <c r="R10">
        <v>6.87</v>
      </c>
      <c r="S10">
        <v>7.83</v>
      </c>
      <c r="T10">
        <v>2.6</v>
      </c>
      <c r="U10">
        <v>0.59</v>
      </c>
      <c r="V10">
        <v>0.15</v>
      </c>
      <c r="W10">
        <v>167</v>
      </c>
      <c r="Z10">
        <v>172</v>
      </c>
      <c r="AB10">
        <v>3.9</v>
      </c>
      <c r="AC10">
        <v>1</v>
      </c>
      <c r="AD10">
        <v>0.15</v>
      </c>
      <c r="AE10">
        <v>0.1</v>
      </c>
      <c r="AF10">
        <v>-0.2</v>
      </c>
      <c r="AG10">
        <v>-0.2</v>
      </c>
      <c r="AH10">
        <v>0.81</v>
      </c>
      <c r="AI10">
        <v>18</v>
      </c>
      <c r="AJ10">
        <v>1.8</v>
      </c>
      <c r="AK10">
        <v>7.0000000000000007E-2</v>
      </c>
      <c r="AL10">
        <v>0.3</v>
      </c>
      <c r="AM10">
        <v>3.4</v>
      </c>
      <c r="AN10">
        <v>1</v>
      </c>
      <c r="AO10">
        <v>16</v>
      </c>
      <c r="AP10">
        <v>1</v>
      </c>
      <c r="AQ10">
        <v>0.21</v>
      </c>
      <c r="AR10">
        <v>-0.2</v>
      </c>
      <c r="AS10">
        <v>0.3</v>
      </c>
      <c r="AT10">
        <v>0.08</v>
      </c>
      <c r="AU10">
        <v>7.0000000000000007E-2</v>
      </c>
      <c r="AV10">
        <v>59</v>
      </c>
      <c r="AW10">
        <v>11</v>
      </c>
      <c r="AX10">
        <v>3.7</v>
      </c>
      <c r="AY10">
        <v>2.1</v>
      </c>
      <c r="AZ10">
        <v>1</v>
      </c>
      <c r="BA10">
        <v>3.3</v>
      </c>
      <c r="BB10">
        <v>0.79</v>
      </c>
      <c r="BC10">
        <v>4</v>
      </c>
      <c r="BD10">
        <v>0.34</v>
      </c>
      <c r="BE10">
        <v>8.5</v>
      </c>
      <c r="BF10">
        <v>1.7</v>
      </c>
      <c r="BG10">
        <v>2.7</v>
      </c>
      <c r="BH10">
        <v>0.59</v>
      </c>
      <c r="BI10">
        <v>0.34</v>
      </c>
      <c r="BJ10">
        <v>21</v>
      </c>
      <c r="BK10">
        <v>2.2000000000000002</v>
      </c>
      <c r="BN10">
        <v>-0.5</v>
      </c>
      <c r="BO10">
        <v>51</v>
      </c>
      <c r="BP10">
        <v>186</v>
      </c>
      <c r="BQ10">
        <v>129</v>
      </c>
      <c r="BV10">
        <v>45.5</v>
      </c>
      <c r="BX10">
        <v>449</v>
      </c>
      <c r="CA10">
        <v>112</v>
      </c>
    </row>
    <row r="11" spans="1:80" x14ac:dyDescent="0.25">
      <c r="A11" t="s">
        <v>113</v>
      </c>
      <c r="B11" t="s">
        <v>114</v>
      </c>
      <c r="C11" s="1" t="str">
        <f t="shared" si="0"/>
        <v>22:0004</v>
      </c>
      <c r="D11" s="1" t="str">
        <f t="shared" si="1"/>
        <v>22:0004</v>
      </c>
      <c r="E11" t="s">
        <v>92</v>
      </c>
      <c r="F11" t="s">
        <v>115</v>
      </c>
      <c r="H11">
        <v>48.433306299999998</v>
      </c>
      <c r="I11">
        <v>-80.144161299999993</v>
      </c>
      <c r="J11" s="1" t="str">
        <f t="shared" si="2"/>
        <v>Whole</v>
      </c>
      <c r="K11" s="1" t="str">
        <f t="shared" si="3"/>
        <v>Rock crushing (details not reported)</v>
      </c>
      <c r="L11">
        <v>57.2</v>
      </c>
      <c r="M11">
        <v>0.41</v>
      </c>
      <c r="N11">
        <v>19.600000000000001</v>
      </c>
      <c r="O11">
        <v>-0.02</v>
      </c>
      <c r="P11">
        <v>3.7</v>
      </c>
      <c r="Q11">
        <v>0.05</v>
      </c>
      <c r="R11">
        <v>0.59</v>
      </c>
      <c r="S11">
        <v>4.53</v>
      </c>
      <c r="T11">
        <v>5.8</v>
      </c>
      <c r="U11">
        <v>4.24</v>
      </c>
      <c r="V11">
        <v>0.04</v>
      </c>
      <c r="W11">
        <v>947</v>
      </c>
      <c r="Z11">
        <v>497</v>
      </c>
      <c r="AB11">
        <v>2.6</v>
      </c>
      <c r="AC11">
        <v>1.9</v>
      </c>
      <c r="AD11">
        <v>0.2</v>
      </c>
      <c r="AE11">
        <v>-0.1</v>
      </c>
      <c r="AF11">
        <v>-0.2</v>
      </c>
      <c r="AG11">
        <v>-0.2</v>
      </c>
      <c r="AH11">
        <v>0.5</v>
      </c>
      <c r="AI11">
        <v>33</v>
      </c>
      <c r="AJ11">
        <v>7.3</v>
      </c>
      <c r="AK11">
        <v>-0.05</v>
      </c>
      <c r="AL11">
        <v>-0.2</v>
      </c>
      <c r="AM11">
        <v>43</v>
      </c>
      <c r="AN11">
        <v>21</v>
      </c>
      <c r="AO11">
        <v>78</v>
      </c>
      <c r="AP11">
        <v>2.6</v>
      </c>
      <c r="AQ11">
        <v>0.9</v>
      </c>
      <c r="AR11">
        <v>-0.2</v>
      </c>
      <c r="AS11">
        <v>73</v>
      </c>
      <c r="AT11">
        <v>0.41</v>
      </c>
      <c r="AU11">
        <v>12</v>
      </c>
      <c r="AV11">
        <v>100</v>
      </c>
      <c r="AW11">
        <v>311</v>
      </c>
      <c r="AX11">
        <v>5.3</v>
      </c>
      <c r="AY11">
        <v>2</v>
      </c>
      <c r="AZ11">
        <v>3.6</v>
      </c>
      <c r="BA11">
        <v>9.5</v>
      </c>
      <c r="BB11">
        <v>0.88</v>
      </c>
      <c r="BC11">
        <v>100</v>
      </c>
      <c r="BD11">
        <v>0.37</v>
      </c>
      <c r="BE11">
        <v>108</v>
      </c>
      <c r="BF11">
        <v>33</v>
      </c>
      <c r="BG11">
        <v>16</v>
      </c>
      <c r="BH11">
        <v>1.1000000000000001</v>
      </c>
      <c r="BI11">
        <v>0.33</v>
      </c>
      <c r="BJ11">
        <v>27</v>
      </c>
      <c r="BK11">
        <v>2.2000000000000002</v>
      </c>
      <c r="BN11">
        <v>7.5</v>
      </c>
      <c r="BO11">
        <v>-5</v>
      </c>
      <c r="BP11">
        <v>-10</v>
      </c>
      <c r="BQ11">
        <v>30</v>
      </c>
      <c r="BV11">
        <v>0.9</v>
      </c>
      <c r="BX11">
        <v>66</v>
      </c>
      <c r="CA11">
        <v>38</v>
      </c>
    </row>
    <row r="12" spans="1:80" x14ac:dyDescent="0.25">
      <c r="A12" t="s">
        <v>116</v>
      </c>
      <c r="B12" t="s">
        <v>117</v>
      </c>
      <c r="C12" s="1" t="str">
        <f t="shared" si="0"/>
        <v>22:0004</v>
      </c>
      <c r="D12" s="1" t="str">
        <f t="shared" si="1"/>
        <v>22:0004</v>
      </c>
      <c r="E12" t="s">
        <v>96</v>
      </c>
      <c r="F12" t="s">
        <v>118</v>
      </c>
      <c r="H12">
        <v>48.431615800000003</v>
      </c>
      <c r="I12">
        <v>-80.149124099999995</v>
      </c>
      <c r="J12" s="1" t="str">
        <f t="shared" si="2"/>
        <v>Whole</v>
      </c>
      <c r="K12" s="1" t="str">
        <f t="shared" si="3"/>
        <v>Rock crushing (details not reported)</v>
      </c>
      <c r="L12">
        <v>51</v>
      </c>
      <c r="M12">
        <v>1.96</v>
      </c>
      <c r="N12">
        <v>11.9</v>
      </c>
      <c r="O12">
        <v>-0.02</v>
      </c>
      <c r="P12">
        <v>14.2</v>
      </c>
      <c r="Q12">
        <v>0.17</v>
      </c>
      <c r="R12">
        <v>3.4</v>
      </c>
      <c r="S12">
        <v>7.9</v>
      </c>
      <c r="T12">
        <v>3.2</v>
      </c>
      <c r="U12">
        <v>0.3</v>
      </c>
      <c r="V12">
        <v>0.2</v>
      </c>
      <c r="W12">
        <v>-30</v>
      </c>
      <c r="Z12">
        <v>213</v>
      </c>
      <c r="AB12">
        <v>4.5</v>
      </c>
      <c r="AC12">
        <v>2.8</v>
      </c>
      <c r="AD12">
        <v>0.18</v>
      </c>
    </row>
    <row r="13" spans="1:80" x14ac:dyDescent="0.25">
      <c r="A13" t="s">
        <v>119</v>
      </c>
      <c r="B13" t="s">
        <v>120</v>
      </c>
      <c r="C13" s="1" t="str">
        <f t="shared" si="0"/>
        <v>22:0004</v>
      </c>
      <c r="D13" s="1" t="str">
        <f t="shared" si="1"/>
        <v>22:0004</v>
      </c>
      <c r="E13" t="s">
        <v>100</v>
      </c>
      <c r="F13" t="s">
        <v>121</v>
      </c>
      <c r="H13">
        <v>48.431694299999997</v>
      </c>
      <c r="I13">
        <v>-80.150015100000005</v>
      </c>
      <c r="J13" s="1" t="str">
        <f t="shared" si="2"/>
        <v>Whole</v>
      </c>
      <c r="K13" s="1" t="str">
        <f t="shared" si="3"/>
        <v>Rock crushing (details not reported)</v>
      </c>
      <c r="L13">
        <v>51.8</v>
      </c>
      <c r="M13">
        <v>1.75</v>
      </c>
      <c r="N13">
        <v>12.4</v>
      </c>
      <c r="O13">
        <v>-0.02</v>
      </c>
      <c r="P13">
        <v>15.6</v>
      </c>
      <c r="Q13">
        <v>0.22</v>
      </c>
      <c r="R13">
        <v>5.75</v>
      </c>
      <c r="S13">
        <v>6.75</v>
      </c>
      <c r="T13">
        <v>2.6</v>
      </c>
      <c r="U13">
        <v>0.27</v>
      </c>
      <c r="V13">
        <v>0.18</v>
      </c>
      <c r="W13">
        <v>-30</v>
      </c>
      <c r="Z13">
        <v>115</v>
      </c>
      <c r="AB13">
        <v>2.8</v>
      </c>
      <c r="AC13">
        <v>0.2</v>
      </c>
      <c r="AD13">
        <v>0.21</v>
      </c>
    </row>
    <row r="14" spans="1:80" x14ac:dyDescent="0.25">
      <c r="A14" t="s">
        <v>122</v>
      </c>
      <c r="B14" t="s">
        <v>123</v>
      </c>
      <c r="C14" s="1" t="str">
        <f t="shared" si="0"/>
        <v>22:0004</v>
      </c>
      <c r="D14" s="1" t="str">
        <f t="shared" si="1"/>
        <v>22:0004</v>
      </c>
      <c r="E14" t="s">
        <v>104</v>
      </c>
      <c r="F14" t="s">
        <v>124</v>
      </c>
      <c r="H14">
        <v>48.431558899999999</v>
      </c>
      <c r="I14">
        <v>-80.153613399999998</v>
      </c>
      <c r="J14" s="1" t="str">
        <f t="shared" si="2"/>
        <v>Whole</v>
      </c>
      <c r="K14" s="1" t="str">
        <f t="shared" si="3"/>
        <v>Rock crushing (details not reported)</v>
      </c>
      <c r="L14">
        <v>49.7</v>
      </c>
      <c r="M14">
        <v>1.41</v>
      </c>
      <c r="N14">
        <v>14.3</v>
      </c>
      <c r="O14">
        <v>-0.02</v>
      </c>
      <c r="P14">
        <v>12.5</v>
      </c>
      <c r="Q14">
        <v>0.18</v>
      </c>
      <c r="R14">
        <v>6.03</v>
      </c>
      <c r="S14">
        <v>9.35</v>
      </c>
      <c r="T14">
        <v>2.7</v>
      </c>
      <c r="U14">
        <v>0.55000000000000004</v>
      </c>
      <c r="V14">
        <v>0.18</v>
      </c>
      <c r="W14">
        <v>-30</v>
      </c>
      <c r="Z14">
        <v>205</v>
      </c>
      <c r="AB14">
        <v>2.9</v>
      </c>
      <c r="AC14">
        <v>0.4</v>
      </c>
      <c r="AD14">
        <v>0.02</v>
      </c>
      <c r="AE14">
        <v>0.1</v>
      </c>
      <c r="AF14">
        <v>-0.2</v>
      </c>
      <c r="AG14">
        <v>-0.2</v>
      </c>
      <c r="AH14">
        <v>0.39</v>
      </c>
      <c r="AI14">
        <v>21</v>
      </c>
      <c r="AJ14">
        <v>3.8</v>
      </c>
      <c r="AK14">
        <v>7.0000000000000007E-2</v>
      </c>
      <c r="AL14">
        <v>-0.2</v>
      </c>
      <c r="AM14">
        <v>3.8</v>
      </c>
      <c r="AN14">
        <v>1</v>
      </c>
      <c r="AO14">
        <v>12</v>
      </c>
      <c r="AP14">
        <v>0.9</v>
      </c>
      <c r="AQ14">
        <v>0.24</v>
      </c>
      <c r="AR14">
        <v>-0.2</v>
      </c>
      <c r="AS14">
        <v>0.34</v>
      </c>
      <c r="AT14">
        <v>0.08</v>
      </c>
      <c r="AU14">
        <v>0.1</v>
      </c>
      <c r="AV14">
        <v>100</v>
      </c>
      <c r="AW14">
        <v>14</v>
      </c>
      <c r="AX14">
        <v>5.9</v>
      </c>
      <c r="AY14">
        <v>3.7</v>
      </c>
      <c r="AZ14">
        <v>1.3</v>
      </c>
      <c r="BA14">
        <v>5.0999999999999996</v>
      </c>
      <c r="BB14">
        <v>1.3</v>
      </c>
      <c r="BC14">
        <v>4.7</v>
      </c>
      <c r="BD14">
        <v>0.61</v>
      </c>
      <c r="BE14">
        <v>11</v>
      </c>
      <c r="BF14">
        <v>2.2000000000000002</v>
      </c>
      <c r="BG14">
        <v>3.9</v>
      </c>
      <c r="BH14">
        <v>0.92</v>
      </c>
      <c r="BI14">
        <v>0.56999999999999995</v>
      </c>
      <c r="BJ14">
        <v>36</v>
      </c>
      <c r="BK14">
        <v>3.8</v>
      </c>
      <c r="BN14">
        <v>-0.5</v>
      </c>
      <c r="BO14">
        <v>41</v>
      </c>
      <c r="BP14">
        <v>123</v>
      </c>
      <c r="BQ14">
        <v>43</v>
      </c>
      <c r="BV14">
        <v>44.8</v>
      </c>
      <c r="BX14">
        <v>394</v>
      </c>
      <c r="CA14">
        <v>104</v>
      </c>
    </row>
    <row r="15" spans="1:80" x14ac:dyDescent="0.25">
      <c r="A15" t="s">
        <v>125</v>
      </c>
      <c r="B15" t="s">
        <v>126</v>
      </c>
      <c r="C15" s="1" t="str">
        <f t="shared" si="0"/>
        <v>22:0004</v>
      </c>
      <c r="D15" s="1" t="str">
        <f t="shared" si="1"/>
        <v>22:0004</v>
      </c>
      <c r="E15" t="s">
        <v>108</v>
      </c>
      <c r="F15" t="s">
        <v>127</v>
      </c>
      <c r="H15">
        <v>48.433035500000003</v>
      </c>
      <c r="I15">
        <v>-80.154994900000005</v>
      </c>
      <c r="J15" s="1" t="str">
        <f t="shared" si="2"/>
        <v>Whole</v>
      </c>
      <c r="K15" s="1" t="str">
        <f t="shared" si="3"/>
        <v>Rock crushing (details not reported)</v>
      </c>
      <c r="L15">
        <v>52.4</v>
      </c>
      <c r="M15">
        <v>1.96</v>
      </c>
      <c r="N15">
        <v>12.2</v>
      </c>
      <c r="O15">
        <v>-0.02</v>
      </c>
      <c r="P15">
        <v>15.4</v>
      </c>
      <c r="Q15">
        <v>0.22</v>
      </c>
      <c r="R15">
        <v>4.55</v>
      </c>
      <c r="S15">
        <v>7.26</v>
      </c>
      <c r="T15">
        <v>2.8</v>
      </c>
      <c r="U15">
        <v>0.33</v>
      </c>
      <c r="V15">
        <v>0.18</v>
      </c>
      <c r="W15">
        <v>-30</v>
      </c>
      <c r="Z15">
        <v>136</v>
      </c>
      <c r="AB15">
        <v>2</v>
      </c>
      <c r="AC15">
        <v>0.1</v>
      </c>
      <c r="AD15">
        <v>-0.02</v>
      </c>
      <c r="AE15">
        <v>0.1</v>
      </c>
      <c r="AF15">
        <v>-0.2</v>
      </c>
      <c r="AG15">
        <v>-0.2</v>
      </c>
      <c r="AH15">
        <v>0.39</v>
      </c>
      <c r="AI15">
        <v>24</v>
      </c>
      <c r="AJ15">
        <v>4</v>
      </c>
      <c r="AK15">
        <v>0.11</v>
      </c>
      <c r="AL15">
        <v>0.2</v>
      </c>
      <c r="AM15">
        <v>6.2</v>
      </c>
      <c r="AN15">
        <v>1</v>
      </c>
      <c r="AO15">
        <v>7.6</v>
      </c>
      <c r="AP15">
        <v>1.3</v>
      </c>
      <c r="AQ15">
        <v>0.38</v>
      </c>
      <c r="AR15">
        <v>-0.2</v>
      </c>
      <c r="AS15">
        <v>0.66</v>
      </c>
      <c r="AT15">
        <v>0.04</v>
      </c>
      <c r="AU15">
        <v>0.18</v>
      </c>
      <c r="AV15">
        <v>100</v>
      </c>
      <c r="AW15">
        <v>23</v>
      </c>
      <c r="AX15">
        <v>9.3000000000000007</v>
      </c>
      <c r="AY15">
        <v>5.5</v>
      </c>
      <c r="AZ15">
        <v>2</v>
      </c>
      <c r="BA15">
        <v>7.9</v>
      </c>
      <c r="BB15">
        <v>2</v>
      </c>
      <c r="BC15">
        <v>8.5</v>
      </c>
      <c r="BD15">
        <v>0.88</v>
      </c>
      <c r="BE15">
        <v>18</v>
      </c>
      <c r="BF15">
        <v>3.7</v>
      </c>
      <c r="BG15">
        <v>6</v>
      </c>
      <c r="BH15">
        <v>1.4</v>
      </c>
      <c r="BI15">
        <v>0.89</v>
      </c>
      <c r="BJ15">
        <v>56</v>
      </c>
      <c r="BK15">
        <v>5.6</v>
      </c>
      <c r="BN15">
        <v>0.6</v>
      </c>
      <c r="BO15">
        <v>39</v>
      </c>
      <c r="BP15">
        <v>24</v>
      </c>
      <c r="BQ15">
        <v>65</v>
      </c>
      <c r="BV15">
        <v>39.9</v>
      </c>
      <c r="BX15">
        <v>387</v>
      </c>
      <c r="CA15">
        <v>123</v>
      </c>
    </row>
    <row r="16" spans="1:80" x14ac:dyDescent="0.25">
      <c r="A16" t="s">
        <v>128</v>
      </c>
      <c r="B16" t="s">
        <v>129</v>
      </c>
      <c r="C16" s="1" t="str">
        <f t="shared" si="0"/>
        <v>22:0004</v>
      </c>
      <c r="D16" s="1" t="str">
        <f t="shared" si="1"/>
        <v>22:0004</v>
      </c>
      <c r="E16" t="s">
        <v>111</v>
      </c>
      <c r="F16" t="s">
        <v>130</v>
      </c>
      <c r="H16">
        <v>48.430035500000002</v>
      </c>
      <c r="I16">
        <v>-80.145906100000005</v>
      </c>
      <c r="J16" s="1" t="str">
        <f t="shared" si="2"/>
        <v>Whole</v>
      </c>
      <c r="K16" s="1" t="str">
        <f t="shared" si="3"/>
        <v>Rock crushing (details not reported)</v>
      </c>
      <c r="L16">
        <v>64.2</v>
      </c>
      <c r="M16">
        <v>1.24</v>
      </c>
      <c r="N16">
        <v>11.4</v>
      </c>
      <c r="O16">
        <v>-0.02</v>
      </c>
      <c r="P16">
        <v>10.7</v>
      </c>
      <c r="Q16">
        <v>0.13</v>
      </c>
      <c r="R16">
        <v>2.08</v>
      </c>
      <c r="S16">
        <v>2.2999999999999998</v>
      </c>
      <c r="T16">
        <v>4.7</v>
      </c>
      <c r="U16">
        <v>0.18</v>
      </c>
      <c r="V16">
        <v>0.43</v>
      </c>
      <c r="W16">
        <v>-30</v>
      </c>
      <c r="Z16">
        <v>132</v>
      </c>
      <c r="AB16">
        <v>1.7</v>
      </c>
      <c r="AC16">
        <v>0.5</v>
      </c>
      <c r="AD16">
        <v>0.05</v>
      </c>
      <c r="AE16">
        <v>-0.1</v>
      </c>
      <c r="AF16">
        <v>-0.2</v>
      </c>
      <c r="AG16">
        <v>-0.2</v>
      </c>
      <c r="AH16">
        <v>0.27</v>
      </c>
      <c r="AI16">
        <v>24</v>
      </c>
      <c r="AJ16">
        <v>6.2</v>
      </c>
      <c r="AK16">
        <v>0.11</v>
      </c>
      <c r="AL16">
        <v>0.4</v>
      </c>
      <c r="AM16">
        <v>11</v>
      </c>
      <c r="AN16">
        <v>2</v>
      </c>
      <c r="AO16">
        <v>2.6</v>
      </c>
      <c r="AP16">
        <v>1.7</v>
      </c>
      <c r="AQ16">
        <v>0.67</v>
      </c>
      <c r="AR16">
        <v>-0.2</v>
      </c>
      <c r="AS16">
        <v>1.2</v>
      </c>
      <c r="AT16">
        <v>0.03</v>
      </c>
      <c r="AU16">
        <v>0.25</v>
      </c>
      <c r="AV16">
        <v>100</v>
      </c>
      <c r="AW16">
        <v>38</v>
      </c>
      <c r="AX16">
        <v>15</v>
      </c>
      <c r="AY16">
        <v>8.9</v>
      </c>
      <c r="AZ16">
        <v>2.8</v>
      </c>
      <c r="BA16">
        <v>13</v>
      </c>
      <c r="BB16">
        <v>3.2</v>
      </c>
      <c r="BC16">
        <v>13</v>
      </c>
      <c r="BD16">
        <v>1.4</v>
      </c>
      <c r="BE16">
        <v>30</v>
      </c>
      <c r="BF16">
        <v>5.9</v>
      </c>
      <c r="BG16">
        <v>10</v>
      </c>
      <c r="BH16">
        <v>2.2999999999999998</v>
      </c>
      <c r="BI16">
        <v>1.4</v>
      </c>
      <c r="BJ16">
        <v>88</v>
      </c>
      <c r="BK16">
        <v>8.8000000000000007</v>
      </c>
      <c r="BN16">
        <v>1.1000000000000001</v>
      </c>
      <c r="BO16">
        <v>10</v>
      </c>
      <c r="BP16">
        <v>-10</v>
      </c>
      <c r="BQ16">
        <v>11</v>
      </c>
      <c r="BV16">
        <v>25.2</v>
      </c>
      <c r="BX16">
        <v>20</v>
      </c>
      <c r="CA16">
        <v>106</v>
      </c>
    </row>
    <row r="17" spans="1:79" x14ac:dyDescent="0.25">
      <c r="A17" t="s">
        <v>131</v>
      </c>
      <c r="B17" t="s">
        <v>132</v>
      </c>
      <c r="C17" s="1" t="str">
        <f t="shared" si="0"/>
        <v>22:0004</v>
      </c>
      <c r="D17" s="1" t="str">
        <f t="shared" si="1"/>
        <v>22:0004</v>
      </c>
      <c r="E17" t="s">
        <v>114</v>
      </c>
      <c r="F17" t="s">
        <v>133</v>
      </c>
      <c r="H17">
        <v>48.430411800000002</v>
      </c>
      <c r="I17">
        <v>-80.145696999999998</v>
      </c>
      <c r="J17" s="1" t="str">
        <f t="shared" si="2"/>
        <v>Whole</v>
      </c>
      <c r="K17" s="1" t="str">
        <f t="shared" si="3"/>
        <v>Rock crushing (details not reported)</v>
      </c>
      <c r="L17">
        <v>67</v>
      </c>
      <c r="M17">
        <v>0.83</v>
      </c>
      <c r="N17">
        <v>11</v>
      </c>
      <c r="O17">
        <v>-0.02</v>
      </c>
      <c r="P17">
        <v>10.199999999999999</v>
      </c>
      <c r="Q17">
        <v>7.0000000000000007E-2</v>
      </c>
      <c r="R17">
        <v>1.59</v>
      </c>
      <c r="S17">
        <v>1.28</v>
      </c>
      <c r="T17">
        <v>4.7</v>
      </c>
      <c r="U17">
        <v>0.21</v>
      </c>
      <c r="V17">
        <v>0.19</v>
      </c>
      <c r="W17">
        <v>-30</v>
      </c>
      <c r="Z17">
        <v>-100</v>
      </c>
      <c r="AB17">
        <v>2.1</v>
      </c>
      <c r="AC17">
        <v>0.9</v>
      </c>
      <c r="AD17">
        <v>-0.02</v>
      </c>
    </row>
    <row r="18" spans="1:79" x14ac:dyDescent="0.25">
      <c r="A18" t="s">
        <v>134</v>
      </c>
      <c r="B18" t="s">
        <v>135</v>
      </c>
      <c r="C18" s="1" t="str">
        <f t="shared" si="0"/>
        <v>22:0004</v>
      </c>
      <c r="D18" s="1" t="str">
        <f t="shared" si="1"/>
        <v>22:0004</v>
      </c>
      <c r="E18" t="s">
        <v>117</v>
      </c>
      <c r="F18" t="s">
        <v>136</v>
      </c>
      <c r="H18">
        <v>48.428494499999999</v>
      </c>
      <c r="I18">
        <v>-80.237760399999999</v>
      </c>
      <c r="J18" s="1" t="str">
        <f t="shared" si="2"/>
        <v>Whole</v>
      </c>
      <c r="K18" s="1" t="str">
        <f t="shared" si="3"/>
        <v>Rock crushing (details not reported)</v>
      </c>
      <c r="L18">
        <v>48.6</v>
      </c>
      <c r="M18">
        <v>2.73</v>
      </c>
      <c r="N18">
        <v>12.5</v>
      </c>
      <c r="O18">
        <v>-0.02</v>
      </c>
      <c r="P18">
        <v>17.3</v>
      </c>
      <c r="Q18">
        <v>0.23</v>
      </c>
      <c r="R18">
        <v>5.28</v>
      </c>
      <c r="S18">
        <v>7.25</v>
      </c>
      <c r="T18">
        <v>2.6</v>
      </c>
      <c r="U18">
        <v>0.21</v>
      </c>
      <c r="V18">
        <v>0.25</v>
      </c>
      <c r="W18">
        <v>104</v>
      </c>
      <c r="Z18">
        <v>108</v>
      </c>
      <c r="AB18">
        <v>3.2</v>
      </c>
      <c r="AC18">
        <v>0.6</v>
      </c>
      <c r="AD18">
        <v>0.04</v>
      </c>
    </row>
    <row r="19" spans="1:79" x14ac:dyDescent="0.25">
      <c r="A19" t="s">
        <v>137</v>
      </c>
      <c r="B19" t="s">
        <v>138</v>
      </c>
      <c r="C19" s="1" t="str">
        <f t="shared" si="0"/>
        <v>22:0004</v>
      </c>
      <c r="D19" s="1" t="str">
        <f t="shared" si="1"/>
        <v>22:0004</v>
      </c>
      <c r="E19" t="s">
        <v>120</v>
      </c>
      <c r="F19" t="s">
        <v>139</v>
      </c>
      <c r="H19">
        <v>48.432805399999999</v>
      </c>
      <c r="I19">
        <v>-80.236641500000005</v>
      </c>
      <c r="J19" s="1" t="str">
        <f t="shared" si="2"/>
        <v>Whole</v>
      </c>
      <c r="K19" s="1" t="str">
        <f t="shared" si="3"/>
        <v>Rock crushing (details not reported)</v>
      </c>
      <c r="L19">
        <v>52.9</v>
      </c>
      <c r="M19">
        <v>1.1599999999999999</v>
      </c>
      <c r="N19">
        <v>13.3</v>
      </c>
      <c r="O19">
        <v>-0.02</v>
      </c>
      <c r="P19">
        <v>9.9</v>
      </c>
      <c r="Q19">
        <v>0.22</v>
      </c>
      <c r="R19">
        <v>7.03</v>
      </c>
      <c r="S19">
        <v>9.3800000000000008</v>
      </c>
      <c r="T19">
        <v>2.5</v>
      </c>
      <c r="U19">
        <v>0.21</v>
      </c>
      <c r="V19">
        <v>0.06</v>
      </c>
      <c r="W19">
        <v>-30</v>
      </c>
      <c r="Z19">
        <v>126</v>
      </c>
      <c r="AB19">
        <v>2.6</v>
      </c>
      <c r="AC19">
        <v>0.7</v>
      </c>
      <c r="AD19">
        <v>0.13</v>
      </c>
      <c r="AE19">
        <v>0.1</v>
      </c>
      <c r="AF19">
        <v>-0.2</v>
      </c>
      <c r="AG19">
        <v>-0.2</v>
      </c>
      <c r="AH19">
        <v>0.25</v>
      </c>
      <c r="AI19">
        <v>18</v>
      </c>
      <c r="AJ19">
        <v>2.1</v>
      </c>
      <c r="AK19">
        <v>0.06</v>
      </c>
      <c r="AL19">
        <v>0.2</v>
      </c>
      <c r="AM19">
        <v>3.5</v>
      </c>
      <c r="AN19">
        <v>2</v>
      </c>
      <c r="AO19">
        <v>6.3</v>
      </c>
      <c r="AP19">
        <v>1</v>
      </c>
      <c r="AQ19">
        <v>0.21</v>
      </c>
      <c r="AR19">
        <v>-0.2</v>
      </c>
      <c r="AS19">
        <v>0.35</v>
      </c>
      <c r="AT19">
        <v>0.03</v>
      </c>
      <c r="AU19">
        <v>0.1</v>
      </c>
      <c r="AV19">
        <v>68</v>
      </c>
      <c r="AW19">
        <v>12</v>
      </c>
      <c r="AX19">
        <v>4.7</v>
      </c>
      <c r="AY19">
        <v>2.9</v>
      </c>
      <c r="AZ19">
        <v>0.96</v>
      </c>
      <c r="BA19">
        <v>4.2</v>
      </c>
      <c r="BB19">
        <v>1</v>
      </c>
      <c r="BC19">
        <v>4.2</v>
      </c>
      <c r="BD19">
        <v>0.48</v>
      </c>
      <c r="BE19">
        <v>9.1999999999999993</v>
      </c>
      <c r="BF19">
        <v>1.9</v>
      </c>
      <c r="BG19">
        <v>3.1</v>
      </c>
      <c r="BH19">
        <v>0.72</v>
      </c>
      <c r="BI19">
        <v>0.44</v>
      </c>
      <c r="BJ19">
        <v>28</v>
      </c>
      <c r="BK19">
        <v>3.1</v>
      </c>
      <c r="BN19">
        <v>-0.5</v>
      </c>
      <c r="BO19">
        <v>38</v>
      </c>
      <c r="BP19">
        <v>182</v>
      </c>
      <c r="BQ19">
        <v>150</v>
      </c>
      <c r="BV19">
        <v>49.6</v>
      </c>
      <c r="BX19">
        <v>396</v>
      </c>
      <c r="CA19">
        <v>84</v>
      </c>
    </row>
    <row r="20" spans="1:79" x14ac:dyDescent="0.25">
      <c r="A20" t="s">
        <v>140</v>
      </c>
      <c r="B20" t="s">
        <v>141</v>
      </c>
      <c r="C20" s="1" t="str">
        <f t="shared" si="0"/>
        <v>22:0004</v>
      </c>
      <c r="D20" s="1" t="str">
        <f t="shared" si="1"/>
        <v>22:0004</v>
      </c>
      <c r="E20" t="s">
        <v>123</v>
      </c>
      <c r="F20" t="s">
        <v>142</v>
      </c>
      <c r="H20">
        <v>48.432962000000003</v>
      </c>
      <c r="I20">
        <v>-80.233137600000006</v>
      </c>
      <c r="J20" s="1" t="str">
        <f t="shared" si="2"/>
        <v>Whole</v>
      </c>
      <c r="K20" s="1" t="str">
        <f t="shared" si="3"/>
        <v>Rock crushing (details not reported)</v>
      </c>
      <c r="L20">
        <v>46.8</v>
      </c>
      <c r="M20">
        <v>0.92</v>
      </c>
      <c r="N20">
        <v>13.4</v>
      </c>
      <c r="O20">
        <v>-0.02</v>
      </c>
      <c r="P20">
        <v>10.9</v>
      </c>
      <c r="Q20">
        <v>0.18</v>
      </c>
      <c r="R20">
        <v>5.72</v>
      </c>
      <c r="S20">
        <v>13.34</v>
      </c>
      <c r="T20">
        <v>1.8</v>
      </c>
      <c r="U20">
        <v>0.13</v>
      </c>
      <c r="V20">
        <v>0.04</v>
      </c>
      <c r="W20">
        <v>-30</v>
      </c>
      <c r="Z20">
        <v>176</v>
      </c>
      <c r="AB20">
        <v>5.7</v>
      </c>
      <c r="AC20">
        <v>3.8</v>
      </c>
      <c r="AD20">
        <v>0.19</v>
      </c>
      <c r="AE20">
        <v>0.1</v>
      </c>
      <c r="AF20">
        <v>-0.2</v>
      </c>
      <c r="AG20">
        <v>-0.2</v>
      </c>
      <c r="AH20">
        <v>0.33</v>
      </c>
      <c r="AI20">
        <v>14</v>
      </c>
      <c r="AJ20">
        <v>0.92</v>
      </c>
      <c r="AK20">
        <v>-0.05</v>
      </c>
      <c r="AL20">
        <v>0.2</v>
      </c>
      <c r="AM20">
        <v>1.4</v>
      </c>
      <c r="AN20">
        <v>1</v>
      </c>
      <c r="AO20">
        <v>3.3</v>
      </c>
      <c r="AP20">
        <v>1.3</v>
      </c>
      <c r="AQ20">
        <v>0.09</v>
      </c>
      <c r="AR20">
        <v>-0.2</v>
      </c>
      <c r="AS20">
        <v>0.12</v>
      </c>
      <c r="AT20">
        <v>-0.02</v>
      </c>
      <c r="AU20">
        <v>0.03</v>
      </c>
      <c r="AV20">
        <v>30</v>
      </c>
      <c r="AW20">
        <v>3.9</v>
      </c>
      <c r="AX20">
        <v>2.2000000000000002</v>
      </c>
      <c r="AY20">
        <v>1.4</v>
      </c>
      <c r="AZ20">
        <v>0.46</v>
      </c>
      <c r="BA20">
        <v>1.7</v>
      </c>
      <c r="BB20">
        <v>0.47</v>
      </c>
      <c r="BC20">
        <v>1.3</v>
      </c>
      <c r="BD20">
        <v>0.24</v>
      </c>
      <c r="BE20">
        <v>3.5</v>
      </c>
      <c r="BF20">
        <v>0.65</v>
      </c>
      <c r="BG20">
        <v>1.3</v>
      </c>
      <c r="BH20">
        <v>0.31</v>
      </c>
      <c r="BI20">
        <v>0.21</v>
      </c>
      <c r="BJ20">
        <v>13</v>
      </c>
      <c r="BK20">
        <v>1.5</v>
      </c>
      <c r="BN20">
        <v>-0.5</v>
      </c>
      <c r="BO20">
        <v>43</v>
      </c>
      <c r="BP20">
        <v>428</v>
      </c>
      <c r="BQ20">
        <v>124</v>
      </c>
      <c r="BV20">
        <v>37.299999999999997</v>
      </c>
      <c r="BX20">
        <v>297</v>
      </c>
      <c r="CA20">
        <v>60</v>
      </c>
    </row>
    <row r="21" spans="1:79" x14ac:dyDescent="0.25">
      <c r="A21" t="s">
        <v>143</v>
      </c>
      <c r="B21" t="s">
        <v>144</v>
      </c>
      <c r="C21" s="1" t="str">
        <f t="shared" si="0"/>
        <v>22:0004</v>
      </c>
      <c r="D21" s="1" t="str">
        <f t="shared" si="1"/>
        <v>22:0004</v>
      </c>
      <c r="E21" t="s">
        <v>126</v>
      </c>
      <c r="F21" t="s">
        <v>145</v>
      </c>
      <c r="H21">
        <v>48.4337807</v>
      </c>
      <c r="I21">
        <v>-80.233138800000006</v>
      </c>
      <c r="J21" s="1" t="str">
        <f t="shared" si="2"/>
        <v>Whole</v>
      </c>
      <c r="K21" s="1" t="str">
        <f t="shared" si="3"/>
        <v>Rock crushing (details not reported)</v>
      </c>
      <c r="L21">
        <v>48.7</v>
      </c>
      <c r="M21">
        <v>1.24</v>
      </c>
      <c r="N21">
        <v>13</v>
      </c>
      <c r="O21">
        <v>-0.02</v>
      </c>
      <c r="P21">
        <v>13.7</v>
      </c>
      <c r="Q21">
        <v>0.2</v>
      </c>
      <c r="R21">
        <v>7.01</v>
      </c>
      <c r="S21">
        <v>9.3800000000000008</v>
      </c>
      <c r="T21">
        <v>2.8</v>
      </c>
      <c r="U21">
        <v>0.19</v>
      </c>
      <c r="V21">
        <v>0.06</v>
      </c>
      <c r="W21">
        <v>-30</v>
      </c>
      <c r="Z21">
        <v>112</v>
      </c>
      <c r="AB21">
        <v>3.1</v>
      </c>
      <c r="AC21">
        <v>0.3</v>
      </c>
      <c r="AD21">
        <v>0.13</v>
      </c>
      <c r="AE21">
        <v>-0.1</v>
      </c>
      <c r="AF21">
        <v>-0.2</v>
      </c>
      <c r="AG21">
        <v>-0.2</v>
      </c>
      <c r="AH21">
        <v>0.64</v>
      </c>
      <c r="AI21">
        <v>17</v>
      </c>
      <c r="AJ21">
        <v>1.2</v>
      </c>
      <c r="AK21">
        <v>0.06</v>
      </c>
      <c r="AL21">
        <v>0.2</v>
      </c>
      <c r="AM21">
        <v>1.9</v>
      </c>
      <c r="AN21">
        <v>-1</v>
      </c>
      <c r="AO21">
        <v>6.2</v>
      </c>
      <c r="AP21">
        <v>0.7</v>
      </c>
      <c r="AQ21">
        <v>0.13</v>
      </c>
      <c r="AR21">
        <v>-0.2</v>
      </c>
      <c r="AS21">
        <v>0.41</v>
      </c>
      <c r="AT21">
        <v>-0.02</v>
      </c>
      <c r="AU21">
        <v>0.09</v>
      </c>
      <c r="AV21">
        <v>40</v>
      </c>
      <c r="AW21">
        <v>7</v>
      </c>
      <c r="AX21">
        <v>3</v>
      </c>
      <c r="AY21">
        <v>1.9</v>
      </c>
      <c r="AZ21">
        <v>0.75</v>
      </c>
      <c r="BA21">
        <v>2.4</v>
      </c>
      <c r="BB21">
        <v>0.68</v>
      </c>
      <c r="BC21">
        <v>2.6</v>
      </c>
      <c r="BD21">
        <v>0.32</v>
      </c>
      <c r="BE21">
        <v>5.6</v>
      </c>
      <c r="BF21">
        <v>1.1000000000000001</v>
      </c>
      <c r="BG21">
        <v>1.9</v>
      </c>
      <c r="BH21">
        <v>0.46</v>
      </c>
      <c r="BI21">
        <v>0.28999999999999998</v>
      </c>
      <c r="BJ21">
        <v>19</v>
      </c>
      <c r="BK21">
        <v>2</v>
      </c>
      <c r="BN21">
        <v>-0.5</v>
      </c>
      <c r="BO21">
        <v>48</v>
      </c>
      <c r="BP21">
        <v>287</v>
      </c>
      <c r="BQ21">
        <v>172</v>
      </c>
      <c r="BV21">
        <v>55.9</v>
      </c>
      <c r="BX21">
        <v>470</v>
      </c>
      <c r="CA21">
        <v>97</v>
      </c>
    </row>
    <row r="22" spans="1:79" x14ac:dyDescent="0.25">
      <c r="A22" t="s">
        <v>146</v>
      </c>
      <c r="B22" t="s">
        <v>147</v>
      </c>
      <c r="C22" s="1" t="str">
        <f t="shared" si="0"/>
        <v>22:0004</v>
      </c>
      <c r="D22" s="1" t="str">
        <f t="shared" si="1"/>
        <v>22:0004</v>
      </c>
      <c r="E22" t="s">
        <v>129</v>
      </c>
      <c r="F22" t="s">
        <v>148</v>
      </c>
      <c r="H22">
        <v>48.433924300000001</v>
      </c>
      <c r="I22">
        <v>-80.233082600000003</v>
      </c>
      <c r="J22" s="1" t="str">
        <f t="shared" si="2"/>
        <v>Whole</v>
      </c>
      <c r="K22" s="1" t="str">
        <f t="shared" si="3"/>
        <v>Rock crushing (details not reported)</v>
      </c>
      <c r="L22">
        <v>49.1</v>
      </c>
      <c r="M22">
        <v>1.51</v>
      </c>
      <c r="N22">
        <v>14.5</v>
      </c>
      <c r="O22">
        <v>-0.02</v>
      </c>
      <c r="P22">
        <v>13.3</v>
      </c>
      <c r="Q22">
        <v>0.19</v>
      </c>
      <c r="R22">
        <v>6.86</v>
      </c>
      <c r="S22">
        <v>5.89</v>
      </c>
      <c r="T22">
        <v>4.5</v>
      </c>
      <c r="U22">
        <v>0.23</v>
      </c>
      <c r="V22">
        <v>0.09</v>
      </c>
      <c r="W22">
        <v>-30</v>
      </c>
      <c r="Z22">
        <v>196</v>
      </c>
      <c r="AB22">
        <v>2.9</v>
      </c>
      <c r="AC22">
        <v>0.2</v>
      </c>
      <c r="AD22">
        <v>0.14000000000000001</v>
      </c>
      <c r="AE22">
        <v>0.1</v>
      </c>
      <c r="AF22">
        <v>-0.2</v>
      </c>
      <c r="AG22">
        <v>-0.2</v>
      </c>
      <c r="AH22">
        <v>0.64</v>
      </c>
      <c r="AI22">
        <v>17</v>
      </c>
      <c r="AJ22">
        <v>1.6</v>
      </c>
      <c r="AK22">
        <v>0.06</v>
      </c>
      <c r="AL22">
        <v>0.2</v>
      </c>
      <c r="AM22">
        <v>3</v>
      </c>
      <c r="AN22">
        <v>2</v>
      </c>
      <c r="AO22">
        <v>9.3000000000000007</v>
      </c>
      <c r="AP22">
        <v>1.6</v>
      </c>
      <c r="AQ22">
        <v>0.17</v>
      </c>
      <c r="AR22">
        <v>-0.2</v>
      </c>
      <c r="AS22">
        <v>0.25</v>
      </c>
      <c r="AT22">
        <v>0.03</v>
      </c>
      <c r="AU22">
        <v>0.06</v>
      </c>
      <c r="AV22">
        <v>50</v>
      </c>
      <c r="AW22">
        <v>10</v>
      </c>
      <c r="AX22">
        <v>4</v>
      </c>
      <c r="AY22">
        <v>2.4</v>
      </c>
      <c r="AZ22">
        <v>0.89</v>
      </c>
      <c r="BA22">
        <v>3.5</v>
      </c>
      <c r="BB22">
        <v>0.88</v>
      </c>
      <c r="BC22">
        <v>3.7</v>
      </c>
      <c r="BD22">
        <v>0.41</v>
      </c>
      <c r="BE22">
        <v>8.1</v>
      </c>
      <c r="BF22">
        <v>1.6</v>
      </c>
      <c r="BG22">
        <v>2.7</v>
      </c>
      <c r="BH22">
        <v>0.63</v>
      </c>
      <c r="BI22">
        <v>0.38</v>
      </c>
      <c r="BJ22">
        <v>24</v>
      </c>
      <c r="BK22">
        <v>2.7</v>
      </c>
      <c r="BN22">
        <v>-0.5</v>
      </c>
      <c r="BO22">
        <v>45</v>
      </c>
      <c r="BP22">
        <v>182</v>
      </c>
      <c r="BQ22">
        <v>116</v>
      </c>
      <c r="BV22">
        <v>43.8</v>
      </c>
      <c r="BX22">
        <v>398</v>
      </c>
      <c r="CA22">
        <v>91</v>
      </c>
    </row>
    <row r="23" spans="1:79" x14ac:dyDescent="0.25">
      <c r="A23" t="s">
        <v>149</v>
      </c>
      <c r="B23" t="s">
        <v>150</v>
      </c>
      <c r="C23" s="1" t="str">
        <f t="shared" si="0"/>
        <v>22:0004</v>
      </c>
      <c r="D23" s="1" t="str">
        <f t="shared" si="1"/>
        <v>22:0004</v>
      </c>
      <c r="E23" t="s">
        <v>132</v>
      </c>
      <c r="F23" t="s">
        <v>151</v>
      </c>
      <c r="H23">
        <v>48.435701100000003</v>
      </c>
      <c r="I23">
        <v>-80.223023999999995</v>
      </c>
      <c r="J23" s="1" t="str">
        <f t="shared" si="2"/>
        <v>Whole</v>
      </c>
      <c r="K23" s="1" t="str">
        <f t="shared" si="3"/>
        <v>Rock crushing (details not reported)</v>
      </c>
      <c r="L23">
        <v>48.3</v>
      </c>
      <c r="M23">
        <v>1.8</v>
      </c>
      <c r="N23">
        <v>13.2</v>
      </c>
      <c r="O23">
        <v>-0.02</v>
      </c>
      <c r="P23">
        <v>15.4</v>
      </c>
      <c r="Q23">
        <v>0.22</v>
      </c>
      <c r="R23">
        <v>6.24</v>
      </c>
      <c r="S23">
        <v>7.45</v>
      </c>
      <c r="T23">
        <v>3.8</v>
      </c>
      <c r="U23">
        <v>0.18</v>
      </c>
      <c r="V23">
        <v>0.15</v>
      </c>
      <c r="W23">
        <v>-30</v>
      </c>
      <c r="Z23">
        <v>130</v>
      </c>
      <c r="AB23">
        <v>2.9</v>
      </c>
      <c r="AC23">
        <v>0.7</v>
      </c>
      <c r="AD23">
        <v>0.15</v>
      </c>
      <c r="AE23">
        <v>-0.1</v>
      </c>
      <c r="AF23">
        <v>-0.2</v>
      </c>
      <c r="AG23">
        <v>-0.2</v>
      </c>
      <c r="AH23">
        <v>0.35</v>
      </c>
      <c r="AI23">
        <v>18</v>
      </c>
      <c r="AJ23">
        <v>1.7</v>
      </c>
      <c r="AK23">
        <v>7.0000000000000007E-2</v>
      </c>
      <c r="AL23">
        <v>0.3</v>
      </c>
      <c r="AM23">
        <v>3.5</v>
      </c>
      <c r="AN23">
        <v>-1</v>
      </c>
      <c r="AO23">
        <v>2.8</v>
      </c>
      <c r="AP23">
        <v>0.8</v>
      </c>
      <c r="AQ23">
        <v>0.21</v>
      </c>
      <c r="AR23">
        <v>-0.2</v>
      </c>
      <c r="AS23">
        <v>0.28999999999999998</v>
      </c>
      <c r="AT23">
        <v>-0.02</v>
      </c>
      <c r="AU23">
        <v>7.0000000000000007E-2</v>
      </c>
      <c r="AV23">
        <v>55</v>
      </c>
      <c r="AW23">
        <v>11</v>
      </c>
      <c r="AX23">
        <v>4.0999999999999996</v>
      </c>
      <c r="AY23">
        <v>2.5</v>
      </c>
      <c r="AZ23">
        <v>1</v>
      </c>
      <c r="BA23">
        <v>3.7</v>
      </c>
      <c r="BB23">
        <v>0.88</v>
      </c>
      <c r="BC23">
        <v>4</v>
      </c>
      <c r="BD23">
        <v>0.39</v>
      </c>
      <c r="BE23">
        <v>8.6999999999999993</v>
      </c>
      <c r="BF23">
        <v>1.7</v>
      </c>
      <c r="BG23">
        <v>2.9</v>
      </c>
      <c r="BH23">
        <v>0.64</v>
      </c>
      <c r="BI23">
        <v>0.37</v>
      </c>
      <c r="BJ23">
        <v>24</v>
      </c>
      <c r="BK23">
        <v>2.5</v>
      </c>
      <c r="BN23">
        <v>-0.5</v>
      </c>
      <c r="BO23">
        <v>43</v>
      </c>
      <c r="BP23">
        <v>169</v>
      </c>
      <c r="BQ23">
        <v>112</v>
      </c>
      <c r="BV23">
        <v>42.1</v>
      </c>
      <c r="BX23">
        <v>429</v>
      </c>
      <c r="CA23">
        <v>116</v>
      </c>
    </row>
    <row r="24" spans="1:79" x14ac:dyDescent="0.25">
      <c r="A24" t="s">
        <v>152</v>
      </c>
      <c r="B24" t="s">
        <v>153</v>
      </c>
      <c r="C24" s="1" t="str">
        <f t="shared" si="0"/>
        <v>22:0004</v>
      </c>
      <c r="D24" s="1" t="str">
        <f t="shared" si="1"/>
        <v>22:0004</v>
      </c>
      <c r="E24" t="s">
        <v>135</v>
      </c>
      <c r="F24" t="s">
        <v>154</v>
      </c>
      <c r="H24">
        <v>48.4216579</v>
      </c>
      <c r="I24">
        <v>-80.241971599999999</v>
      </c>
      <c r="J24" s="1" t="str">
        <f t="shared" si="2"/>
        <v>Whole</v>
      </c>
      <c r="K24" s="1" t="str">
        <f t="shared" si="3"/>
        <v>Rock crushing (details not reported)</v>
      </c>
      <c r="L24">
        <v>55.6</v>
      </c>
      <c r="M24">
        <v>3.18</v>
      </c>
      <c r="N24">
        <v>14</v>
      </c>
      <c r="O24">
        <v>-0.02</v>
      </c>
      <c r="P24">
        <v>11.1</v>
      </c>
      <c r="Q24">
        <v>0.2</v>
      </c>
      <c r="R24">
        <v>2.91</v>
      </c>
      <c r="S24">
        <v>5.44</v>
      </c>
      <c r="T24">
        <v>3.4</v>
      </c>
      <c r="U24">
        <v>0.33</v>
      </c>
      <c r="V24">
        <v>0.3</v>
      </c>
      <c r="W24">
        <v>128</v>
      </c>
      <c r="Z24">
        <v>-100</v>
      </c>
      <c r="AB24">
        <v>3</v>
      </c>
      <c r="AC24">
        <v>0.8</v>
      </c>
      <c r="AD24">
        <v>0.38</v>
      </c>
      <c r="AE24">
        <v>0.1</v>
      </c>
      <c r="AF24">
        <v>-0.2</v>
      </c>
      <c r="AG24">
        <v>-0.2</v>
      </c>
      <c r="AH24">
        <v>1.1000000000000001</v>
      </c>
      <c r="AI24">
        <v>21</v>
      </c>
      <c r="AJ24">
        <v>3</v>
      </c>
      <c r="AK24">
        <v>0.11</v>
      </c>
      <c r="AL24">
        <v>0.4</v>
      </c>
      <c r="AM24">
        <v>4.8</v>
      </c>
      <c r="AN24">
        <v>2</v>
      </c>
      <c r="AO24">
        <v>6.7</v>
      </c>
      <c r="AP24">
        <v>1.7</v>
      </c>
      <c r="AQ24">
        <v>0.28000000000000003</v>
      </c>
      <c r="AR24">
        <v>-0.2</v>
      </c>
      <c r="AS24">
        <v>0.39</v>
      </c>
      <c r="AT24">
        <v>0.06</v>
      </c>
      <c r="AU24">
        <v>0.12</v>
      </c>
      <c r="AV24">
        <v>100</v>
      </c>
      <c r="AW24">
        <v>15</v>
      </c>
      <c r="AX24">
        <v>5.4</v>
      </c>
      <c r="AY24">
        <v>3.2</v>
      </c>
      <c r="AZ24">
        <v>1.5</v>
      </c>
      <c r="BA24">
        <v>5</v>
      </c>
      <c r="BB24">
        <v>1.2</v>
      </c>
      <c r="BC24">
        <v>5.4</v>
      </c>
      <c r="BD24">
        <v>0.48</v>
      </c>
      <c r="BE24">
        <v>13</v>
      </c>
      <c r="BF24">
        <v>2.4</v>
      </c>
      <c r="BG24">
        <v>4</v>
      </c>
      <c r="BH24">
        <v>0.84</v>
      </c>
      <c r="BI24">
        <v>0.47</v>
      </c>
      <c r="BJ24">
        <v>31</v>
      </c>
      <c r="BK24">
        <v>3.4</v>
      </c>
      <c r="BN24">
        <v>0.6</v>
      </c>
      <c r="BO24">
        <v>55</v>
      </c>
      <c r="BP24">
        <v>32</v>
      </c>
      <c r="BQ24">
        <v>79</v>
      </c>
      <c r="BV24">
        <v>51.9</v>
      </c>
      <c r="BX24">
        <v>659</v>
      </c>
      <c r="CA24">
        <v>156</v>
      </c>
    </row>
    <row r="25" spans="1:79" x14ac:dyDescent="0.25">
      <c r="A25" t="s">
        <v>155</v>
      </c>
      <c r="B25" t="s">
        <v>156</v>
      </c>
      <c r="C25" s="1" t="str">
        <f t="shared" si="0"/>
        <v>22:0004</v>
      </c>
      <c r="D25" s="1" t="str">
        <f t="shared" si="1"/>
        <v>22:0004</v>
      </c>
      <c r="E25" t="s">
        <v>138</v>
      </c>
      <c r="F25" t="s">
        <v>157</v>
      </c>
      <c r="H25">
        <v>48.421113900000002</v>
      </c>
      <c r="I25">
        <v>-80.242709599999998</v>
      </c>
      <c r="J25" s="1" t="str">
        <f t="shared" si="2"/>
        <v>Whole</v>
      </c>
      <c r="K25" s="1" t="str">
        <f t="shared" si="3"/>
        <v>Rock crushing (details not reported)</v>
      </c>
      <c r="L25">
        <v>45.5</v>
      </c>
      <c r="M25">
        <v>2.78</v>
      </c>
      <c r="N25">
        <v>12.5</v>
      </c>
      <c r="O25">
        <v>-0.02</v>
      </c>
      <c r="P25">
        <v>17.899999999999999</v>
      </c>
      <c r="Q25">
        <v>0.23</v>
      </c>
      <c r="R25">
        <v>5.4</v>
      </c>
      <c r="S25">
        <v>7.26</v>
      </c>
      <c r="T25">
        <v>2.9</v>
      </c>
      <c r="U25">
        <v>2.14</v>
      </c>
      <c r="V25">
        <v>0.25</v>
      </c>
      <c r="W25">
        <v>331</v>
      </c>
      <c r="Z25">
        <v>-100</v>
      </c>
      <c r="AB25">
        <v>2.4</v>
      </c>
      <c r="AC25">
        <v>0.2</v>
      </c>
      <c r="AD25">
        <v>0.46</v>
      </c>
      <c r="AE25">
        <v>0.1</v>
      </c>
      <c r="AF25">
        <v>-0.2</v>
      </c>
      <c r="AG25">
        <v>-0.2</v>
      </c>
      <c r="AH25">
        <v>0.99</v>
      </c>
      <c r="AI25">
        <v>19</v>
      </c>
      <c r="AJ25">
        <v>2.6</v>
      </c>
      <c r="AK25">
        <v>0.08</v>
      </c>
      <c r="AL25">
        <v>0.4</v>
      </c>
      <c r="AM25">
        <v>4</v>
      </c>
      <c r="AN25">
        <v>-1</v>
      </c>
      <c r="AO25">
        <v>31</v>
      </c>
      <c r="AP25">
        <v>1.2</v>
      </c>
      <c r="AQ25">
        <v>0.25</v>
      </c>
      <c r="AR25">
        <v>-0.2</v>
      </c>
      <c r="AS25">
        <v>0.33</v>
      </c>
      <c r="AT25">
        <v>0.11</v>
      </c>
      <c r="AU25">
        <v>0.08</v>
      </c>
      <c r="AV25">
        <v>95</v>
      </c>
      <c r="AW25">
        <v>13</v>
      </c>
      <c r="AX25">
        <v>5.5</v>
      </c>
      <c r="AY25">
        <v>3.3</v>
      </c>
      <c r="AZ25">
        <v>1.4</v>
      </c>
      <c r="BA25">
        <v>4.8</v>
      </c>
      <c r="BB25">
        <v>1.2</v>
      </c>
      <c r="BC25">
        <v>4.0999999999999996</v>
      </c>
      <c r="BD25">
        <v>0.56999999999999995</v>
      </c>
      <c r="BE25">
        <v>11</v>
      </c>
      <c r="BF25">
        <v>2.1</v>
      </c>
      <c r="BG25">
        <v>3.7</v>
      </c>
      <c r="BH25">
        <v>0.84</v>
      </c>
      <c r="BI25">
        <v>0.51</v>
      </c>
      <c r="BJ25">
        <v>33</v>
      </c>
      <c r="BK25">
        <v>3.4</v>
      </c>
      <c r="BN25">
        <v>-0.5</v>
      </c>
      <c r="BO25">
        <v>52</v>
      </c>
      <c r="BP25">
        <v>94</v>
      </c>
      <c r="BQ25">
        <v>66</v>
      </c>
      <c r="BV25">
        <v>48.1</v>
      </c>
      <c r="BX25">
        <v>605</v>
      </c>
      <c r="CA25">
        <v>136</v>
      </c>
    </row>
    <row r="26" spans="1:79" x14ac:dyDescent="0.25">
      <c r="A26" t="s">
        <v>158</v>
      </c>
      <c r="B26" t="s">
        <v>159</v>
      </c>
      <c r="C26" s="1" t="str">
        <f t="shared" si="0"/>
        <v>22:0004</v>
      </c>
      <c r="D26" s="1" t="str">
        <f t="shared" si="1"/>
        <v>22:0004</v>
      </c>
      <c r="E26" t="s">
        <v>141</v>
      </c>
      <c r="F26" t="s">
        <v>160</v>
      </c>
      <c r="H26">
        <v>48.4221073</v>
      </c>
      <c r="I26">
        <v>-80.244654699999998</v>
      </c>
      <c r="J26" s="1" t="str">
        <f t="shared" si="2"/>
        <v>Whole</v>
      </c>
      <c r="K26" s="1" t="str">
        <f t="shared" si="3"/>
        <v>Rock crushing (details not reported)</v>
      </c>
      <c r="L26">
        <v>46.1</v>
      </c>
      <c r="M26">
        <v>3.1</v>
      </c>
      <c r="N26">
        <v>11.9</v>
      </c>
      <c r="O26">
        <v>-0.02</v>
      </c>
      <c r="P26">
        <v>17</v>
      </c>
      <c r="Q26">
        <v>0.23</v>
      </c>
      <c r="R26">
        <v>2.87</v>
      </c>
      <c r="S26">
        <v>8.85</v>
      </c>
      <c r="T26">
        <v>3.9</v>
      </c>
      <c r="U26">
        <v>0.17</v>
      </c>
      <c r="V26">
        <v>0.33</v>
      </c>
      <c r="W26">
        <v>-30</v>
      </c>
      <c r="Z26">
        <v>173</v>
      </c>
      <c r="AB26">
        <v>4.3</v>
      </c>
      <c r="AC26">
        <v>3.2</v>
      </c>
      <c r="AD26">
        <v>0.05</v>
      </c>
    </row>
    <row r="27" spans="1:79" x14ac:dyDescent="0.25">
      <c r="A27" t="s">
        <v>161</v>
      </c>
      <c r="B27" t="s">
        <v>162</v>
      </c>
      <c r="C27" s="1" t="str">
        <f t="shared" si="0"/>
        <v>22:0004</v>
      </c>
      <c r="D27" s="1" t="str">
        <f t="shared" si="1"/>
        <v>22:0004</v>
      </c>
      <c r="E27" t="s">
        <v>144</v>
      </c>
      <c r="F27" t="s">
        <v>163</v>
      </c>
      <c r="H27">
        <v>48.422357099999999</v>
      </c>
      <c r="I27">
        <v>-80.112067699999997</v>
      </c>
      <c r="J27" s="1" t="str">
        <f t="shared" si="2"/>
        <v>Whole</v>
      </c>
      <c r="K27" s="1" t="str">
        <f t="shared" si="3"/>
        <v>Rock crushing (details not reported)</v>
      </c>
      <c r="L27">
        <v>57.9</v>
      </c>
      <c r="M27">
        <v>1.7</v>
      </c>
      <c r="N27">
        <v>11.6</v>
      </c>
      <c r="O27">
        <v>-0.02</v>
      </c>
      <c r="P27">
        <v>14.1</v>
      </c>
      <c r="Q27">
        <v>0.19</v>
      </c>
      <c r="R27">
        <v>2.91</v>
      </c>
      <c r="S27">
        <v>4.95</v>
      </c>
      <c r="T27">
        <v>4.3</v>
      </c>
      <c r="U27">
        <v>0.51</v>
      </c>
      <c r="V27">
        <v>0.6</v>
      </c>
      <c r="W27">
        <v>190</v>
      </c>
      <c r="Z27">
        <v>227</v>
      </c>
      <c r="AB27">
        <v>0.7</v>
      </c>
      <c r="AC27">
        <v>0.2</v>
      </c>
      <c r="AD27">
        <v>0.14000000000000001</v>
      </c>
      <c r="AE27">
        <v>-0.1</v>
      </c>
      <c r="AF27">
        <v>-0.2</v>
      </c>
      <c r="AG27">
        <v>-0.2</v>
      </c>
      <c r="AH27">
        <v>0.35</v>
      </c>
      <c r="AI27">
        <v>23</v>
      </c>
      <c r="AJ27">
        <v>4.3</v>
      </c>
      <c r="AK27">
        <v>0.11</v>
      </c>
      <c r="AL27">
        <v>1.4</v>
      </c>
      <c r="AM27">
        <v>7.8</v>
      </c>
      <c r="AN27">
        <v>3</v>
      </c>
      <c r="AO27">
        <v>13</v>
      </c>
      <c r="AP27">
        <v>1.4</v>
      </c>
      <c r="AQ27">
        <v>0.47</v>
      </c>
      <c r="AR27">
        <v>-0.2</v>
      </c>
      <c r="AS27">
        <v>0.73</v>
      </c>
      <c r="AT27">
        <v>0.15</v>
      </c>
      <c r="AU27">
        <v>0.21</v>
      </c>
      <c r="AV27">
        <v>100</v>
      </c>
      <c r="AW27">
        <v>30</v>
      </c>
      <c r="AX27">
        <v>12</v>
      </c>
      <c r="AY27">
        <v>6.9</v>
      </c>
      <c r="AZ27">
        <v>2.7</v>
      </c>
      <c r="BA27">
        <v>11</v>
      </c>
      <c r="BB27">
        <v>2.5</v>
      </c>
      <c r="BC27">
        <v>11</v>
      </c>
      <c r="BD27">
        <v>1.1000000000000001</v>
      </c>
      <c r="BE27">
        <v>25</v>
      </c>
      <c r="BF27">
        <v>4.7</v>
      </c>
      <c r="BG27">
        <v>8.1999999999999993</v>
      </c>
      <c r="BH27">
        <v>1.8</v>
      </c>
      <c r="BI27">
        <v>1.1000000000000001</v>
      </c>
      <c r="BJ27">
        <v>68</v>
      </c>
      <c r="BK27">
        <v>7.1</v>
      </c>
      <c r="BN27">
        <v>1.1000000000000001</v>
      </c>
      <c r="BO27">
        <v>16</v>
      </c>
      <c r="BP27">
        <v>13</v>
      </c>
      <c r="BQ27">
        <v>15</v>
      </c>
      <c r="BV27">
        <v>42.5</v>
      </c>
      <c r="BX27">
        <v>52</v>
      </c>
      <c r="CA27">
        <v>100</v>
      </c>
    </row>
    <row r="28" spans="1:79" x14ac:dyDescent="0.25">
      <c r="A28" t="s">
        <v>164</v>
      </c>
      <c r="B28" t="s">
        <v>165</v>
      </c>
      <c r="C28" s="1" t="str">
        <f t="shared" si="0"/>
        <v>22:0004</v>
      </c>
      <c r="D28" s="1" t="str">
        <f t="shared" si="1"/>
        <v>22:0004</v>
      </c>
      <c r="E28" t="s">
        <v>147</v>
      </c>
      <c r="F28" t="s">
        <v>166</v>
      </c>
      <c r="H28">
        <v>48.423032399999997</v>
      </c>
      <c r="I28">
        <v>-80.119152200000002</v>
      </c>
      <c r="J28" s="1" t="str">
        <f t="shared" si="2"/>
        <v>Whole</v>
      </c>
      <c r="K28" s="1" t="str">
        <f t="shared" si="3"/>
        <v>Rock crushing (details not reported)</v>
      </c>
      <c r="L28">
        <v>50.7</v>
      </c>
      <c r="M28">
        <v>1.89</v>
      </c>
      <c r="N28">
        <v>12.9</v>
      </c>
      <c r="O28">
        <v>-0.02</v>
      </c>
      <c r="P28">
        <v>12.9</v>
      </c>
      <c r="Q28">
        <v>0.17</v>
      </c>
      <c r="R28">
        <v>5.65</v>
      </c>
      <c r="S28">
        <v>6.87</v>
      </c>
      <c r="T28">
        <v>3.4</v>
      </c>
      <c r="U28">
        <v>2.6</v>
      </c>
      <c r="V28">
        <v>0.23</v>
      </c>
      <c r="W28">
        <v>848</v>
      </c>
      <c r="Z28">
        <v>379</v>
      </c>
      <c r="AB28">
        <v>1.6</v>
      </c>
      <c r="AC28">
        <v>0.5</v>
      </c>
      <c r="AD28">
        <v>0.32</v>
      </c>
      <c r="AE28">
        <v>0.2</v>
      </c>
      <c r="AF28">
        <v>-0.2</v>
      </c>
      <c r="AG28">
        <v>-0.2</v>
      </c>
      <c r="AH28">
        <v>0.99</v>
      </c>
      <c r="AI28">
        <v>18</v>
      </c>
      <c r="AJ28">
        <v>3</v>
      </c>
      <c r="AK28">
        <v>0.1</v>
      </c>
      <c r="AL28">
        <v>1.6</v>
      </c>
      <c r="AM28">
        <v>4.8</v>
      </c>
      <c r="AN28">
        <v>2</v>
      </c>
      <c r="AO28">
        <v>70</v>
      </c>
      <c r="AP28">
        <v>2.2000000000000002</v>
      </c>
      <c r="AQ28">
        <v>0.3</v>
      </c>
      <c r="AR28">
        <v>-0.2</v>
      </c>
      <c r="AS28">
        <v>0.49</v>
      </c>
      <c r="AT28">
        <v>0.83</v>
      </c>
      <c r="AU28">
        <v>0.34</v>
      </c>
      <c r="AV28">
        <v>100</v>
      </c>
      <c r="AW28">
        <v>21</v>
      </c>
      <c r="AX28">
        <v>7.2</v>
      </c>
      <c r="AY28">
        <v>4.2</v>
      </c>
      <c r="AZ28">
        <v>1.6</v>
      </c>
      <c r="BA28">
        <v>6.2</v>
      </c>
      <c r="BB28">
        <v>1.5</v>
      </c>
      <c r="BC28">
        <v>11</v>
      </c>
      <c r="BD28">
        <v>0.72</v>
      </c>
      <c r="BE28">
        <v>16</v>
      </c>
      <c r="BF28">
        <v>3.4</v>
      </c>
      <c r="BG28">
        <v>5</v>
      </c>
      <c r="BH28">
        <v>1.1000000000000001</v>
      </c>
      <c r="BI28">
        <v>0.68</v>
      </c>
      <c r="BJ28">
        <v>43</v>
      </c>
      <c r="BK28">
        <v>4.3</v>
      </c>
      <c r="BN28">
        <v>1</v>
      </c>
      <c r="BO28">
        <v>34</v>
      </c>
      <c r="BP28">
        <v>106</v>
      </c>
      <c r="BQ28">
        <v>14</v>
      </c>
      <c r="BV28">
        <v>40.799999999999997</v>
      </c>
      <c r="BX28">
        <v>416</v>
      </c>
      <c r="CA28">
        <v>63</v>
      </c>
    </row>
    <row r="29" spans="1:79" x14ac:dyDescent="0.25">
      <c r="A29" t="s">
        <v>167</v>
      </c>
      <c r="B29" t="s">
        <v>168</v>
      </c>
      <c r="C29" s="1" t="str">
        <f t="shared" si="0"/>
        <v>22:0004</v>
      </c>
      <c r="D29" s="1" t="str">
        <f t="shared" si="1"/>
        <v>22:0004</v>
      </c>
      <c r="E29" t="s">
        <v>150</v>
      </c>
      <c r="F29" t="s">
        <v>169</v>
      </c>
      <c r="H29">
        <v>48.418403499999997</v>
      </c>
      <c r="I29">
        <v>-80.064981099999997</v>
      </c>
      <c r="J29" s="1" t="str">
        <f t="shared" si="2"/>
        <v>Whole</v>
      </c>
      <c r="K29" s="1" t="str">
        <f t="shared" si="3"/>
        <v>Rock crushing (details not reported)</v>
      </c>
      <c r="L29">
        <v>48.4</v>
      </c>
      <c r="M29">
        <v>1.77</v>
      </c>
      <c r="N29">
        <v>14.4</v>
      </c>
      <c r="O29">
        <v>-0.02</v>
      </c>
      <c r="P29">
        <v>14.4</v>
      </c>
      <c r="Q29">
        <v>0.22</v>
      </c>
      <c r="R29">
        <v>5.21</v>
      </c>
      <c r="S29">
        <v>7.25</v>
      </c>
      <c r="T29">
        <v>5.2</v>
      </c>
      <c r="U29">
        <v>0.73</v>
      </c>
      <c r="V29">
        <v>0.21</v>
      </c>
      <c r="W29">
        <v>279</v>
      </c>
      <c r="Z29">
        <v>405</v>
      </c>
      <c r="AB29">
        <v>1.5</v>
      </c>
      <c r="AC29">
        <v>0.3</v>
      </c>
      <c r="AD29">
        <v>0.32</v>
      </c>
      <c r="AE29">
        <v>-0.1</v>
      </c>
      <c r="AF29">
        <v>-0.2</v>
      </c>
      <c r="AG29">
        <v>0.2</v>
      </c>
      <c r="AH29">
        <v>0.27</v>
      </c>
      <c r="AI29">
        <v>18</v>
      </c>
      <c r="AJ29">
        <v>1.6</v>
      </c>
      <c r="AK29">
        <v>0.06</v>
      </c>
      <c r="AL29">
        <v>0.5</v>
      </c>
      <c r="AM29">
        <v>3.1</v>
      </c>
      <c r="AN29">
        <v>6</v>
      </c>
      <c r="AO29">
        <v>18</v>
      </c>
      <c r="AP29">
        <v>0.7</v>
      </c>
      <c r="AQ29">
        <v>0.18</v>
      </c>
      <c r="AR29">
        <v>-0.2</v>
      </c>
      <c r="AS29">
        <v>0.4</v>
      </c>
      <c r="AT29">
        <v>0.14000000000000001</v>
      </c>
      <c r="AU29">
        <v>0.21</v>
      </c>
      <c r="AV29">
        <v>52</v>
      </c>
      <c r="AW29">
        <v>16</v>
      </c>
      <c r="AX29">
        <v>4.7</v>
      </c>
      <c r="AY29">
        <v>2.7</v>
      </c>
      <c r="AZ29">
        <v>1.2</v>
      </c>
      <c r="BA29">
        <v>4.0999999999999996</v>
      </c>
      <c r="BB29">
        <v>0.98</v>
      </c>
      <c r="BC29">
        <v>7.3</v>
      </c>
      <c r="BD29">
        <v>0.44</v>
      </c>
      <c r="BE29">
        <v>11</v>
      </c>
      <c r="BF29">
        <v>2.2999999999999998</v>
      </c>
      <c r="BG29">
        <v>3.3</v>
      </c>
      <c r="BH29">
        <v>0.71</v>
      </c>
      <c r="BI29">
        <v>0.43</v>
      </c>
      <c r="BJ29">
        <v>28</v>
      </c>
      <c r="BK29">
        <v>2.8</v>
      </c>
      <c r="BN29">
        <v>0.5</v>
      </c>
      <c r="BO29">
        <v>40</v>
      </c>
      <c r="BP29">
        <v>182</v>
      </c>
      <c r="BQ29">
        <v>79</v>
      </c>
      <c r="BV29">
        <v>44.6</v>
      </c>
      <c r="BX29">
        <v>426</v>
      </c>
      <c r="CA29">
        <v>117</v>
      </c>
    </row>
    <row r="30" spans="1:79" x14ac:dyDescent="0.25">
      <c r="A30" t="s">
        <v>170</v>
      </c>
      <c r="B30" t="s">
        <v>171</v>
      </c>
      <c r="C30" s="1" t="str">
        <f t="shared" si="0"/>
        <v>22:0004</v>
      </c>
      <c r="D30" s="1" t="str">
        <f t="shared" si="1"/>
        <v>22:0004</v>
      </c>
      <c r="E30" t="s">
        <v>153</v>
      </c>
      <c r="F30" t="s">
        <v>172</v>
      </c>
      <c r="H30">
        <v>48.406650300000003</v>
      </c>
      <c r="I30">
        <v>-80.055737899999997</v>
      </c>
      <c r="J30" s="1" t="str">
        <f t="shared" si="2"/>
        <v>Whole</v>
      </c>
      <c r="K30" s="1" t="str">
        <f t="shared" si="3"/>
        <v>Rock crushing (details not reported)</v>
      </c>
      <c r="L30">
        <v>63</v>
      </c>
      <c r="M30">
        <v>1.38</v>
      </c>
      <c r="N30">
        <v>10.7</v>
      </c>
      <c r="O30">
        <v>-0.02</v>
      </c>
      <c r="P30">
        <v>13.4</v>
      </c>
      <c r="Q30">
        <v>0.25</v>
      </c>
      <c r="R30">
        <v>1.5</v>
      </c>
      <c r="S30">
        <v>3.62</v>
      </c>
      <c r="T30">
        <v>4.5</v>
      </c>
      <c r="U30">
        <v>0.19</v>
      </c>
      <c r="V30">
        <v>0.5</v>
      </c>
      <c r="W30">
        <v>109</v>
      </c>
      <c r="Z30">
        <v>140</v>
      </c>
      <c r="AB30">
        <v>0.7</v>
      </c>
      <c r="AC30">
        <v>0.2</v>
      </c>
      <c r="AD30">
        <v>0.22</v>
      </c>
    </row>
    <row r="31" spans="1:79" x14ac:dyDescent="0.25">
      <c r="A31" t="s">
        <v>173</v>
      </c>
      <c r="B31" t="s">
        <v>174</v>
      </c>
      <c r="C31" s="1" t="str">
        <f t="shared" si="0"/>
        <v>22:0004</v>
      </c>
      <c r="D31" s="1" t="str">
        <f t="shared" si="1"/>
        <v>22:0004</v>
      </c>
      <c r="E31" t="s">
        <v>156</v>
      </c>
      <c r="F31" t="s">
        <v>175</v>
      </c>
      <c r="H31">
        <v>48.405263900000001</v>
      </c>
      <c r="I31">
        <v>-80.056722899999997</v>
      </c>
      <c r="J31" s="1" t="str">
        <f t="shared" si="2"/>
        <v>Whole</v>
      </c>
      <c r="K31" s="1" t="str">
        <f t="shared" si="3"/>
        <v>Rock crushing (details not reported)</v>
      </c>
      <c r="L31">
        <v>46.5</v>
      </c>
      <c r="M31">
        <v>2.0499999999999998</v>
      </c>
      <c r="N31">
        <v>13.2</v>
      </c>
      <c r="O31">
        <v>-0.02</v>
      </c>
      <c r="P31">
        <v>16.100000000000001</v>
      </c>
      <c r="Q31">
        <v>0.2</v>
      </c>
      <c r="R31">
        <v>5.12</v>
      </c>
      <c r="S31">
        <v>9.07</v>
      </c>
      <c r="T31">
        <v>3.2</v>
      </c>
      <c r="U31">
        <v>1.33</v>
      </c>
      <c r="V31">
        <v>0.23</v>
      </c>
      <c r="W31">
        <v>265</v>
      </c>
      <c r="Z31">
        <v>306</v>
      </c>
      <c r="AB31">
        <v>1.7</v>
      </c>
      <c r="AC31">
        <v>0.6</v>
      </c>
      <c r="AD31">
        <v>1.17</v>
      </c>
    </row>
    <row r="32" spans="1:79" x14ac:dyDescent="0.25">
      <c r="A32" t="s">
        <v>176</v>
      </c>
      <c r="B32" t="s">
        <v>177</v>
      </c>
      <c r="C32" s="1" t="str">
        <f t="shared" si="0"/>
        <v>22:0004</v>
      </c>
      <c r="D32" s="1" t="str">
        <f t="shared" si="1"/>
        <v>22:0004</v>
      </c>
      <c r="E32" t="s">
        <v>159</v>
      </c>
      <c r="F32" t="s">
        <v>178</v>
      </c>
      <c r="H32">
        <v>48.398386100000003</v>
      </c>
      <c r="I32">
        <v>-80.071684300000001</v>
      </c>
      <c r="J32" s="1" t="str">
        <f t="shared" si="2"/>
        <v>Whole</v>
      </c>
      <c r="K32" s="1" t="str">
        <f t="shared" si="3"/>
        <v>Rock crushing (details not reported)</v>
      </c>
      <c r="L32">
        <v>67.8</v>
      </c>
      <c r="M32">
        <v>0.83</v>
      </c>
      <c r="N32">
        <v>10.1</v>
      </c>
      <c r="O32">
        <v>-0.02</v>
      </c>
      <c r="P32">
        <v>6.9</v>
      </c>
      <c r="Q32">
        <v>0.09</v>
      </c>
      <c r="R32">
        <v>2.2200000000000002</v>
      </c>
      <c r="S32">
        <v>4.7699999999999996</v>
      </c>
      <c r="T32">
        <v>3.6</v>
      </c>
      <c r="U32">
        <v>0.05</v>
      </c>
      <c r="V32">
        <v>0.16</v>
      </c>
      <c r="W32">
        <v>-30</v>
      </c>
      <c r="Z32">
        <v>209</v>
      </c>
      <c r="AB32">
        <v>2.5</v>
      </c>
      <c r="AC32">
        <v>1.2</v>
      </c>
      <c r="AD32">
        <v>0.08</v>
      </c>
      <c r="AE32">
        <v>0.1</v>
      </c>
      <c r="AF32">
        <v>-0.2</v>
      </c>
      <c r="AG32">
        <v>-0.2</v>
      </c>
      <c r="AH32">
        <v>0.2</v>
      </c>
      <c r="AI32">
        <v>21</v>
      </c>
      <c r="AJ32">
        <v>11</v>
      </c>
      <c r="AK32">
        <v>0.1</v>
      </c>
      <c r="AL32">
        <v>0.5</v>
      </c>
      <c r="AM32">
        <v>20</v>
      </c>
      <c r="AN32">
        <v>2</v>
      </c>
      <c r="AO32">
        <v>0.86</v>
      </c>
      <c r="AP32">
        <v>2.1</v>
      </c>
      <c r="AQ32">
        <v>1.1000000000000001</v>
      </c>
      <c r="AR32">
        <v>-0.2</v>
      </c>
      <c r="AS32">
        <v>2.2000000000000002</v>
      </c>
      <c r="AT32">
        <v>-0.02</v>
      </c>
      <c r="AU32">
        <v>0.56999999999999995</v>
      </c>
      <c r="AV32">
        <v>100</v>
      </c>
      <c r="AW32">
        <v>70</v>
      </c>
      <c r="AX32">
        <v>26</v>
      </c>
      <c r="AY32">
        <v>16</v>
      </c>
      <c r="AZ32">
        <v>3.1</v>
      </c>
      <c r="BA32">
        <v>22</v>
      </c>
      <c r="BB32">
        <v>5.5</v>
      </c>
      <c r="BC32">
        <v>24</v>
      </c>
      <c r="BD32">
        <v>2.6</v>
      </c>
      <c r="BE32">
        <v>53</v>
      </c>
      <c r="BF32">
        <v>11</v>
      </c>
      <c r="BG32">
        <v>17</v>
      </c>
      <c r="BH32">
        <v>3.9</v>
      </c>
      <c r="BI32">
        <v>2.5</v>
      </c>
      <c r="BJ32">
        <v>100</v>
      </c>
      <c r="BK32">
        <v>17</v>
      </c>
      <c r="BN32">
        <v>0.6</v>
      </c>
      <c r="BO32">
        <v>6</v>
      </c>
      <c r="BP32">
        <v>-10</v>
      </c>
      <c r="BQ32">
        <v>-10</v>
      </c>
      <c r="BV32">
        <v>13.6</v>
      </c>
      <c r="BX32">
        <v>54</v>
      </c>
      <c r="CA32">
        <v>61</v>
      </c>
    </row>
    <row r="33" spans="1:79" x14ac:dyDescent="0.25">
      <c r="A33" t="s">
        <v>179</v>
      </c>
      <c r="B33" t="s">
        <v>180</v>
      </c>
      <c r="C33" s="1" t="str">
        <f t="shared" si="0"/>
        <v>22:0004</v>
      </c>
      <c r="D33" s="1" t="str">
        <f t="shared" si="1"/>
        <v>22:0004</v>
      </c>
      <c r="E33" t="s">
        <v>162</v>
      </c>
      <c r="F33" t="s">
        <v>181</v>
      </c>
      <c r="H33">
        <v>48.416900400000003</v>
      </c>
      <c r="I33">
        <v>-80.091863099999998</v>
      </c>
      <c r="J33" s="1" t="str">
        <f t="shared" si="2"/>
        <v>Whole</v>
      </c>
      <c r="K33" s="1" t="str">
        <f t="shared" si="3"/>
        <v>Rock crushing (details not reported)</v>
      </c>
      <c r="L33">
        <v>58.9</v>
      </c>
      <c r="M33">
        <v>0.39</v>
      </c>
      <c r="N33">
        <v>19.600000000000001</v>
      </c>
      <c r="O33">
        <v>-0.02</v>
      </c>
      <c r="P33">
        <v>2.8</v>
      </c>
      <c r="Q33">
        <v>0.06</v>
      </c>
      <c r="R33">
        <v>0.65</v>
      </c>
      <c r="S33">
        <v>2.2200000000000002</v>
      </c>
      <c r="T33">
        <v>5.5</v>
      </c>
      <c r="U33">
        <v>6.48</v>
      </c>
      <c r="V33">
        <v>0.08</v>
      </c>
      <c r="W33">
        <v>1780</v>
      </c>
      <c r="Z33">
        <v>975</v>
      </c>
      <c r="AB33">
        <v>2.7</v>
      </c>
      <c r="AC33">
        <v>1.7</v>
      </c>
      <c r="AD33">
        <v>0.04</v>
      </c>
      <c r="AE33">
        <v>0.2</v>
      </c>
      <c r="AF33">
        <v>0.2</v>
      </c>
      <c r="AG33">
        <v>-0.2</v>
      </c>
      <c r="AH33">
        <v>0.45</v>
      </c>
      <c r="AI33">
        <v>29</v>
      </c>
      <c r="AJ33">
        <v>9.9</v>
      </c>
      <c r="AK33">
        <v>-0.05</v>
      </c>
      <c r="AL33">
        <v>0.3</v>
      </c>
      <c r="AM33">
        <v>16</v>
      </c>
      <c r="AN33">
        <v>28</v>
      </c>
      <c r="AO33">
        <v>90</v>
      </c>
      <c r="AP33">
        <v>1.6</v>
      </c>
      <c r="AQ33">
        <v>0.49</v>
      </c>
      <c r="AR33">
        <v>-0.2</v>
      </c>
      <c r="AS33">
        <v>33</v>
      </c>
      <c r="AT33">
        <v>0.54</v>
      </c>
      <c r="AU33">
        <v>8.6</v>
      </c>
      <c r="AV33">
        <v>100</v>
      </c>
      <c r="AW33">
        <v>270</v>
      </c>
      <c r="AX33">
        <v>5.5</v>
      </c>
      <c r="AY33">
        <v>2.4</v>
      </c>
      <c r="AZ33">
        <v>4</v>
      </c>
      <c r="BA33">
        <v>10</v>
      </c>
      <c r="BB33">
        <v>1</v>
      </c>
      <c r="BC33">
        <v>100</v>
      </c>
      <c r="BD33">
        <v>0.36</v>
      </c>
      <c r="BE33">
        <v>103</v>
      </c>
      <c r="BF33">
        <v>30</v>
      </c>
      <c r="BG33">
        <v>17</v>
      </c>
      <c r="BH33">
        <v>1.2</v>
      </c>
      <c r="BI33">
        <v>0.36</v>
      </c>
      <c r="BJ33">
        <v>30</v>
      </c>
      <c r="BK33">
        <v>2.2000000000000002</v>
      </c>
      <c r="BN33">
        <v>6.1</v>
      </c>
      <c r="BO33">
        <v>-5</v>
      </c>
      <c r="BP33">
        <v>-10</v>
      </c>
      <c r="BQ33">
        <v>10</v>
      </c>
      <c r="BV33">
        <v>1.7</v>
      </c>
      <c r="BX33">
        <v>66</v>
      </c>
      <c r="CA33">
        <v>64</v>
      </c>
    </row>
    <row r="34" spans="1:79" x14ac:dyDescent="0.25">
      <c r="A34" t="s">
        <v>182</v>
      </c>
      <c r="B34" t="s">
        <v>183</v>
      </c>
      <c r="C34" s="1" t="str">
        <f t="shared" ref="C34:C65" si="4">HYPERLINK("http://geochem.nrcan.gc.ca/cdogs/content/bdl/bdl220004_e.htm", "22:0004")</f>
        <v>22:0004</v>
      </c>
      <c r="D34" s="1" t="str">
        <f t="shared" ref="D34:D65" si="5">HYPERLINK("http://geochem.nrcan.gc.ca/cdogs/content/svy/svy220004_e.htm", "22:0004")</f>
        <v>22:0004</v>
      </c>
      <c r="E34" t="s">
        <v>165</v>
      </c>
      <c r="F34" t="s">
        <v>184</v>
      </c>
      <c r="H34">
        <v>48.418248400000003</v>
      </c>
      <c r="I34">
        <v>-80.093947499999999</v>
      </c>
      <c r="J34" s="1" t="str">
        <f t="shared" ref="J34:J65" si="6">HYPERLINK("http://geochem.nrcan.gc.ca/cdogs/content/kwd/kwd020033_e.htm", "Whole")</f>
        <v>Whole</v>
      </c>
      <c r="K34" s="1" t="str">
        <f t="shared" ref="K34:K65" si="7">HYPERLINK("http://geochem.nrcan.gc.ca/cdogs/content/kwd/kwd080053_e.htm", "Rock crushing (details not reported)")</f>
        <v>Rock crushing (details not reported)</v>
      </c>
      <c r="L34">
        <v>46.8</v>
      </c>
      <c r="M34">
        <v>2.73</v>
      </c>
      <c r="N34">
        <v>12.5</v>
      </c>
      <c r="O34">
        <v>-0.02</v>
      </c>
      <c r="P34">
        <v>17.5</v>
      </c>
      <c r="Q34">
        <v>0.3</v>
      </c>
      <c r="R34">
        <v>5.21</v>
      </c>
      <c r="S34">
        <v>8.41</v>
      </c>
      <c r="T34">
        <v>2.9</v>
      </c>
      <c r="U34">
        <v>1.48</v>
      </c>
      <c r="V34">
        <v>0.25</v>
      </c>
      <c r="W34">
        <v>290</v>
      </c>
      <c r="Z34">
        <v>402</v>
      </c>
      <c r="AB34">
        <v>0.9</v>
      </c>
      <c r="AC34">
        <v>0.5</v>
      </c>
      <c r="AD34">
        <v>0.23</v>
      </c>
      <c r="AE34">
        <v>0.2</v>
      </c>
      <c r="AF34">
        <v>-0.2</v>
      </c>
      <c r="AG34">
        <v>0.3</v>
      </c>
      <c r="AH34">
        <v>0.64</v>
      </c>
      <c r="AI34">
        <v>20</v>
      </c>
      <c r="AJ34">
        <v>2.2999999999999998</v>
      </c>
      <c r="AK34">
        <v>0.08</v>
      </c>
      <c r="AL34">
        <v>0.4</v>
      </c>
      <c r="AM34">
        <v>4.2</v>
      </c>
      <c r="AN34">
        <v>9</v>
      </c>
      <c r="AO34">
        <v>56</v>
      </c>
      <c r="AP34">
        <v>0.9</v>
      </c>
      <c r="AQ34">
        <v>0.25</v>
      </c>
      <c r="AR34">
        <v>-0.2</v>
      </c>
      <c r="AS34">
        <v>0.79</v>
      </c>
      <c r="AT34">
        <v>0.36</v>
      </c>
      <c r="AU34">
        <v>0.22</v>
      </c>
      <c r="AV34">
        <v>78</v>
      </c>
      <c r="AW34">
        <v>23</v>
      </c>
      <c r="AX34">
        <v>5.6</v>
      </c>
      <c r="AY34">
        <v>3.3</v>
      </c>
      <c r="AZ34">
        <v>1.5</v>
      </c>
      <c r="BA34">
        <v>5.3</v>
      </c>
      <c r="BB34">
        <v>1.2</v>
      </c>
      <c r="BC34">
        <v>9.6999999999999993</v>
      </c>
      <c r="BD34">
        <v>0.56999999999999995</v>
      </c>
      <c r="BE34">
        <v>15</v>
      </c>
      <c r="BF34">
        <v>3.2</v>
      </c>
      <c r="BG34">
        <v>4.3</v>
      </c>
      <c r="BH34">
        <v>0.87</v>
      </c>
      <c r="BI34">
        <v>0.54</v>
      </c>
      <c r="BJ34">
        <v>34</v>
      </c>
      <c r="BK34">
        <v>3.6</v>
      </c>
      <c r="BN34">
        <v>0.6</v>
      </c>
      <c r="BO34">
        <v>43</v>
      </c>
      <c r="BP34">
        <v>-10</v>
      </c>
      <c r="BQ34">
        <v>39</v>
      </c>
      <c r="BV34">
        <v>46.7</v>
      </c>
      <c r="BX34">
        <v>630</v>
      </c>
      <c r="CA34">
        <v>108</v>
      </c>
    </row>
    <row r="35" spans="1:79" x14ac:dyDescent="0.25">
      <c r="A35" t="s">
        <v>185</v>
      </c>
      <c r="B35" t="s">
        <v>186</v>
      </c>
      <c r="C35" s="1" t="str">
        <f t="shared" si="4"/>
        <v>22:0004</v>
      </c>
      <c r="D35" s="1" t="str">
        <f t="shared" si="5"/>
        <v>22:0004</v>
      </c>
      <c r="E35" t="s">
        <v>168</v>
      </c>
      <c r="F35" t="s">
        <v>187</v>
      </c>
      <c r="H35">
        <v>48.418239399999997</v>
      </c>
      <c r="I35">
        <v>-80.093947700000001</v>
      </c>
      <c r="J35" s="1" t="str">
        <f t="shared" si="6"/>
        <v>Whole</v>
      </c>
      <c r="K35" s="1" t="str">
        <f t="shared" si="7"/>
        <v>Rock crushing (details not reported)</v>
      </c>
      <c r="L35">
        <v>56.7</v>
      </c>
      <c r="M35">
        <v>0.52</v>
      </c>
      <c r="N35">
        <v>12.3</v>
      </c>
      <c r="O35">
        <v>-0.02</v>
      </c>
      <c r="P35">
        <v>7.6</v>
      </c>
      <c r="Q35">
        <v>7.0000000000000007E-2</v>
      </c>
      <c r="R35">
        <v>2.06</v>
      </c>
      <c r="S35">
        <v>5.19</v>
      </c>
      <c r="T35">
        <v>3.5</v>
      </c>
      <c r="U35">
        <v>4.2</v>
      </c>
      <c r="V35">
        <v>0.53</v>
      </c>
      <c r="W35">
        <v>385</v>
      </c>
      <c r="Z35">
        <v>372</v>
      </c>
      <c r="AB35">
        <v>4.0999999999999996</v>
      </c>
      <c r="AC35">
        <v>3.3</v>
      </c>
      <c r="AD35">
        <v>3.5</v>
      </c>
      <c r="AE35">
        <v>0.3</v>
      </c>
      <c r="AF35">
        <v>3.1</v>
      </c>
      <c r="AG35">
        <v>-0.2</v>
      </c>
      <c r="AH35">
        <v>0.34</v>
      </c>
      <c r="AI35">
        <v>21</v>
      </c>
      <c r="AJ35">
        <v>4.5999999999999996</v>
      </c>
      <c r="AK35">
        <v>0.38</v>
      </c>
      <c r="AL35">
        <v>6.2</v>
      </c>
      <c r="AM35">
        <v>25</v>
      </c>
      <c r="AN35">
        <v>21</v>
      </c>
      <c r="AO35">
        <v>60</v>
      </c>
      <c r="AP35">
        <v>8.1</v>
      </c>
      <c r="AQ35">
        <v>0.61</v>
      </c>
      <c r="AR35">
        <v>0.3</v>
      </c>
      <c r="AS35">
        <v>69</v>
      </c>
      <c r="AT35">
        <v>0.44</v>
      </c>
      <c r="AU35">
        <v>9.6999999999999993</v>
      </c>
      <c r="AV35">
        <v>100</v>
      </c>
      <c r="AW35">
        <v>754</v>
      </c>
      <c r="AX35">
        <v>12</v>
      </c>
      <c r="AY35">
        <v>4.5</v>
      </c>
      <c r="AZ35">
        <v>8.8000000000000007</v>
      </c>
      <c r="BA35">
        <v>25</v>
      </c>
      <c r="BB35">
        <v>2</v>
      </c>
      <c r="BC35">
        <v>100</v>
      </c>
      <c r="BD35">
        <v>0.63</v>
      </c>
      <c r="BE35">
        <v>319</v>
      </c>
      <c r="BF35">
        <v>89</v>
      </c>
      <c r="BG35">
        <v>48</v>
      </c>
      <c r="BH35">
        <v>2.8</v>
      </c>
      <c r="BI35">
        <v>0.62</v>
      </c>
      <c r="BJ35">
        <v>57</v>
      </c>
      <c r="BK35">
        <v>3.8</v>
      </c>
      <c r="BN35">
        <v>7</v>
      </c>
      <c r="BO35">
        <v>19</v>
      </c>
      <c r="BP35">
        <v>28</v>
      </c>
      <c r="BQ35">
        <v>76</v>
      </c>
      <c r="BV35">
        <v>9.8000000000000007</v>
      </c>
      <c r="BX35">
        <v>196</v>
      </c>
      <c r="CA35">
        <v>77</v>
      </c>
    </row>
    <row r="36" spans="1:79" x14ac:dyDescent="0.25">
      <c r="A36" t="s">
        <v>188</v>
      </c>
      <c r="B36" t="s">
        <v>189</v>
      </c>
      <c r="C36" s="1" t="str">
        <f t="shared" si="4"/>
        <v>22:0004</v>
      </c>
      <c r="D36" s="1" t="str">
        <f t="shared" si="5"/>
        <v>22:0004</v>
      </c>
      <c r="E36" t="s">
        <v>171</v>
      </c>
      <c r="F36" t="s">
        <v>190</v>
      </c>
      <c r="H36">
        <v>48.365966499999999</v>
      </c>
      <c r="I36">
        <v>-80.181285399999993</v>
      </c>
      <c r="J36" s="1" t="str">
        <f t="shared" si="6"/>
        <v>Whole</v>
      </c>
      <c r="K36" s="1" t="str">
        <f t="shared" si="7"/>
        <v>Rock crushing (details not reported)</v>
      </c>
      <c r="L36">
        <v>49.4</v>
      </c>
      <c r="M36">
        <v>0.86</v>
      </c>
      <c r="N36">
        <v>17.899999999999999</v>
      </c>
      <c r="O36">
        <v>-0.02</v>
      </c>
      <c r="P36">
        <v>10.1</v>
      </c>
      <c r="Q36">
        <v>0.19</v>
      </c>
      <c r="R36">
        <v>6.3</v>
      </c>
      <c r="S36">
        <v>8.4700000000000006</v>
      </c>
      <c r="T36">
        <v>2.6</v>
      </c>
      <c r="U36">
        <v>0.41</v>
      </c>
      <c r="V36">
        <v>0.04</v>
      </c>
      <c r="W36">
        <v>145</v>
      </c>
      <c r="Z36">
        <v>161</v>
      </c>
      <c r="AB36">
        <v>3.3</v>
      </c>
      <c r="AC36">
        <v>0.5</v>
      </c>
      <c r="AD36">
        <v>0.05</v>
      </c>
      <c r="AE36">
        <v>-0.1</v>
      </c>
      <c r="AF36">
        <v>-0.2</v>
      </c>
      <c r="AG36">
        <v>-0.2</v>
      </c>
      <c r="AH36">
        <v>0.9</v>
      </c>
      <c r="AI36">
        <v>17</v>
      </c>
      <c r="AJ36">
        <v>1.3</v>
      </c>
      <c r="AK36">
        <v>7.0000000000000007E-2</v>
      </c>
      <c r="AL36">
        <v>-0.2</v>
      </c>
      <c r="AM36">
        <v>1.7</v>
      </c>
      <c r="AN36">
        <v>-1</v>
      </c>
      <c r="AO36">
        <v>12</v>
      </c>
      <c r="AP36">
        <v>0.8</v>
      </c>
      <c r="AQ36">
        <v>0.16</v>
      </c>
      <c r="AR36">
        <v>-0.2</v>
      </c>
      <c r="AS36">
        <v>0.24</v>
      </c>
      <c r="AT36">
        <v>0.04</v>
      </c>
      <c r="AU36">
        <v>0.04</v>
      </c>
      <c r="AV36">
        <v>40</v>
      </c>
      <c r="AW36">
        <v>5.9</v>
      </c>
      <c r="AX36">
        <v>2.8</v>
      </c>
      <c r="AY36">
        <v>1.8</v>
      </c>
      <c r="AZ36">
        <v>0.71</v>
      </c>
      <c r="BA36">
        <v>2.4</v>
      </c>
      <c r="BB36">
        <v>0.65</v>
      </c>
      <c r="BC36">
        <v>2.2000000000000002</v>
      </c>
      <c r="BD36">
        <v>0.3</v>
      </c>
      <c r="BE36">
        <v>5.0999999999999996</v>
      </c>
      <c r="BF36">
        <v>0.95</v>
      </c>
      <c r="BG36">
        <v>1.6</v>
      </c>
      <c r="BH36">
        <v>0.43</v>
      </c>
      <c r="BI36">
        <v>0.28999999999999998</v>
      </c>
      <c r="BJ36">
        <v>16</v>
      </c>
      <c r="BK36">
        <v>1.8</v>
      </c>
      <c r="BN36">
        <v>-0.5</v>
      </c>
      <c r="BO36">
        <v>52</v>
      </c>
      <c r="BP36">
        <v>424</v>
      </c>
      <c r="BQ36">
        <v>66</v>
      </c>
      <c r="BV36">
        <v>40.4</v>
      </c>
      <c r="BX36">
        <v>282</v>
      </c>
      <c r="CA36">
        <v>50</v>
      </c>
    </row>
    <row r="37" spans="1:79" x14ac:dyDescent="0.25">
      <c r="A37" t="s">
        <v>191</v>
      </c>
      <c r="B37" t="s">
        <v>192</v>
      </c>
      <c r="C37" s="1" t="str">
        <f t="shared" si="4"/>
        <v>22:0004</v>
      </c>
      <c r="D37" s="1" t="str">
        <f t="shared" si="5"/>
        <v>22:0004</v>
      </c>
      <c r="E37" t="s">
        <v>174</v>
      </c>
      <c r="F37" t="s">
        <v>193</v>
      </c>
      <c r="H37">
        <v>48.387059499999999</v>
      </c>
      <c r="I37">
        <v>-80.165670500000004</v>
      </c>
      <c r="J37" s="1" t="str">
        <f t="shared" si="6"/>
        <v>Whole</v>
      </c>
      <c r="K37" s="1" t="str">
        <f t="shared" si="7"/>
        <v>Rock crushing (details not reported)</v>
      </c>
      <c r="L37">
        <v>49.3</v>
      </c>
      <c r="M37">
        <v>2.85</v>
      </c>
      <c r="N37">
        <v>11.9</v>
      </c>
      <c r="O37">
        <v>-0.02</v>
      </c>
      <c r="P37">
        <v>17.5</v>
      </c>
      <c r="Q37">
        <v>0.3</v>
      </c>
      <c r="R37">
        <v>4.32</v>
      </c>
      <c r="S37">
        <v>6.97</v>
      </c>
      <c r="T37">
        <v>3.8</v>
      </c>
      <c r="U37">
        <v>0.14000000000000001</v>
      </c>
      <c r="V37">
        <v>0.31</v>
      </c>
      <c r="W37">
        <v>127</v>
      </c>
      <c r="Z37">
        <v>131</v>
      </c>
      <c r="AB37">
        <v>2</v>
      </c>
      <c r="AC37">
        <v>0.4</v>
      </c>
      <c r="AD37">
        <v>-0.02</v>
      </c>
      <c r="AE37">
        <v>-0.1</v>
      </c>
      <c r="AF37">
        <v>-0.2</v>
      </c>
      <c r="AG37">
        <v>-0.2</v>
      </c>
      <c r="AH37">
        <v>0.28000000000000003</v>
      </c>
      <c r="AI37">
        <v>18</v>
      </c>
      <c r="AJ37">
        <v>3.3</v>
      </c>
      <c r="AK37">
        <v>0.1</v>
      </c>
      <c r="AL37">
        <v>0.3</v>
      </c>
      <c r="AM37">
        <v>5.0999999999999996</v>
      </c>
      <c r="AN37">
        <v>-1</v>
      </c>
      <c r="AO37">
        <v>3.2</v>
      </c>
      <c r="AP37">
        <v>1.3</v>
      </c>
      <c r="AQ37">
        <v>0.38</v>
      </c>
      <c r="AR37">
        <v>-0.2</v>
      </c>
      <c r="AS37">
        <v>0.49</v>
      </c>
      <c r="AT37">
        <v>-0.02</v>
      </c>
      <c r="AU37">
        <v>0.12</v>
      </c>
      <c r="AV37">
        <v>100</v>
      </c>
      <c r="AW37">
        <v>14</v>
      </c>
      <c r="AX37">
        <v>6.9</v>
      </c>
      <c r="AY37">
        <v>4.0999999999999996</v>
      </c>
      <c r="AZ37">
        <v>1.7</v>
      </c>
      <c r="BA37">
        <v>6.1</v>
      </c>
      <c r="BB37">
        <v>1.5</v>
      </c>
      <c r="BC37">
        <v>4.8</v>
      </c>
      <c r="BD37">
        <v>0.74</v>
      </c>
      <c r="BE37">
        <v>13</v>
      </c>
      <c r="BF37">
        <v>2.4</v>
      </c>
      <c r="BG37">
        <v>4.4000000000000004</v>
      </c>
      <c r="BH37">
        <v>1.1000000000000001</v>
      </c>
      <c r="BI37">
        <v>0.68</v>
      </c>
      <c r="BJ37">
        <v>38</v>
      </c>
      <c r="BK37">
        <v>4.3</v>
      </c>
      <c r="BN37">
        <v>0.6</v>
      </c>
      <c r="BO37">
        <v>36</v>
      </c>
      <c r="BP37">
        <v>10</v>
      </c>
      <c r="BQ37">
        <v>12</v>
      </c>
      <c r="BV37">
        <v>43.7</v>
      </c>
      <c r="BX37">
        <v>392</v>
      </c>
      <c r="CA37">
        <v>102</v>
      </c>
    </row>
    <row r="38" spans="1:79" x14ac:dyDescent="0.25">
      <c r="A38" t="s">
        <v>194</v>
      </c>
      <c r="B38" t="s">
        <v>195</v>
      </c>
      <c r="C38" s="1" t="str">
        <f t="shared" si="4"/>
        <v>22:0004</v>
      </c>
      <c r="D38" s="1" t="str">
        <f t="shared" si="5"/>
        <v>22:0004</v>
      </c>
      <c r="E38" t="s">
        <v>177</v>
      </c>
      <c r="F38" t="s">
        <v>196</v>
      </c>
      <c r="H38">
        <v>48.384959899999998</v>
      </c>
      <c r="I38">
        <v>-80.173930400000003</v>
      </c>
      <c r="J38" s="1" t="str">
        <f t="shared" si="6"/>
        <v>Whole</v>
      </c>
      <c r="K38" s="1" t="str">
        <f t="shared" si="7"/>
        <v>Rock crushing (details not reported)</v>
      </c>
      <c r="L38">
        <v>52.7</v>
      </c>
      <c r="M38">
        <v>2.34</v>
      </c>
      <c r="N38">
        <v>10.7</v>
      </c>
      <c r="O38">
        <v>-0.02</v>
      </c>
      <c r="P38">
        <v>13.4</v>
      </c>
      <c r="Q38">
        <v>0.19</v>
      </c>
      <c r="R38">
        <v>3.62</v>
      </c>
      <c r="S38">
        <v>13.77</v>
      </c>
      <c r="T38">
        <v>0.1</v>
      </c>
      <c r="U38">
        <v>-0.05</v>
      </c>
      <c r="V38">
        <v>0.2</v>
      </c>
      <c r="W38">
        <v>-30</v>
      </c>
      <c r="Z38">
        <v>757</v>
      </c>
      <c r="AB38">
        <v>1.5</v>
      </c>
      <c r="AC38">
        <v>0.5</v>
      </c>
      <c r="AD38">
        <v>0.32</v>
      </c>
      <c r="AE38">
        <v>-0.1</v>
      </c>
      <c r="AF38">
        <v>-0.2</v>
      </c>
      <c r="AG38">
        <v>-0.2</v>
      </c>
      <c r="AH38">
        <v>0.13</v>
      </c>
      <c r="AI38">
        <v>18</v>
      </c>
      <c r="AJ38">
        <v>2.2999999999999998</v>
      </c>
      <c r="AK38">
        <v>0.1</v>
      </c>
      <c r="AL38">
        <v>0.3</v>
      </c>
      <c r="AM38">
        <v>3.3</v>
      </c>
      <c r="AN38">
        <v>2</v>
      </c>
      <c r="AO38">
        <v>0.41</v>
      </c>
      <c r="AP38">
        <v>0.7</v>
      </c>
      <c r="AQ38">
        <v>0.22</v>
      </c>
      <c r="AR38">
        <v>-0.2</v>
      </c>
      <c r="AS38">
        <v>0.33</v>
      </c>
      <c r="AT38">
        <v>-0.02</v>
      </c>
      <c r="AU38">
        <v>0.08</v>
      </c>
      <c r="AV38">
        <v>78</v>
      </c>
      <c r="AW38">
        <v>10</v>
      </c>
      <c r="AX38">
        <v>4.5</v>
      </c>
      <c r="AY38">
        <v>2.8</v>
      </c>
      <c r="AZ38">
        <v>1.2</v>
      </c>
      <c r="BA38">
        <v>4.2</v>
      </c>
      <c r="BB38">
        <v>1</v>
      </c>
      <c r="BC38">
        <v>3.8</v>
      </c>
      <c r="BD38">
        <v>0.51</v>
      </c>
      <c r="BE38">
        <v>9.1</v>
      </c>
      <c r="BF38">
        <v>1.7</v>
      </c>
      <c r="BG38">
        <v>2.9</v>
      </c>
      <c r="BH38">
        <v>0.73</v>
      </c>
      <c r="BI38">
        <v>0.45</v>
      </c>
      <c r="BJ38">
        <v>26</v>
      </c>
      <c r="BK38">
        <v>2.9</v>
      </c>
      <c r="BN38">
        <v>-0.5</v>
      </c>
      <c r="BO38">
        <v>39</v>
      </c>
      <c r="BP38">
        <v>38</v>
      </c>
      <c r="BQ38">
        <v>146</v>
      </c>
      <c r="BV38">
        <v>39.200000000000003</v>
      </c>
      <c r="BX38">
        <v>487</v>
      </c>
      <c r="CA38">
        <v>54</v>
      </c>
    </row>
    <row r="39" spans="1:79" x14ac:dyDescent="0.25">
      <c r="A39" t="s">
        <v>197</v>
      </c>
      <c r="B39" t="s">
        <v>198</v>
      </c>
      <c r="C39" s="1" t="str">
        <f t="shared" si="4"/>
        <v>22:0004</v>
      </c>
      <c r="D39" s="1" t="str">
        <f t="shared" si="5"/>
        <v>22:0004</v>
      </c>
      <c r="E39" t="s">
        <v>180</v>
      </c>
      <c r="F39" t="s">
        <v>199</v>
      </c>
      <c r="H39">
        <v>48.384306299999999</v>
      </c>
      <c r="I39">
        <v>-80.050735200000005</v>
      </c>
      <c r="J39" s="1" t="str">
        <f t="shared" si="6"/>
        <v>Whole</v>
      </c>
      <c r="K39" s="1" t="str">
        <f t="shared" si="7"/>
        <v>Rock crushing (details not reported)</v>
      </c>
      <c r="L39">
        <v>48.8</v>
      </c>
      <c r="M39">
        <v>2.56</v>
      </c>
      <c r="N39">
        <v>11.9</v>
      </c>
      <c r="O39">
        <v>-0.02</v>
      </c>
      <c r="P39">
        <v>15.3</v>
      </c>
      <c r="Q39">
        <v>0.24</v>
      </c>
      <c r="R39">
        <v>5.33</v>
      </c>
      <c r="S39">
        <v>7.55</v>
      </c>
      <c r="T39">
        <v>2.5</v>
      </c>
      <c r="U39">
        <v>7.0000000000000007E-2</v>
      </c>
      <c r="V39">
        <v>0.26</v>
      </c>
      <c r="W39">
        <v>-30</v>
      </c>
      <c r="Z39">
        <v>111</v>
      </c>
      <c r="AB39">
        <v>4.5999999999999996</v>
      </c>
      <c r="AC39">
        <v>2.2999999999999998</v>
      </c>
      <c r="AD39">
        <v>0.28000000000000003</v>
      </c>
      <c r="AE39">
        <v>-0.1</v>
      </c>
      <c r="AF39">
        <v>-0.2</v>
      </c>
      <c r="AG39">
        <v>-0.2</v>
      </c>
      <c r="AH39">
        <v>0.31</v>
      </c>
      <c r="AI39">
        <v>17</v>
      </c>
      <c r="AJ39">
        <v>2.8</v>
      </c>
      <c r="AK39">
        <v>0.12</v>
      </c>
      <c r="AL39">
        <v>0.3</v>
      </c>
      <c r="AM39">
        <v>4.2</v>
      </c>
      <c r="AN39">
        <v>-1</v>
      </c>
      <c r="AO39">
        <v>1.4</v>
      </c>
      <c r="AP39">
        <v>2.9</v>
      </c>
      <c r="AQ39">
        <v>0.27</v>
      </c>
      <c r="AR39">
        <v>-0.2</v>
      </c>
      <c r="AS39">
        <v>0.42</v>
      </c>
      <c r="AT39">
        <v>-0.02</v>
      </c>
      <c r="AU39">
        <v>0.1</v>
      </c>
      <c r="AV39">
        <v>95</v>
      </c>
      <c r="AW39">
        <v>13</v>
      </c>
      <c r="AX39">
        <v>5.8</v>
      </c>
      <c r="AY39">
        <v>3.5</v>
      </c>
      <c r="AZ39">
        <v>1.5</v>
      </c>
      <c r="BA39">
        <v>5.5</v>
      </c>
      <c r="BB39">
        <v>1.3</v>
      </c>
      <c r="BC39">
        <v>4.5999999999999996</v>
      </c>
      <c r="BD39">
        <v>0.62</v>
      </c>
      <c r="BE39">
        <v>12</v>
      </c>
      <c r="BF39">
        <v>2.2000000000000002</v>
      </c>
      <c r="BG39">
        <v>3.8</v>
      </c>
      <c r="BH39">
        <v>0.95</v>
      </c>
      <c r="BI39">
        <v>0.57999999999999996</v>
      </c>
      <c r="BJ39">
        <v>32</v>
      </c>
      <c r="BK39">
        <v>3.7</v>
      </c>
      <c r="BN39">
        <v>0.5</v>
      </c>
      <c r="BO39">
        <v>45</v>
      </c>
      <c r="BP39">
        <v>44</v>
      </c>
      <c r="BQ39">
        <v>72</v>
      </c>
      <c r="BV39">
        <v>43</v>
      </c>
      <c r="BX39">
        <v>531</v>
      </c>
      <c r="CA39">
        <v>118</v>
      </c>
    </row>
    <row r="40" spans="1:79" x14ac:dyDescent="0.25">
      <c r="A40" t="s">
        <v>200</v>
      </c>
      <c r="B40" t="s">
        <v>201</v>
      </c>
      <c r="C40" s="1" t="str">
        <f t="shared" si="4"/>
        <v>22:0004</v>
      </c>
      <c r="D40" s="1" t="str">
        <f t="shared" si="5"/>
        <v>22:0004</v>
      </c>
      <c r="E40" t="s">
        <v>183</v>
      </c>
      <c r="F40" t="s">
        <v>202</v>
      </c>
      <c r="H40">
        <v>48.3844937</v>
      </c>
      <c r="I40">
        <v>-80.041871499999999</v>
      </c>
      <c r="J40" s="1" t="str">
        <f t="shared" si="6"/>
        <v>Whole</v>
      </c>
      <c r="K40" s="1" t="str">
        <f t="shared" si="7"/>
        <v>Rock crushing (details not reported)</v>
      </c>
      <c r="L40">
        <v>48.7</v>
      </c>
      <c r="M40">
        <v>2.63</v>
      </c>
      <c r="N40">
        <v>12.2</v>
      </c>
      <c r="O40">
        <v>-0.02</v>
      </c>
      <c r="P40">
        <v>13.5</v>
      </c>
      <c r="Q40">
        <v>0.21</v>
      </c>
      <c r="R40">
        <v>4.9400000000000004</v>
      </c>
      <c r="S40">
        <v>9.7200000000000006</v>
      </c>
      <c r="T40">
        <v>1.9</v>
      </c>
      <c r="U40">
        <v>0.16</v>
      </c>
      <c r="V40">
        <v>0.28000000000000003</v>
      </c>
      <c r="W40">
        <v>-30</v>
      </c>
      <c r="Z40">
        <v>170</v>
      </c>
      <c r="AB40">
        <v>4.0999999999999996</v>
      </c>
      <c r="AC40">
        <v>2.1</v>
      </c>
      <c r="AD40">
        <v>0.55000000000000004</v>
      </c>
      <c r="AE40">
        <v>-0.1</v>
      </c>
      <c r="AF40">
        <v>-0.2</v>
      </c>
      <c r="AG40">
        <v>-0.2</v>
      </c>
      <c r="AH40">
        <v>0.22</v>
      </c>
      <c r="AI40">
        <v>21</v>
      </c>
      <c r="AJ40">
        <v>3</v>
      </c>
      <c r="AK40">
        <v>0.1</v>
      </c>
      <c r="AL40">
        <v>0.3</v>
      </c>
      <c r="AM40">
        <v>4.4000000000000004</v>
      </c>
      <c r="AN40">
        <v>1</v>
      </c>
      <c r="AO40">
        <v>3.1</v>
      </c>
      <c r="AP40">
        <v>1.3</v>
      </c>
      <c r="AQ40">
        <v>0.4</v>
      </c>
      <c r="AR40">
        <v>-0.2</v>
      </c>
      <c r="AS40">
        <v>0.42</v>
      </c>
      <c r="AT40">
        <v>-0.02</v>
      </c>
      <c r="AU40">
        <v>0.1</v>
      </c>
      <c r="AV40">
        <v>100</v>
      </c>
      <c r="AW40">
        <v>14</v>
      </c>
      <c r="AX40">
        <v>6.2</v>
      </c>
      <c r="AY40">
        <v>3.7</v>
      </c>
      <c r="AZ40">
        <v>1.8</v>
      </c>
      <c r="BA40">
        <v>5.6</v>
      </c>
      <c r="BB40">
        <v>1.4</v>
      </c>
      <c r="BC40">
        <v>4.9000000000000004</v>
      </c>
      <c r="BD40">
        <v>0.67</v>
      </c>
      <c r="BE40">
        <v>12</v>
      </c>
      <c r="BF40">
        <v>2.2000000000000002</v>
      </c>
      <c r="BG40">
        <v>3.9</v>
      </c>
      <c r="BH40">
        <v>0.97</v>
      </c>
      <c r="BI40">
        <v>0.65</v>
      </c>
      <c r="BJ40">
        <v>35</v>
      </c>
      <c r="BK40">
        <v>4</v>
      </c>
      <c r="BN40">
        <v>-0.5</v>
      </c>
      <c r="BO40">
        <v>56</v>
      </c>
      <c r="BP40">
        <v>46</v>
      </c>
      <c r="BQ40">
        <v>77</v>
      </c>
      <c r="BV40">
        <v>44.7</v>
      </c>
      <c r="BX40">
        <v>540</v>
      </c>
      <c r="CA40">
        <v>117</v>
      </c>
    </row>
    <row r="41" spans="1:79" x14ac:dyDescent="0.25">
      <c r="A41" t="s">
        <v>203</v>
      </c>
      <c r="B41" t="s">
        <v>204</v>
      </c>
      <c r="C41" s="1" t="str">
        <f t="shared" si="4"/>
        <v>22:0004</v>
      </c>
      <c r="D41" s="1" t="str">
        <f t="shared" si="5"/>
        <v>22:0004</v>
      </c>
      <c r="E41" t="s">
        <v>186</v>
      </c>
      <c r="F41" t="s">
        <v>205</v>
      </c>
      <c r="H41">
        <v>48.391484300000002</v>
      </c>
      <c r="I41">
        <v>-80.052749500000004</v>
      </c>
      <c r="J41" s="1" t="str">
        <f t="shared" si="6"/>
        <v>Whole</v>
      </c>
      <c r="K41" s="1" t="str">
        <f t="shared" si="7"/>
        <v>Rock crushing (details not reported)</v>
      </c>
      <c r="L41">
        <v>48.6</v>
      </c>
      <c r="M41">
        <v>2.75</v>
      </c>
      <c r="N41">
        <v>12.6</v>
      </c>
      <c r="O41">
        <v>-0.02</v>
      </c>
      <c r="P41">
        <v>18</v>
      </c>
      <c r="Q41">
        <v>0.32</v>
      </c>
      <c r="R41">
        <v>4.7699999999999996</v>
      </c>
      <c r="S41">
        <v>6.05</v>
      </c>
      <c r="T41">
        <v>1.7</v>
      </c>
      <c r="U41">
        <v>0.67</v>
      </c>
      <c r="V41">
        <v>0.42</v>
      </c>
      <c r="W41">
        <v>254</v>
      </c>
      <c r="Z41">
        <v>133</v>
      </c>
      <c r="AB41">
        <v>3.1</v>
      </c>
      <c r="AC41">
        <v>0.2</v>
      </c>
      <c r="AD41">
        <v>0.1</v>
      </c>
      <c r="AE41">
        <v>0.1</v>
      </c>
      <c r="AF41">
        <v>-0.2</v>
      </c>
      <c r="AG41">
        <v>-0.2</v>
      </c>
      <c r="AH41">
        <v>1.5</v>
      </c>
      <c r="AI41">
        <v>21</v>
      </c>
      <c r="AJ41">
        <v>4.5999999999999996</v>
      </c>
      <c r="AK41">
        <v>0.12</v>
      </c>
      <c r="AL41">
        <v>0.4</v>
      </c>
      <c r="AM41">
        <v>7.1</v>
      </c>
      <c r="AN41">
        <v>1</v>
      </c>
      <c r="AO41">
        <v>24</v>
      </c>
      <c r="AP41">
        <v>1.6</v>
      </c>
      <c r="AQ41">
        <v>0.51</v>
      </c>
      <c r="AR41">
        <v>-0.2</v>
      </c>
      <c r="AS41">
        <v>0.73</v>
      </c>
      <c r="AT41">
        <v>7.0000000000000007E-2</v>
      </c>
      <c r="AU41">
        <v>0.18</v>
      </c>
      <c r="AV41">
        <v>100</v>
      </c>
      <c r="AW41">
        <v>24</v>
      </c>
      <c r="AX41">
        <v>9.1999999999999993</v>
      </c>
      <c r="AY41">
        <v>5.4</v>
      </c>
      <c r="AZ41">
        <v>2.2999999999999998</v>
      </c>
      <c r="BA41">
        <v>8.5</v>
      </c>
      <c r="BB41">
        <v>2</v>
      </c>
      <c r="BC41">
        <v>9.1</v>
      </c>
      <c r="BD41">
        <v>0.93</v>
      </c>
      <c r="BE41">
        <v>20</v>
      </c>
      <c r="BF41">
        <v>3.9</v>
      </c>
      <c r="BG41">
        <v>6.2</v>
      </c>
      <c r="BH41">
        <v>1.5</v>
      </c>
      <c r="BI41">
        <v>0.9</v>
      </c>
      <c r="BJ41">
        <v>50</v>
      </c>
      <c r="BK41">
        <v>5.6</v>
      </c>
      <c r="BN41">
        <v>0.9</v>
      </c>
      <c r="BO41">
        <v>32</v>
      </c>
      <c r="BP41">
        <v>20</v>
      </c>
      <c r="BQ41">
        <v>13</v>
      </c>
      <c r="BV41">
        <v>42.6</v>
      </c>
      <c r="BX41">
        <v>280</v>
      </c>
      <c r="CA41">
        <v>128</v>
      </c>
    </row>
    <row r="42" spans="1:79" x14ac:dyDescent="0.25">
      <c r="A42" t="s">
        <v>206</v>
      </c>
      <c r="B42" t="s">
        <v>207</v>
      </c>
      <c r="C42" s="1" t="str">
        <f t="shared" si="4"/>
        <v>22:0004</v>
      </c>
      <c r="D42" s="1" t="str">
        <f t="shared" si="5"/>
        <v>22:0004</v>
      </c>
      <c r="E42" t="s">
        <v>189</v>
      </c>
      <c r="F42" t="s">
        <v>208</v>
      </c>
      <c r="H42">
        <v>48.388138400000003</v>
      </c>
      <c r="I42">
        <v>-80.086229099999997</v>
      </c>
      <c r="J42" s="1" t="str">
        <f t="shared" si="6"/>
        <v>Whole</v>
      </c>
      <c r="K42" s="1" t="str">
        <f t="shared" si="7"/>
        <v>Rock crushing (details not reported)</v>
      </c>
      <c r="L42">
        <v>47.4</v>
      </c>
      <c r="M42">
        <v>0.99</v>
      </c>
      <c r="N42">
        <v>15.5</v>
      </c>
      <c r="O42">
        <v>-0.02</v>
      </c>
      <c r="P42">
        <v>11.2</v>
      </c>
      <c r="Q42">
        <v>0.17</v>
      </c>
      <c r="R42">
        <v>7.9</v>
      </c>
      <c r="S42">
        <v>11.38</v>
      </c>
      <c r="T42">
        <v>1.4</v>
      </c>
      <c r="U42">
        <v>0.16</v>
      </c>
      <c r="V42">
        <v>0.05</v>
      </c>
      <c r="W42">
        <v>-30</v>
      </c>
      <c r="Z42">
        <v>147</v>
      </c>
      <c r="AB42">
        <v>2.2999999999999998</v>
      </c>
      <c r="AC42">
        <v>0.1</v>
      </c>
      <c r="AD42">
        <v>1.1200000000000001</v>
      </c>
      <c r="AE42">
        <v>-0.1</v>
      </c>
      <c r="AF42">
        <v>-0.2</v>
      </c>
      <c r="AG42">
        <v>-0.2</v>
      </c>
      <c r="AH42">
        <v>0.4</v>
      </c>
      <c r="AI42">
        <v>16</v>
      </c>
      <c r="AJ42">
        <v>1.1000000000000001</v>
      </c>
      <c r="AK42">
        <v>7.0000000000000007E-2</v>
      </c>
      <c r="AL42">
        <v>-0.2</v>
      </c>
      <c r="AM42">
        <v>1.7</v>
      </c>
      <c r="AN42">
        <v>-1</v>
      </c>
      <c r="AO42">
        <v>4.2</v>
      </c>
      <c r="AP42">
        <v>0.6</v>
      </c>
      <c r="AQ42">
        <v>0.16</v>
      </c>
      <c r="AR42">
        <v>-0.2</v>
      </c>
      <c r="AS42">
        <v>0.22</v>
      </c>
      <c r="AT42">
        <v>-0.02</v>
      </c>
      <c r="AU42">
        <v>0.04</v>
      </c>
      <c r="AV42">
        <v>39</v>
      </c>
      <c r="AW42">
        <v>5</v>
      </c>
      <c r="AX42">
        <v>2.5</v>
      </c>
      <c r="AY42">
        <v>1.6</v>
      </c>
      <c r="AZ42">
        <v>0.63</v>
      </c>
      <c r="BA42">
        <v>2.2000000000000002</v>
      </c>
      <c r="BB42">
        <v>0.56999999999999995</v>
      </c>
      <c r="BC42">
        <v>1.8</v>
      </c>
      <c r="BD42">
        <v>0.28000000000000003</v>
      </c>
      <c r="BE42">
        <v>4.5</v>
      </c>
      <c r="BF42">
        <v>0.84</v>
      </c>
      <c r="BG42">
        <v>1.5</v>
      </c>
      <c r="BH42">
        <v>0.38</v>
      </c>
      <c r="BI42">
        <v>0.25</v>
      </c>
      <c r="BJ42">
        <v>15</v>
      </c>
      <c r="BK42">
        <v>1.8</v>
      </c>
      <c r="BN42">
        <v>-0.5</v>
      </c>
      <c r="BO42">
        <v>40</v>
      </c>
      <c r="BP42">
        <v>319</v>
      </c>
      <c r="BQ42">
        <v>123</v>
      </c>
      <c r="BV42">
        <v>39.9</v>
      </c>
      <c r="BX42">
        <v>314</v>
      </c>
      <c r="CA42">
        <v>57</v>
      </c>
    </row>
    <row r="43" spans="1:79" x14ac:dyDescent="0.25">
      <c r="A43" t="s">
        <v>209</v>
      </c>
      <c r="B43" t="s">
        <v>210</v>
      </c>
      <c r="C43" s="1" t="str">
        <f t="shared" si="4"/>
        <v>22:0004</v>
      </c>
      <c r="D43" s="1" t="str">
        <f t="shared" si="5"/>
        <v>22:0004</v>
      </c>
      <c r="E43" t="s">
        <v>192</v>
      </c>
      <c r="F43" t="s">
        <v>211</v>
      </c>
      <c r="H43">
        <v>48.376191900000002</v>
      </c>
      <c r="I43">
        <v>-80.0796098</v>
      </c>
      <c r="J43" s="1" t="str">
        <f t="shared" si="6"/>
        <v>Whole</v>
      </c>
      <c r="K43" s="1" t="str">
        <f t="shared" si="7"/>
        <v>Rock crushing (details not reported)</v>
      </c>
      <c r="L43">
        <v>44.5</v>
      </c>
      <c r="M43">
        <v>0.85</v>
      </c>
      <c r="N43">
        <v>11.8</v>
      </c>
      <c r="O43">
        <v>-0.02</v>
      </c>
      <c r="P43">
        <v>14.3</v>
      </c>
      <c r="Q43">
        <v>0.36</v>
      </c>
      <c r="R43">
        <v>4.6100000000000003</v>
      </c>
      <c r="S43">
        <v>15.07</v>
      </c>
      <c r="T43">
        <v>-0.1</v>
      </c>
      <c r="U43">
        <v>-0.05</v>
      </c>
      <c r="V43">
        <v>0.04</v>
      </c>
      <c r="W43">
        <v>-30</v>
      </c>
      <c r="Z43">
        <v>479</v>
      </c>
      <c r="AB43">
        <v>7.3</v>
      </c>
      <c r="AC43">
        <v>5.2</v>
      </c>
      <c r="AD43">
        <v>0.11</v>
      </c>
      <c r="AE43">
        <v>0.1</v>
      </c>
      <c r="AF43">
        <v>-0.2</v>
      </c>
      <c r="AG43">
        <v>-0.2</v>
      </c>
      <c r="AH43">
        <v>0.46</v>
      </c>
      <c r="AI43">
        <v>18</v>
      </c>
      <c r="AJ43">
        <v>1.6</v>
      </c>
      <c r="AK43">
        <v>0.06</v>
      </c>
      <c r="AL43">
        <v>0.3</v>
      </c>
      <c r="AM43">
        <v>2.5</v>
      </c>
      <c r="AN43">
        <v>-1</v>
      </c>
      <c r="AO43">
        <v>0.76</v>
      </c>
      <c r="AP43">
        <v>0.7</v>
      </c>
      <c r="AQ43">
        <v>0.15</v>
      </c>
      <c r="AR43">
        <v>-0.2</v>
      </c>
      <c r="AS43">
        <v>0.27</v>
      </c>
      <c r="AT43">
        <v>-0.02</v>
      </c>
      <c r="AU43">
        <v>7.0000000000000007E-2</v>
      </c>
      <c r="AV43">
        <v>50</v>
      </c>
      <c r="AW43">
        <v>7.4</v>
      </c>
      <c r="AX43">
        <v>3.7</v>
      </c>
      <c r="AY43">
        <v>2.2999999999999998</v>
      </c>
      <c r="AZ43">
        <v>0.75</v>
      </c>
      <c r="BA43">
        <v>3.1</v>
      </c>
      <c r="BB43">
        <v>0.83</v>
      </c>
      <c r="BC43">
        <v>2.8</v>
      </c>
      <c r="BD43">
        <v>0.42</v>
      </c>
      <c r="BE43">
        <v>6.3</v>
      </c>
      <c r="BF43">
        <v>1.2</v>
      </c>
      <c r="BG43">
        <v>2.1</v>
      </c>
      <c r="BH43">
        <v>0.56000000000000005</v>
      </c>
      <c r="BI43">
        <v>0.38</v>
      </c>
      <c r="BJ43">
        <v>21</v>
      </c>
      <c r="BK43">
        <v>2.5</v>
      </c>
      <c r="BN43">
        <v>-0.5</v>
      </c>
      <c r="BO43">
        <v>32</v>
      </c>
      <c r="BP43">
        <v>156</v>
      </c>
      <c r="BQ43">
        <v>130</v>
      </c>
      <c r="BV43">
        <v>36.1</v>
      </c>
      <c r="BX43">
        <v>283</v>
      </c>
      <c r="CA43">
        <v>49</v>
      </c>
    </row>
    <row r="44" spans="1:79" x14ac:dyDescent="0.25">
      <c r="A44" t="s">
        <v>212</v>
      </c>
      <c r="B44" t="s">
        <v>213</v>
      </c>
      <c r="C44" s="1" t="str">
        <f t="shared" si="4"/>
        <v>22:0004</v>
      </c>
      <c r="D44" s="1" t="str">
        <f t="shared" si="5"/>
        <v>22:0004</v>
      </c>
      <c r="E44" t="s">
        <v>195</v>
      </c>
      <c r="F44" t="s">
        <v>214</v>
      </c>
      <c r="H44">
        <v>48.374086200000001</v>
      </c>
      <c r="I44">
        <v>-80.018597200000002</v>
      </c>
      <c r="J44" s="1" t="str">
        <f t="shared" si="6"/>
        <v>Whole</v>
      </c>
      <c r="K44" s="1" t="str">
        <f t="shared" si="7"/>
        <v>Rock crushing (details not reported)</v>
      </c>
      <c r="L44">
        <v>49.1</v>
      </c>
      <c r="M44">
        <v>1.1599999999999999</v>
      </c>
      <c r="N44">
        <v>14.6</v>
      </c>
      <c r="O44">
        <v>-0.02</v>
      </c>
      <c r="P44">
        <v>11.9</v>
      </c>
      <c r="Q44">
        <v>0.16</v>
      </c>
      <c r="R44">
        <v>7.1</v>
      </c>
      <c r="S44">
        <v>9.3000000000000007</v>
      </c>
      <c r="T44">
        <v>2</v>
      </c>
      <c r="U44">
        <v>0.25</v>
      </c>
      <c r="V44">
        <v>0.06</v>
      </c>
      <c r="W44">
        <v>-30</v>
      </c>
      <c r="Z44">
        <v>284</v>
      </c>
      <c r="AB44">
        <v>3.5</v>
      </c>
      <c r="AC44">
        <v>0.7</v>
      </c>
      <c r="AD44">
        <v>-0.02</v>
      </c>
      <c r="AE44">
        <v>-0.1</v>
      </c>
      <c r="AF44">
        <v>-0.2</v>
      </c>
      <c r="AG44">
        <v>-0.2</v>
      </c>
      <c r="AH44">
        <v>0.3</v>
      </c>
      <c r="AI44">
        <v>17</v>
      </c>
      <c r="AJ44">
        <v>1.6</v>
      </c>
      <c r="AK44">
        <v>0.08</v>
      </c>
      <c r="AL44">
        <v>0.4</v>
      </c>
      <c r="AM44">
        <v>2.1</v>
      </c>
      <c r="AN44">
        <v>2</v>
      </c>
      <c r="AO44">
        <v>5.5</v>
      </c>
      <c r="AP44">
        <v>0.6</v>
      </c>
      <c r="AQ44">
        <v>0.16</v>
      </c>
      <c r="AR44">
        <v>-0.2</v>
      </c>
      <c r="AS44">
        <v>0.24</v>
      </c>
      <c r="AT44">
        <v>0.02</v>
      </c>
      <c r="AU44">
        <v>0.06</v>
      </c>
      <c r="AV44">
        <v>49</v>
      </c>
      <c r="AW44">
        <v>7</v>
      </c>
      <c r="AX44">
        <v>3.4</v>
      </c>
      <c r="AY44">
        <v>2.1</v>
      </c>
      <c r="AZ44">
        <v>0.81</v>
      </c>
      <c r="BA44">
        <v>3</v>
      </c>
      <c r="BB44">
        <v>0.8</v>
      </c>
      <c r="BC44">
        <v>2.4</v>
      </c>
      <c r="BD44">
        <v>0.39</v>
      </c>
      <c r="BE44">
        <v>6.1</v>
      </c>
      <c r="BF44">
        <v>1.1000000000000001</v>
      </c>
      <c r="BG44">
        <v>2.1</v>
      </c>
      <c r="BH44">
        <v>0.54</v>
      </c>
      <c r="BI44">
        <v>0.36</v>
      </c>
      <c r="BJ44">
        <v>20</v>
      </c>
      <c r="BK44">
        <v>2.2999999999999998</v>
      </c>
      <c r="BN44">
        <v>-0.5</v>
      </c>
      <c r="BO44">
        <v>39</v>
      </c>
      <c r="BP44">
        <v>244</v>
      </c>
      <c r="BQ44">
        <v>121</v>
      </c>
      <c r="BV44">
        <v>40.700000000000003</v>
      </c>
      <c r="BX44">
        <v>354</v>
      </c>
      <c r="CA44">
        <v>62</v>
      </c>
    </row>
    <row r="45" spans="1:79" x14ac:dyDescent="0.25">
      <c r="A45" t="s">
        <v>215</v>
      </c>
      <c r="B45" t="s">
        <v>216</v>
      </c>
      <c r="C45" s="1" t="str">
        <f t="shared" si="4"/>
        <v>22:0004</v>
      </c>
      <c r="D45" s="1" t="str">
        <f t="shared" si="5"/>
        <v>22:0004</v>
      </c>
      <c r="E45" t="s">
        <v>198</v>
      </c>
      <c r="F45" t="s">
        <v>217</v>
      </c>
      <c r="H45">
        <v>48.429120500000003</v>
      </c>
      <c r="I45">
        <v>-80.450135900000006</v>
      </c>
      <c r="J45" s="1" t="str">
        <f t="shared" si="6"/>
        <v>Whole</v>
      </c>
      <c r="K45" s="1" t="str">
        <f t="shared" si="7"/>
        <v>Rock crushing (details not reported)</v>
      </c>
      <c r="L45">
        <v>48.2</v>
      </c>
      <c r="M45">
        <v>2.1</v>
      </c>
      <c r="N45">
        <v>13</v>
      </c>
      <c r="O45">
        <v>-0.02</v>
      </c>
      <c r="P45">
        <v>17</v>
      </c>
      <c r="Q45">
        <v>0.27</v>
      </c>
      <c r="R45">
        <v>6.47</v>
      </c>
      <c r="S45">
        <v>7.83</v>
      </c>
      <c r="T45">
        <v>3.2</v>
      </c>
      <c r="U45">
        <v>0.7</v>
      </c>
      <c r="V45">
        <v>0.15</v>
      </c>
      <c r="W45">
        <v>-30</v>
      </c>
      <c r="Z45">
        <v>136</v>
      </c>
      <c r="AB45">
        <v>0.8</v>
      </c>
      <c r="AC45">
        <v>0.2</v>
      </c>
      <c r="AD45">
        <v>0.21</v>
      </c>
      <c r="AE45">
        <v>0.1</v>
      </c>
      <c r="AF45">
        <v>-0.2</v>
      </c>
      <c r="AG45">
        <v>-0.2</v>
      </c>
      <c r="AH45">
        <v>0.56999999999999995</v>
      </c>
      <c r="AI45">
        <v>20</v>
      </c>
      <c r="AJ45">
        <v>1.8</v>
      </c>
      <c r="AK45">
        <v>0.1</v>
      </c>
      <c r="AL45">
        <v>1.4</v>
      </c>
      <c r="AM45">
        <v>3.8</v>
      </c>
      <c r="AN45">
        <v>2</v>
      </c>
      <c r="AO45">
        <v>27</v>
      </c>
      <c r="AP45">
        <v>1.5</v>
      </c>
      <c r="AQ45">
        <v>0.24</v>
      </c>
      <c r="AR45">
        <v>-0.2</v>
      </c>
      <c r="AS45">
        <v>0.41</v>
      </c>
      <c r="AT45">
        <v>0.12</v>
      </c>
      <c r="AU45">
        <v>0.09</v>
      </c>
      <c r="AV45">
        <v>56</v>
      </c>
      <c r="AW45">
        <v>13</v>
      </c>
      <c r="AX45">
        <v>5.3</v>
      </c>
      <c r="AY45">
        <v>3.2</v>
      </c>
      <c r="AZ45">
        <v>1.3</v>
      </c>
      <c r="BA45">
        <v>4.7</v>
      </c>
      <c r="BB45">
        <v>1.1000000000000001</v>
      </c>
      <c r="BC45">
        <v>4.9000000000000004</v>
      </c>
      <c r="BD45">
        <v>0.52</v>
      </c>
      <c r="BE45">
        <v>10</v>
      </c>
      <c r="BF45">
        <v>2</v>
      </c>
      <c r="BG45">
        <v>3.5</v>
      </c>
      <c r="BH45">
        <v>0.86</v>
      </c>
      <c r="BI45">
        <v>0.52</v>
      </c>
      <c r="BJ45">
        <v>31</v>
      </c>
      <c r="BK45">
        <v>3.6</v>
      </c>
      <c r="BN45">
        <v>-0.5</v>
      </c>
      <c r="BO45">
        <v>44</v>
      </c>
      <c r="BP45">
        <v>82</v>
      </c>
      <c r="BQ45">
        <v>83</v>
      </c>
      <c r="BV45">
        <v>45.1</v>
      </c>
      <c r="BX45">
        <v>514</v>
      </c>
      <c r="CA45">
        <v>115</v>
      </c>
    </row>
    <row r="46" spans="1:79" x14ac:dyDescent="0.25">
      <c r="A46" t="s">
        <v>218</v>
      </c>
      <c r="B46" t="s">
        <v>219</v>
      </c>
      <c r="C46" s="1" t="str">
        <f t="shared" si="4"/>
        <v>22:0004</v>
      </c>
      <c r="D46" s="1" t="str">
        <f t="shared" si="5"/>
        <v>22:0004</v>
      </c>
      <c r="E46" t="s">
        <v>201</v>
      </c>
      <c r="F46" t="s">
        <v>220</v>
      </c>
      <c r="H46">
        <v>48.433201799999999</v>
      </c>
      <c r="I46">
        <v>-80.400854699999996</v>
      </c>
      <c r="J46" s="1" t="str">
        <f t="shared" si="6"/>
        <v>Whole</v>
      </c>
      <c r="K46" s="1" t="str">
        <f t="shared" si="7"/>
        <v>Rock crushing (details not reported)</v>
      </c>
      <c r="L46">
        <v>55</v>
      </c>
      <c r="M46">
        <v>0.76</v>
      </c>
      <c r="N46">
        <v>16.3</v>
      </c>
      <c r="O46">
        <v>-0.02</v>
      </c>
      <c r="P46">
        <v>6.8</v>
      </c>
      <c r="Q46">
        <v>0.11</v>
      </c>
      <c r="R46">
        <v>4.3499999999999996</v>
      </c>
      <c r="S46">
        <v>7.95</v>
      </c>
      <c r="T46">
        <v>5.4</v>
      </c>
      <c r="U46">
        <v>0.8</v>
      </c>
      <c r="V46">
        <v>0.32</v>
      </c>
      <c r="W46">
        <v>185</v>
      </c>
      <c r="Z46">
        <v>857</v>
      </c>
      <c r="AB46">
        <v>1.1000000000000001</v>
      </c>
      <c r="AC46">
        <v>0.2</v>
      </c>
      <c r="AD46">
        <v>0.09</v>
      </c>
      <c r="AE46">
        <v>-0.1</v>
      </c>
      <c r="AF46">
        <v>-0.2</v>
      </c>
      <c r="AG46">
        <v>-0.2</v>
      </c>
      <c r="AH46">
        <v>0.1</v>
      </c>
      <c r="AI46">
        <v>22</v>
      </c>
      <c r="AJ46">
        <v>3.4</v>
      </c>
      <c r="AK46">
        <v>0.06</v>
      </c>
      <c r="AL46">
        <v>-0.2</v>
      </c>
      <c r="AM46">
        <v>6.1</v>
      </c>
      <c r="AN46">
        <v>9</v>
      </c>
      <c r="AO46">
        <v>11</v>
      </c>
      <c r="AP46">
        <v>1.2</v>
      </c>
      <c r="AQ46">
        <v>0.31</v>
      </c>
      <c r="AR46">
        <v>-0.2</v>
      </c>
      <c r="AS46">
        <v>5.2</v>
      </c>
      <c r="AT46">
        <v>0.08</v>
      </c>
      <c r="AU46">
        <v>1.4</v>
      </c>
      <c r="AV46">
        <v>100</v>
      </c>
      <c r="AW46">
        <v>73</v>
      </c>
      <c r="AX46">
        <v>2.8</v>
      </c>
      <c r="AY46">
        <v>1.2</v>
      </c>
      <c r="AZ46">
        <v>1.7</v>
      </c>
      <c r="BA46">
        <v>4.7</v>
      </c>
      <c r="BB46">
        <v>0.47</v>
      </c>
      <c r="BC46">
        <v>35</v>
      </c>
      <c r="BD46">
        <v>0.2</v>
      </c>
      <c r="BE46">
        <v>34</v>
      </c>
      <c r="BF46">
        <v>8.6999999999999993</v>
      </c>
      <c r="BG46">
        <v>6.1</v>
      </c>
      <c r="BH46">
        <v>0.57999999999999996</v>
      </c>
      <c r="BI46">
        <v>0.2</v>
      </c>
      <c r="BJ46">
        <v>14</v>
      </c>
      <c r="BK46">
        <v>1.2</v>
      </c>
      <c r="BN46">
        <v>1.3</v>
      </c>
      <c r="BO46">
        <v>13</v>
      </c>
      <c r="BP46">
        <v>68</v>
      </c>
      <c r="BQ46">
        <v>14</v>
      </c>
      <c r="BV46">
        <v>14.7</v>
      </c>
      <c r="BX46">
        <v>151</v>
      </c>
      <c r="CA46">
        <v>63</v>
      </c>
    </row>
    <row r="47" spans="1:79" x14ac:dyDescent="0.25">
      <c r="A47" t="s">
        <v>221</v>
      </c>
      <c r="B47" t="s">
        <v>85</v>
      </c>
      <c r="C47" s="1" t="str">
        <f t="shared" si="4"/>
        <v>22:0004</v>
      </c>
      <c r="D47" s="1" t="str">
        <f t="shared" si="5"/>
        <v>22:0004</v>
      </c>
      <c r="E47" t="s">
        <v>204</v>
      </c>
      <c r="F47" t="s">
        <v>222</v>
      </c>
      <c r="H47">
        <v>48.411613299999999</v>
      </c>
      <c r="I47">
        <v>-80.406702999999993</v>
      </c>
      <c r="J47" s="1" t="str">
        <f t="shared" si="6"/>
        <v>Whole</v>
      </c>
      <c r="K47" s="1" t="str">
        <f t="shared" si="7"/>
        <v>Rock crushing (details not reported)</v>
      </c>
      <c r="L47">
        <v>49.8</v>
      </c>
      <c r="M47">
        <v>2.06</v>
      </c>
      <c r="N47">
        <v>13.4</v>
      </c>
      <c r="O47">
        <v>-0.02</v>
      </c>
      <c r="P47">
        <v>15.3</v>
      </c>
      <c r="Q47">
        <v>0.18</v>
      </c>
      <c r="R47">
        <v>7.15</v>
      </c>
      <c r="S47">
        <v>7.66</v>
      </c>
      <c r="T47">
        <v>1.7</v>
      </c>
      <c r="U47">
        <v>0.49</v>
      </c>
      <c r="V47">
        <v>0.15</v>
      </c>
      <c r="W47">
        <v>110</v>
      </c>
      <c r="Z47">
        <v>108</v>
      </c>
      <c r="AB47">
        <v>2.5</v>
      </c>
      <c r="AC47">
        <v>0.2</v>
      </c>
      <c r="AD47">
        <v>0.1</v>
      </c>
      <c r="AE47">
        <v>-0.1</v>
      </c>
      <c r="AF47">
        <v>-0.2</v>
      </c>
      <c r="AG47">
        <v>-0.2</v>
      </c>
      <c r="AH47">
        <v>0.36</v>
      </c>
      <c r="AI47">
        <v>20</v>
      </c>
      <c r="AJ47">
        <v>2.2999999999999998</v>
      </c>
      <c r="AK47">
        <v>0.1</v>
      </c>
      <c r="AL47">
        <v>-0.2</v>
      </c>
      <c r="AM47">
        <v>3.8</v>
      </c>
      <c r="AN47">
        <v>2</v>
      </c>
      <c r="AO47">
        <v>17</v>
      </c>
      <c r="AP47">
        <v>1.3</v>
      </c>
      <c r="AQ47">
        <v>0.24</v>
      </c>
      <c r="AR47">
        <v>-0.2</v>
      </c>
      <c r="AS47">
        <v>0.41</v>
      </c>
      <c r="AT47">
        <v>0.13</v>
      </c>
      <c r="AU47">
        <v>0.1</v>
      </c>
      <c r="AV47">
        <v>76</v>
      </c>
      <c r="AW47">
        <v>13</v>
      </c>
      <c r="AX47">
        <v>5</v>
      </c>
      <c r="AY47">
        <v>3</v>
      </c>
      <c r="AZ47">
        <v>1.1000000000000001</v>
      </c>
      <c r="BA47">
        <v>4.5999999999999996</v>
      </c>
      <c r="BB47">
        <v>1.1000000000000001</v>
      </c>
      <c r="BC47">
        <v>5</v>
      </c>
      <c r="BD47">
        <v>0.48</v>
      </c>
      <c r="BE47">
        <v>11</v>
      </c>
      <c r="BF47">
        <v>2.1</v>
      </c>
      <c r="BG47">
        <v>3.3</v>
      </c>
      <c r="BH47">
        <v>0.79</v>
      </c>
      <c r="BI47">
        <v>0.47</v>
      </c>
      <c r="BJ47">
        <v>30</v>
      </c>
      <c r="BK47">
        <v>3.2</v>
      </c>
      <c r="BN47">
        <v>-0.5</v>
      </c>
      <c r="BO47">
        <v>40</v>
      </c>
      <c r="BP47">
        <v>84</v>
      </c>
      <c r="BQ47">
        <v>61</v>
      </c>
      <c r="BV47">
        <v>44.7</v>
      </c>
      <c r="BX47">
        <v>484</v>
      </c>
      <c r="CA47">
        <v>113</v>
      </c>
    </row>
    <row r="48" spans="1:79" x14ac:dyDescent="0.25">
      <c r="A48" t="s">
        <v>223</v>
      </c>
      <c r="B48" t="s">
        <v>89</v>
      </c>
      <c r="C48" s="1" t="str">
        <f t="shared" si="4"/>
        <v>22:0004</v>
      </c>
      <c r="D48" s="1" t="str">
        <f t="shared" si="5"/>
        <v>22:0004</v>
      </c>
      <c r="E48" t="s">
        <v>207</v>
      </c>
      <c r="F48" t="s">
        <v>224</v>
      </c>
      <c r="H48">
        <v>48.408811</v>
      </c>
      <c r="I48">
        <v>-80.412870400000003</v>
      </c>
      <c r="J48" s="1" t="str">
        <f t="shared" si="6"/>
        <v>Whole</v>
      </c>
      <c r="K48" s="1" t="str">
        <f t="shared" si="7"/>
        <v>Rock crushing (details not reported)</v>
      </c>
      <c r="L48">
        <v>48.5</v>
      </c>
      <c r="M48">
        <v>0.96</v>
      </c>
      <c r="N48">
        <v>15.7</v>
      </c>
      <c r="O48">
        <v>-0.02</v>
      </c>
      <c r="P48">
        <v>12.3</v>
      </c>
      <c r="Q48">
        <v>0.18</v>
      </c>
      <c r="R48">
        <v>7.75</v>
      </c>
      <c r="S48">
        <v>11.03</v>
      </c>
      <c r="T48">
        <v>1.4</v>
      </c>
      <c r="U48">
        <v>0.79</v>
      </c>
      <c r="V48">
        <v>0.05</v>
      </c>
      <c r="W48">
        <v>120</v>
      </c>
      <c r="Z48">
        <v>148</v>
      </c>
      <c r="AB48">
        <v>1.2</v>
      </c>
      <c r="AC48">
        <v>0.1</v>
      </c>
      <c r="AD48">
        <v>0.02</v>
      </c>
      <c r="AE48">
        <v>-0.1</v>
      </c>
      <c r="AF48">
        <v>-0.2</v>
      </c>
      <c r="AG48">
        <v>-0.2</v>
      </c>
      <c r="AH48">
        <v>0.38</v>
      </c>
      <c r="AI48">
        <v>17</v>
      </c>
      <c r="AJ48">
        <v>1.1000000000000001</v>
      </c>
      <c r="AK48">
        <v>0.06</v>
      </c>
      <c r="AL48">
        <v>0.2</v>
      </c>
      <c r="AM48">
        <v>1.6</v>
      </c>
      <c r="AN48">
        <v>2</v>
      </c>
      <c r="AO48">
        <v>27</v>
      </c>
      <c r="AP48">
        <v>-0.5</v>
      </c>
      <c r="AR48">
        <v>-0.2</v>
      </c>
      <c r="AT48">
        <v>0.15</v>
      </c>
      <c r="AU48">
        <v>0.17</v>
      </c>
      <c r="AV48">
        <v>-0.5</v>
      </c>
      <c r="AW48">
        <v>5.7</v>
      </c>
      <c r="AX48">
        <v>2.6</v>
      </c>
      <c r="AY48">
        <v>1.6</v>
      </c>
      <c r="AZ48">
        <v>0.62</v>
      </c>
      <c r="BA48">
        <v>2.2000000000000002</v>
      </c>
      <c r="BB48">
        <v>0.54</v>
      </c>
      <c r="BC48">
        <v>2.1</v>
      </c>
      <c r="BD48">
        <v>0.28000000000000003</v>
      </c>
      <c r="BE48">
        <v>4.5999999999999996</v>
      </c>
      <c r="BF48">
        <v>0.89</v>
      </c>
      <c r="BG48">
        <v>1.6</v>
      </c>
      <c r="BH48">
        <v>0.4</v>
      </c>
      <c r="BI48">
        <v>0.26</v>
      </c>
      <c r="BJ48">
        <v>16</v>
      </c>
      <c r="BK48">
        <v>1.8</v>
      </c>
      <c r="BN48">
        <v>-0.5</v>
      </c>
      <c r="BO48">
        <v>41</v>
      </c>
      <c r="BP48">
        <v>313</v>
      </c>
      <c r="BQ48">
        <v>136</v>
      </c>
      <c r="BV48">
        <v>39.6</v>
      </c>
      <c r="BX48">
        <v>325</v>
      </c>
      <c r="CA48">
        <v>69</v>
      </c>
    </row>
    <row r="49" spans="1:79" x14ac:dyDescent="0.25">
      <c r="A49" t="s">
        <v>225</v>
      </c>
      <c r="B49" t="s">
        <v>93</v>
      </c>
      <c r="C49" s="1" t="str">
        <f t="shared" si="4"/>
        <v>22:0004</v>
      </c>
      <c r="D49" s="1" t="str">
        <f t="shared" si="5"/>
        <v>22:0004</v>
      </c>
      <c r="E49" t="s">
        <v>210</v>
      </c>
      <c r="F49" t="s">
        <v>226</v>
      </c>
      <c r="H49">
        <v>48.407617500000001</v>
      </c>
      <c r="I49">
        <v>-80.408195300000003</v>
      </c>
      <c r="J49" s="1" t="str">
        <f t="shared" si="6"/>
        <v>Whole</v>
      </c>
      <c r="K49" s="1" t="str">
        <f t="shared" si="7"/>
        <v>Rock crushing (details not reported)</v>
      </c>
      <c r="L49">
        <v>47.7</v>
      </c>
      <c r="M49">
        <v>0.82</v>
      </c>
      <c r="N49">
        <v>14.8</v>
      </c>
      <c r="O49">
        <v>-0.02</v>
      </c>
      <c r="P49">
        <v>11.1</v>
      </c>
      <c r="Q49">
        <v>0.14000000000000001</v>
      </c>
      <c r="R49">
        <v>6.3</v>
      </c>
      <c r="S49">
        <v>13.14</v>
      </c>
      <c r="T49">
        <v>0.2</v>
      </c>
      <c r="U49">
        <v>0.08</v>
      </c>
      <c r="V49">
        <v>0.03</v>
      </c>
      <c r="W49">
        <v>-30</v>
      </c>
      <c r="Z49">
        <v>429</v>
      </c>
      <c r="AB49">
        <v>4.5</v>
      </c>
      <c r="AC49">
        <v>1.9</v>
      </c>
      <c r="AD49">
        <v>-0.02</v>
      </c>
      <c r="AE49">
        <v>0.1</v>
      </c>
      <c r="AF49">
        <v>-0.2</v>
      </c>
      <c r="AG49">
        <v>-0.2</v>
      </c>
      <c r="AH49">
        <v>7.0000000000000007E-2</v>
      </c>
      <c r="AI49">
        <v>17</v>
      </c>
      <c r="AJ49">
        <v>0.79</v>
      </c>
      <c r="AK49">
        <v>0.06</v>
      </c>
      <c r="AL49">
        <v>0.3</v>
      </c>
      <c r="AM49">
        <v>1</v>
      </c>
      <c r="AN49">
        <v>3</v>
      </c>
      <c r="AO49">
        <v>2.2000000000000002</v>
      </c>
      <c r="AP49">
        <v>-0.5</v>
      </c>
      <c r="AQ49">
        <v>7.0000000000000007E-2</v>
      </c>
      <c r="AR49">
        <v>-0.2</v>
      </c>
      <c r="AS49">
        <v>0.41</v>
      </c>
      <c r="AT49">
        <v>0.03</v>
      </c>
      <c r="AU49">
        <v>0.22</v>
      </c>
      <c r="AV49">
        <v>21</v>
      </c>
      <c r="AW49">
        <v>7.7</v>
      </c>
      <c r="AX49">
        <v>2</v>
      </c>
      <c r="AY49">
        <v>1.3</v>
      </c>
      <c r="AZ49">
        <v>0.61</v>
      </c>
      <c r="BA49">
        <v>1.9</v>
      </c>
      <c r="BB49">
        <v>0.44</v>
      </c>
      <c r="BC49">
        <v>3.6</v>
      </c>
      <c r="BD49">
        <v>0.22</v>
      </c>
      <c r="BE49">
        <v>4.9000000000000004</v>
      </c>
      <c r="BF49">
        <v>1.1000000000000001</v>
      </c>
      <c r="BG49">
        <v>1.5</v>
      </c>
      <c r="BH49">
        <v>0.31</v>
      </c>
      <c r="BI49">
        <v>0.21</v>
      </c>
      <c r="BJ49">
        <v>11</v>
      </c>
      <c r="BK49">
        <v>1.3</v>
      </c>
      <c r="BN49">
        <v>-0.5</v>
      </c>
      <c r="BO49">
        <v>26</v>
      </c>
      <c r="BP49">
        <v>286</v>
      </c>
      <c r="BQ49">
        <v>85</v>
      </c>
      <c r="BV49">
        <v>35.9</v>
      </c>
      <c r="BX49">
        <v>324</v>
      </c>
      <c r="CA49">
        <v>48</v>
      </c>
    </row>
    <row r="50" spans="1:79" x14ac:dyDescent="0.25">
      <c r="A50" t="s">
        <v>227</v>
      </c>
      <c r="B50" t="s">
        <v>97</v>
      </c>
      <c r="C50" s="1" t="str">
        <f t="shared" si="4"/>
        <v>22:0004</v>
      </c>
      <c r="D50" s="1" t="str">
        <f t="shared" si="5"/>
        <v>22:0004</v>
      </c>
      <c r="E50" t="s">
        <v>213</v>
      </c>
      <c r="F50" t="s">
        <v>228</v>
      </c>
      <c r="H50">
        <v>48.4140576</v>
      </c>
      <c r="I50">
        <v>-80.440257299999999</v>
      </c>
      <c r="J50" s="1" t="str">
        <f t="shared" si="6"/>
        <v>Whole</v>
      </c>
      <c r="K50" s="1" t="str">
        <f t="shared" si="7"/>
        <v>Rock crushing (details not reported)</v>
      </c>
      <c r="L50">
        <v>54.3</v>
      </c>
      <c r="M50">
        <v>1.52</v>
      </c>
      <c r="N50">
        <v>12.8</v>
      </c>
      <c r="O50">
        <v>-0.02</v>
      </c>
      <c r="P50">
        <v>12.5</v>
      </c>
      <c r="Q50">
        <v>0.12</v>
      </c>
      <c r="R50">
        <v>4.99</v>
      </c>
      <c r="S50">
        <v>7.58</v>
      </c>
      <c r="T50">
        <v>3.7</v>
      </c>
      <c r="U50">
        <v>0.5</v>
      </c>
      <c r="V50">
        <v>0.1</v>
      </c>
      <c r="W50">
        <v>-30</v>
      </c>
      <c r="Z50">
        <v>168</v>
      </c>
      <c r="AB50">
        <v>0.4</v>
      </c>
      <c r="AC50">
        <v>0.1</v>
      </c>
      <c r="AD50">
        <v>-0.02</v>
      </c>
      <c r="AE50">
        <v>-0.1</v>
      </c>
      <c r="AF50">
        <v>-0.2</v>
      </c>
      <c r="AG50">
        <v>-0.2</v>
      </c>
      <c r="AH50">
        <v>0.34</v>
      </c>
      <c r="AI50">
        <v>17</v>
      </c>
      <c r="AJ50">
        <v>3.8</v>
      </c>
      <c r="AK50">
        <v>0.06</v>
      </c>
      <c r="AL50">
        <v>0.3</v>
      </c>
      <c r="AM50">
        <v>5.7</v>
      </c>
      <c r="AN50">
        <v>1</v>
      </c>
      <c r="AO50">
        <v>13</v>
      </c>
      <c r="AP50">
        <v>0.7</v>
      </c>
      <c r="AQ50">
        <v>0.39</v>
      </c>
      <c r="AR50">
        <v>-0.2</v>
      </c>
      <c r="AS50">
        <v>0.72</v>
      </c>
      <c r="AT50">
        <v>0.09</v>
      </c>
      <c r="AU50">
        <v>0.18</v>
      </c>
      <c r="AV50">
        <v>100</v>
      </c>
      <c r="AW50">
        <v>19</v>
      </c>
      <c r="AX50">
        <v>9</v>
      </c>
      <c r="AY50">
        <v>5.5</v>
      </c>
      <c r="AZ50">
        <v>1.6</v>
      </c>
      <c r="BA50">
        <v>7.7</v>
      </c>
      <c r="BB50">
        <v>2</v>
      </c>
      <c r="BC50">
        <v>6.8</v>
      </c>
      <c r="BD50">
        <v>0.95</v>
      </c>
      <c r="BE50">
        <v>18</v>
      </c>
      <c r="BF50">
        <v>3.5</v>
      </c>
      <c r="BG50">
        <v>5.8</v>
      </c>
      <c r="BH50">
        <v>1.4</v>
      </c>
      <c r="BI50">
        <v>0.9</v>
      </c>
      <c r="BJ50">
        <v>47</v>
      </c>
      <c r="BK50">
        <v>5.9</v>
      </c>
      <c r="BN50">
        <v>0.6</v>
      </c>
      <c r="BO50">
        <v>32</v>
      </c>
      <c r="BP50">
        <v>20</v>
      </c>
      <c r="BQ50">
        <v>-10</v>
      </c>
      <c r="BV50">
        <v>41.1</v>
      </c>
      <c r="BX50">
        <v>399</v>
      </c>
      <c r="CA50">
        <v>35</v>
      </c>
    </row>
    <row r="51" spans="1:79" x14ac:dyDescent="0.25">
      <c r="A51" t="s">
        <v>229</v>
      </c>
      <c r="B51" t="s">
        <v>101</v>
      </c>
      <c r="C51" s="1" t="str">
        <f t="shared" si="4"/>
        <v>22:0004</v>
      </c>
      <c r="D51" s="1" t="str">
        <f t="shared" si="5"/>
        <v>22:0004</v>
      </c>
      <c r="E51" t="s">
        <v>216</v>
      </c>
      <c r="F51" t="s">
        <v>230</v>
      </c>
      <c r="H51">
        <v>48.4065078</v>
      </c>
      <c r="I51">
        <v>-80.447353000000007</v>
      </c>
      <c r="J51" s="1" t="str">
        <f t="shared" si="6"/>
        <v>Whole</v>
      </c>
      <c r="K51" s="1" t="str">
        <f t="shared" si="7"/>
        <v>Rock crushing (details not reported)</v>
      </c>
      <c r="L51">
        <v>78.2</v>
      </c>
      <c r="M51">
        <v>0.13</v>
      </c>
      <c r="N51">
        <v>11.8</v>
      </c>
      <c r="O51">
        <v>-0.02</v>
      </c>
      <c r="P51">
        <v>0.9</v>
      </c>
      <c r="Q51">
        <v>-0.02</v>
      </c>
      <c r="R51">
        <v>0.18</v>
      </c>
      <c r="S51">
        <v>-0.1</v>
      </c>
      <c r="T51">
        <v>4.4000000000000004</v>
      </c>
      <c r="U51">
        <v>3.52</v>
      </c>
      <c r="V51">
        <v>-0.02</v>
      </c>
      <c r="W51">
        <v>230</v>
      </c>
      <c r="Z51">
        <v>-100</v>
      </c>
      <c r="AB51">
        <v>0.3</v>
      </c>
      <c r="AC51">
        <v>0.1</v>
      </c>
      <c r="AD51">
        <v>-0.02</v>
      </c>
      <c r="AE51">
        <v>0.1</v>
      </c>
      <c r="AF51">
        <v>1.9</v>
      </c>
      <c r="AG51">
        <v>-0.2</v>
      </c>
      <c r="AH51">
        <v>0.98</v>
      </c>
      <c r="AI51">
        <v>17</v>
      </c>
      <c r="AJ51">
        <v>4.2</v>
      </c>
      <c r="AK51">
        <v>-0.05</v>
      </c>
      <c r="AL51">
        <v>0.6</v>
      </c>
      <c r="AM51">
        <v>11</v>
      </c>
      <c r="AN51">
        <v>10</v>
      </c>
      <c r="AO51">
        <v>100</v>
      </c>
      <c r="AP51">
        <v>0.7</v>
      </c>
      <c r="AQ51">
        <v>0.36</v>
      </c>
      <c r="AR51">
        <v>-0.2</v>
      </c>
      <c r="AS51">
        <v>28</v>
      </c>
      <c r="AT51">
        <v>0.66</v>
      </c>
      <c r="AU51">
        <v>8.3000000000000007</v>
      </c>
      <c r="AV51">
        <v>98</v>
      </c>
      <c r="AW51">
        <v>37</v>
      </c>
      <c r="AX51">
        <v>0.63</v>
      </c>
      <c r="AY51">
        <v>0.42</v>
      </c>
      <c r="AZ51">
        <v>0.28999999999999998</v>
      </c>
      <c r="BA51">
        <v>0.95</v>
      </c>
      <c r="BB51">
        <v>0.14000000000000001</v>
      </c>
      <c r="BC51">
        <v>22</v>
      </c>
      <c r="BD51">
        <v>0.11</v>
      </c>
      <c r="BE51">
        <v>8.8000000000000007</v>
      </c>
      <c r="BF51">
        <v>3.1</v>
      </c>
      <c r="BG51">
        <v>1.2</v>
      </c>
      <c r="BH51">
        <v>0.13</v>
      </c>
      <c r="BI51">
        <v>0.08</v>
      </c>
      <c r="BJ51">
        <v>4.4000000000000004</v>
      </c>
      <c r="BK51">
        <v>0.59</v>
      </c>
      <c r="BN51">
        <v>4.2</v>
      </c>
      <c r="BO51">
        <v>-5</v>
      </c>
      <c r="BP51">
        <v>-10</v>
      </c>
      <c r="BQ51">
        <v>-10</v>
      </c>
      <c r="BV51">
        <v>0.6</v>
      </c>
      <c r="BX51">
        <v>13</v>
      </c>
      <c r="CA51">
        <v>8</v>
      </c>
    </row>
    <row r="52" spans="1:79" x14ac:dyDescent="0.25">
      <c r="A52" t="s">
        <v>231</v>
      </c>
      <c r="B52" t="s">
        <v>105</v>
      </c>
      <c r="C52" s="1" t="str">
        <f t="shared" si="4"/>
        <v>22:0004</v>
      </c>
      <c r="D52" s="1" t="str">
        <f t="shared" si="5"/>
        <v>22:0004</v>
      </c>
      <c r="E52" t="s">
        <v>219</v>
      </c>
      <c r="F52" t="s">
        <v>232</v>
      </c>
      <c r="H52">
        <v>48.411438099999998</v>
      </c>
      <c r="I52">
        <v>-80.439948200000003</v>
      </c>
      <c r="J52" s="1" t="str">
        <f t="shared" si="6"/>
        <v>Whole</v>
      </c>
      <c r="K52" s="1" t="str">
        <f t="shared" si="7"/>
        <v>Rock crushing (details not reported)</v>
      </c>
      <c r="L52">
        <v>59.1</v>
      </c>
      <c r="M52">
        <v>0.71</v>
      </c>
      <c r="N52">
        <v>12.6</v>
      </c>
      <c r="O52">
        <v>-0.02</v>
      </c>
      <c r="P52">
        <v>5.6</v>
      </c>
      <c r="Q52">
        <v>0.12</v>
      </c>
      <c r="R52">
        <v>6.17</v>
      </c>
      <c r="S52">
        <v>5.51</v>
      </c>
      <c r="T52">
        <v>4.5999999999999996</v>
      </c>
      <c r="U52">
        <v>3.33</v>
      </c>
      <c r="V52">
        <v>0.46</v>
      </c>
      <c r="W52">
        <v>947</v>
      </c>
      <c r="Z52">
        <v>764</v>
      </c>
      <c r="AB52">
        <v>0.7</v>
      </c>
      <c r="AC52">
        <v>0.1</v>
      </c>
      <c r="AD52">
        <v>-0.02</v>
      </c>
      <c r="AE52">
        <v>-0.1</v>
      </c>
      <c r="AF52">
        <v>-0.2</v>
      </c>
      <c r="AG52">
        <v>0.2</v>
      </c>
      <c r="AH52">
        <v>0.25</v>
      </c>
      <c r="AI52">
        <v>15</v>
      </c>
      <c r="AJ52">
        <v>4.4000000000000004</v>
      </c>
      <c r="AK52">
        <v>0.05</v>
      </c>
      <c r="AL52">
        <v>1.3</v>
      </c>
      <c r="AM52">
        <v>7.7</v>
      </c>
      <c r="AN52">
        <v>3</v>
      </c>
      <c r="AO52">
        <v>45</v>
      </c>
      <c r="AP52">
        <v>4.8</v>
      </c>
      <c r="AQ52">
        <v>0.37</v>
      </c>
      <c r="AR52">
        <v>-0.2</v>
      </c>
      <c r="AS52">
        <v>10</v>
      </c>
      <c r="AT52">
        <v>0.45</v>
      </c>
      <c r="AU52">
        <v>2.5</v>
      </c>
      <c r="AV52">
        <v>100</v>
      </c>
      <c r="AW52">
        <v>136</v>
      </c>
      <c r="AX52">
        <v>3.8</v>
      </c>
      <c r="AY52">
        <v>1.4</v>
      </c>
      <c r="AZ52">
        <v>2.9</v>
      </c>
      <c r="BA52">
        <v>7.6</v>
      </c>
      <c r="BB52">
        <v>0.62</v>
      </c>
      <c r="BC52">
        <v>57</v>
      </c>
      <c r="BD52">
        <v>0.19</v>
      </c>
      <c r="BE52">
        <v>74</v>
      </c>
      <c r="BF52">
        <v>19</v>
      </c>
      <c r="BG52">
        <v>12</v>
      </c>
      <c r="BH52">
        <v>0.83</v>
      </c>
      <c r="BI52">
        <v>0.22</v>
      </c>
      <c r="BJ52">
        <v>15</v>
      </c>
      <c r="BK52">
        <v>1.2</v>
      </c>
      <c r="BN52">
        <v>2.7</v>
      </c>
      <c r="BO52">
        <v>20</v>
      </c>
      <c r="BP52">
        <v>301</v>
      </c>
      <c r="BQ52">
        <v>-10</v>
      </c>
      <c r="BV52">
        <v>13.4</v>
      </c>
      <c r="BX52">
        <v>105</v>
      </c>
      <c r="CA52">
        <v>80</v>
      </c>
    </row>
    <row r="53" spans="1:79" x14ac:dyDescent="0.25">
      <c r="A53" t="s">
        <v>233</v>
      </c>
      <c r="B53" t="s">
        <v>234</v>
      </c>
      <c r="C53" s="1" t="str">
        <f t="shared" si="4"/>
        <v>22:0004</v>
      </c>
      <c r="D53" s="1" t="str">
        <f t="shared" si="5"/>
        <v>22:0004</v>
      </c>
      <c r="E53" t="s">
        <v>234</v>
      </c>
      <c r="F53" t="s">
        <v>235</v>
      </c>
      <c r="H53">
        <v>48.425741799999997</v>
      </c>
      <c r="I53">
        <v>-80.246006699999995</v>
      </c>
      <c r="J53" s="1" t="str">
        <f t="shared" si="6"/>
        <v>Whole</v>
      </c>
      <c r="K53" s="1" t="str">
        <f t="shared" si="7"/>
        <v>Rock crushing (details not reported)</v>
      </c>
      <c r="L53">
        <v>57.3</v>
      </c>
      <c r="M53">
        <v>1.51</v>
      </c>
      <c r="N53">
        <v>13</v>
      </c>
      <c r="O53">
        <v>-0.02</v>
      </c>
      <c r="P53">
        <v>11</v>
      </c>
      <c r="Q53">
        <v>0.18</v>
      </c>
      <c r="R53">
        <v>4.4000000000000004</v>
      </c>
      <c r="S53">
        <v>5.46</v>
      </c>
      <c r="T53">
        <v>4.3</v>
      </c>
      <c r="U53">
        <v>0.09</v>
      </c>
      <c r="V53">
        <v>0.14000000000000001</v>
      </c>
      <c r="W53">
        <v>-30</v>
      </c>
      <c r="Z53">
        <v>-100</v>
      </c>
      <c r="AB53">
        <v>2.4</v>
      </c>
      <c r="AC53">
        <v>0.9</v>
      </c>
      <c r="AD53">
        <v>0.19</v>
      </c>
      <c r="AE53">
        <v>-0.1</v>
      </c>
      <c r="AF53">
        <v>-0.2</v>
      </c>
      <c r="AG53">
        <v>-0.2</v>
      </c>
      <c r="AH53">
        <v>0.27</v>
      </c>
      <c r="AI53">
        <v>13</v>
      </c>
      <c r="AJ53">
        <v>2.7</v>
      </c>
      <c r="AK53">
        <v>7.0000000000000007E-2</v>
      </c>
      <c r="AL53">
        <v>0.5</v>
      </c>
      <c r="AM53">
        <v>4.5999999999999996</v>
      </c>
      <c r="AN53">
        <v>2</v>
      </c>
      <c r="AO53">
        <v>1.5</v>
      </c>
      <c r="AP53">
        <v>0.8</v>
      </c>
      <c r="AQ53">
        <v>0.28000000000000003</v>
      </c>
      <c r="AR53">
        <v>-0.2</v>
      </c>
      <c r="AS53">
        <v>0.53</v>
      </c>
      <c r="AT53">
        <v>-0.02</v>
      </c>
      <c r="AU53">
        <v>0.14000000000000001</v>
      </c>
      <c r="AV53">
        <v>74</v>
      </c>
      <c r="AW53">
        <v>16</v>
      </c>
      <c r="AX53">
        <v>6.5</v>
      </c>
      <c r="AY53">
        <v>3.8</v>
      </c>
      <c r="AZ53">
        <v>1.1000000000000001</v>
      </c>
      <c r="BA53">
        <v>6.1</v>
      </c>
      <c r="BB53">
        <v>1.4</v>
      </c>
      <c r="BC53">
        <v>5.4</v>
      </c>
      <c r="BD53">
        <v>0.59</v>
      </c>
      <c r="BE53">
        <v>14</v>
      </c>
      <c r="BF53">
        <v>2.9</v>
      </c>
      <c r="BG53">
        <v>4.4000000000000004</v>
      </c>
      <c r="BH53">
        <v>0.98</v>
      </c>
      <c r="BI53">
        <v>0.59</v>
      </c>
      <c r="BJ53">
        <v>31</v>
      </c>
      <c r="BK53">
        <v>3.7</v>
      </c>
      <c r="BN53">
        <v>0.8</v>
      </c>
      <c r="BO53">
        <v>42</v>
      </c>
      <c r="BP53">
        <v>78</v>
      </c>
      <c r="BQ53">
        <v>71</v>
      </c>
      <c r="BV53">
        <v>34.4</v>
      </c>
      <c r="BX53">
        <v>319</v>
      </c>
      <c r="CA53">
        <v>84</v>
      </c>
    </row>
    <row r="54" spans="1:79" x14ac:dyDescent="0.25">
      <c r="A54" t="s">
        <v>236</v>
      </c>
      <c r="B54" t="s">
        <v>237</v>
      </c>
      <c r="C54" s="1" t="str">
        <f t="shared" si="4"/>
        <v>22:0004</v>
      </c>
      <c r="D54" s="1" t="str">
        <f t="shared" si="5"/>
        <v>22:0004</v>
      </c>
      <c r="E54" t="s">
        <v>237</v>
      </c>
      <c r="F54" t="s">
        <v>238</v>
      </c>
      <c r="H54">
        <v>48.427999999999997</v>
      </c>
      <c r="I54">
        <v>-80.246000300000006</v>
      </c>
      <c r="J54" s="1" t="str">
        <f t="shared" si="6"/>
        <v>Whole</v>
      </c>
      <c r="K54" s="1" t="str">
        <f t="shared" si="7"/>
        <v>Rock crushing (details not reported)</v>
      </c>
      <c r="L54">
        <v>46.3</v>
      </c>
      <c r="M54">
        <v>2.2999999999999998</v>
      </c>
      <c r="N54">
        <v>14</v>
      </c>
      <c r="O54">
        <v>-0.02</v>
      </c>
      <c r="P54">
        <v>17.7</v>
      </c>
      <c r="Q54">
        <v>0.21</v>
      </c>
      <c r="R54">
        <v>6.44</v>
      </c>
      <c r="S54">
        <v>5.36</v>
      </c>
      <c r="T54">
        <v>2.2999999999999998</v>
      </c>
      <c r="U54">
        <v>2.86</v>
      </c>
      <c r="V54">
        <v>0.17</v>
      </c>
      <c r="W54">
        <v>254</v>
      </c>
      <c r="Z54">
        <v>110</v>
      </c>
      <c r="AB54">
        <v>3</v>
      </c>
      <c r="AC54">
        <v>0.1</v>
      </c>
      <c r="AD54">
        <v>-0.02</v>
      </c>
      <c r="AE54">
        <v>0.1</v>
      </c>
      <c r="AF54">
        <v>-0.2</v>
      </c>
      <c r="AG54">
        <v>0.5</v>
      </c>
      <c r="AH54">
        <v>0.28999999999999998</v>
      </c>
      <c r="AI54">
        <v>17</v>
      </c>
      <c r="AJ54">
        <v>2.2000000000000002</v>
      </c>
      <c r="AK54">
        <v>0.09</v>
      </c>
      <c r="AL54">
        <v>-0.2</v>
      </c>
      <c r="AM54">
        <v>3.6</v>
      </c>
      <c r="AN54">
        <v>2</v>
      </c>
      <c r="AO54">
        <v>25</v>
      </c>
      <c r="AP54">
        <v>0.8</v>
      </c>
      <c r="AQ54">
        <v>0.22</v>
      </c>
      <c r="AR54">
        <v>-0.2</v>
      </c>
      <c r="AS54">
        <v>0.36</v>
      </c>
      <c r="AT54">
        <v>0.15</v>
      </c>
      <c r="AU54">
        <v>0.11</v>
      </c>
      <c r="AV54">
        <v>70</v>
      </c>
      <c r="AW54">
        <v>12</v>
      </c>
      <c r="AX54">
        <v>5.3</v>
      </c>
      <c r="AY54">
        <v>3.2</v>
      </c>
      <c r="AZ54">
        <v>1.2</v>
      </c>
      <c r="BA54">
        <v>4.5999999999999996</v>
      </c>
      <c r="BB54">
        <v>1.2</v>
      </c>
      <c r="BC54">
        <v>4.2</v>
      </c>
      <c r="BD54">
        <v>0.53</v>
      </c>
      <c r="BE54">
        <v>11</v>
      </c>
      <c r="BF54">
        <v>2.2000000000000002</v>
      </c>
      <c r="BG54">
        <v>3.5</v>
      </c>
      <c r="BH54">
        <v>0.81</v>
      </c>
      <c r="BI54">
        <v>0.52</v>
      </c>
      <c r="BJ54">
        <v>27</v>
      </c>
      <c r="BK54">
        <v>3.2</v>
      </c>
      <c r="BN54">
        <v>-0.5</v>
      </c>
      <c r="BO54">
        <v>48</v>
      </c>
      <c r="BP54">
        <v>85</v>
      </c>
      <c r="BQ54">
        <v>89</v>
      </c>
      <c r="BV54">
        <v>47.4</v>
      </c>
      <c r="BX54">
        <v>515</v>
      </c>
      <c r="CA54">
        <v>125</v>
      </c>
    </row>
    <row r="55" spans="1:79" x14ac:dyDescent="0.25">
      <c r="A55" t="s">
        <v>239</v>
      </c>
      <c r="B55" t="s">
        <v>240</v>
      </c>
      <c r="C55" s="1" t="str">
        <f t="shared" si="4"/>
        <v>22:0004</v>
      </c>
      <c r="D55" s="1" t="str">
        <f t="shared" si="5"/>
        <v>22:0004</v>
      </c>
      <c r="E55" t="s">
        <v>241</v>
      </c>
      <c r="F55" t="s">
        <v>242</v>
      </c>
      <c r="H55">
        <v>48.362443800000001</v>
      </c>
      <c r="I55">
        <v>-80.164331099999998</v>
      </c>
      <c r="J55" s="1" t="str">
        <f t="shared" si="6"/>
        <v>Whole</v>
      </c>
      <c r="K55" s="1" t="str">
        <f t="shared" si="7"/>
        <v>Rock crushing (details not reported)</v>
      </c>
      <c r="L55">
        <v>52</v>
      </c>
      <c r="M55">
        <v>1.22</v>
      </c>
      <c r="N55">
        <v>13.4</v>
      </c>
      <c r="O55">
        <v>-0.02</v>
      </c>
      <c r="P55">
        <v>14.3</v>
      </c>
      <c r="Q55">
        <v>0.23</v>
      </c>
      <c r="R55">
        <v>5.66</v>
      </c>
      <c r="S55">
        <v>9.09</v>
      </c>
      <c r="T55">
        <v>2.7</v>
      </c>
      <c r="U55">
        <v>0.83</v>
      </c>
      <c r="V55">
        <v>0.13</v>
      </c>
      <c r="W55">
        <v>200</v>
      </c>
      <c r="Z55">
        <v>154</v>
      </c>
      <c r="AB55">
        <v>0.9</v>
      </c>
      <c r="AC55">
        <v>0.2</v>
      </c>
      <c r="AD55">
        <v>0.1</v>
      </c>
      <c r="AE55">
        <v>-0.1</v>
      </c>
      <c r="AF55">
        <v>-0.2</v>
      </c>
      <c r="AG55">
        <v>0.3</v>
      </c>
      <c r="AH55">
        <v>0.41</v>
      </c>
      <c r="AI55">
        <v>17</v>
      </c>
      <c r="AJ55">
        <v>3.1</v>
      </c>
      <c r="AK55">
        <v>0.09</v>
      </c>
      <c r="AL55">
        <v>0.6</v>
      </c>
      <c r="AM55">
        <v>5.0999999999999996</v>
      </c>
      <c r="AN55">
        <v>5</v>
      </c>
      <c r="AO55">
        <v>24</v>
      </c>
      <c r="AP55">
        <v>1.5</v>
      </c>
      <c r="AQ55">
        <v>0.35</v>
      </c>
      <c r="AR55">
        <v>-0.2</v>
      </c>
      <c r="AS55">
        <v>2.7</v>
      </c>
      <c r="AT55">
        <v>0.14000000000000001</v>
      </c>
      <c r="AU55">
        <v>0.63</v>
      </c>
      <c r="AV55">
        <v>100</v>
      </c>
      <c r="AW55">
        <v>27</v>
      </c>
      <c r="AX55">
        <v>5</v>
      </c>
      <c r="AY55">
        <v>3</v>
      </c>
      <c r="AZ55">
        <v>1.2</v>
      </c>
      <c r="BA55">
        <v>4.8</v>
      </c>
      <c r="BB55">
        <v>1.1000000000000001</v>
      </c>
      <c r="BC55">
        <v>13</v>
      </c>
      <c r="BD55">
        <v>0.52</v>
      </c>
      <c r="BE55">
        <v>16</v>
      </c>
      <c r="BF55">
        <v>3.8</v>
      </c>
      <c r="BG55">
        <v>4.0999999999999996</v>
      </c>
      <c r="BH55">
        <v>0.79</v>
      </c>
      <c r="BI55">
        <v>0.48</v>
      </c>
      <c r="BJ55">
        <v>27</v>
      </c>
      <c r="BK55">
        <v>3.3</v>
      </c>
      <c r="BN55">
        <v>0.7</v>
      </c>
      <c r="BO55">
        <v>45</v>
      </c>
      <c r="BP55">
        <v>82</v>
      </c>
      <c r="BQ55">
        <v>186</v>
      </c>
      <c r="BV55">
        <v>40.1</v>
      </c>
      <c r="BX55">
        <v>345</v>
      </c>
      <c r="CA55">
        <v>116</v>
      </c>
    </row>
    <row r="56" spans="1:79" x14ac:dyDescent="0.25">
      <c r="A56" t="s">
        <v>243</v>
      </c>
      <c r="B56" t="s">
        <v>244</v>
      </c>
      <c r="C56" s="1" t="str">
        <f t="shared" si="4"/>
        <v>22:0004</v>
      </c>
      <c r="D56" s="1" t="str">
        <f t="shared" si="5"/>
        <v>22:0004</v>
      </c>
      <c r="E56" t="s">
        <v>240</v>
      </c>
      <c r="F56" t="s">
        <v>245</v>
      </c>
      <c r="H56">
        <v>48.429290600000002</v>
      </c>
      <c r="I56">
        <v>-80.245264700000007</v>
      </c>
      <c r="J56" s="1" t="str">
        <f t="shared" si="6"/>
        <v>Whole</v>
      </c>
      <c r="K56" s="1" t="str">
        <f t="shared" si="7"/>
        <v>Rock crushing (details not reported)</v>
      </c>
      <c r="L56">
        <v>53.9</v>
      </c>
      <c r="M56">
        <v>2.5299999999999998</v>
      </c>
      <c r="N56">
        <v>11.8</v>
      </c>
      <c r="O56">
        <v>-0.02</v>
      </c>
      <c r="P56">
        <v>15.1</v>
      </c>
      <c r="Q56">
        <v>0.22</v>
      </c>
      <c r="R56">
        <v>4.34</v>
      </c>
      <c r="S56">
        <v>5.66</v>
      </c>
      <c r="T56">
        <v>3.1</v>
      </c>
      <c r="U56">
        <v>0.11</v>
      </c>
      <c r="V56">
        <v>0.37</v>
      </c>
      <c r="W56">
        <v>-30</v>
      </c>
      <c r="Z56">
        <v>123</v>
      </c>
      <c r="AB56">
        <v>2.4</v>
      </c>
      <c r="AC56">
        <v>0.2</v>
      </c>
      <c r="AD56">
        <v>0.13</v>
      </c>
    </row>
    <row r="57" spans="1:79" x14ac:dyDescent="0.25">
      <c r="A57" t="s">
        <v>246</v>
      </c>
      <c r="B57" t="s">
        <v>247</v>
      </c>
      <c r="C57" s="1" t="str">
        <f t="shared" si="4"/>
        <v>22:0004</v>
      </c>
      <c r="D57" s="1" t="str">
        <f t="shared" si="5"/>
        <v>22:0004</v>
      </c>
      <c r="E57" t="s">
        <v>248</v>
      </c>
      <c r="F57" t="s">
        <v>249</v>
      </c>
      <c r="H57">
        <v>48.360128699999997</v>
      </c>
      <c r="I57">
        <v>-80.158982399999999</v>
      </c>
      <c r="J57" s="1" t="str">
        <f t="shared" si="6"/>
        <v>Whole</v>
      </c>
      <c r="K57" s="1" t="str">
        <f t="shared" si="7"/>
        <v>Rock crushing (details not reported)</v>
      </c>
      <c r="L57">
        <v>61.5</v>
      </c>
      <c r="M57">
        <v>0.84</v>
      </c>
      <c r="N57">
        <v>14.9</v>
      </c>
      <c r="O57">
        <v>-0.02</v>
      </c>
      <c r="P57">
        <v>5.9</v>
      </c>
      <c r="Q57">
        <v>0.11</v>
      </c>
      <c r="R57">
        <v>3.7</v>
      </c>
      <c r="S57">
        <v>5.75</v>
      </c>
      <c r="T57">
        <v>3.1</v>
      </c>
      <c r="U57">
        <v>0.65</v>
      </c>
      <c r="V57">
        <v>0.15</v>
      </c>
      <c r="W57">
        <v>140</v>
      </c>
      <c r="Z57">
        <v>182</v>
      </c>
      <c r="AB57">
        <v>3.3</v>
      </c>
      <c r="AC57">
        <v>1.1000000000000001</v>
      </c>
      <c r="AD57">
        <v>0.02</v>
      </c>
      <c r="AE57">
        <v>-0.1</v>
      </c>
      <c r="AF57">
        <v>-0.2</v>
      </c>
      <c r="AG57">
        <v>-0.2</v>
      </c>
      <c r="AH57">
        <v>0.45</v>
      </c>
      <c r="AI57">
        <v>14</v>
      </c>
      <c r="AJ57">
        <v>1.9</v>
      </c>
      <c r="AK57">
        <v>-0.05</v>
      </c>
      <c r="AL57">
        <v>0.4</v>
      </c>
      <c r="AM57">
        <v>3.7</v>
      </c>
      <c r="AN57">
        <v>2</v>
      </c>
      <c r="AO57">
        <v>18</v>
      </c>
      <c r="AP57">
        <v>0.7</v>
      </c>
      <c r="AQ57">
        <v>0.25</v>
      </c>
      <c r="AR57">
        <v>-0.2</v>
      </c>
      <c r="AS57">
        <v>1.1000000000000001</v>
      </c>
      <c r="AT57">
        <v>0.06</v>
      </c>
      <c r="AU57">
        <v>0.26</v>
      </c>
      <c r="AV57">
        <v>60</v>
      </c>
      <c r="AW57">
        <v>18</v>
      </c>
      <c r="AX57">
        <v>2.2999999999999998</v>
      </c>
      <c r="AY57">
        <v>1.2</v>
      </c>
      <c r="AZ57">
        <v>0.71</v>
      </c>
      <c r="BA57">
        <v>2.4</v>
      </c>
      <c r="BB57">
        <v>0.46</v>
      </c>
      <c r="BC57">
        <v>7.9</v>
      </c>
      <c r="BD57">
        <v>0.19</v>
      </c>
      <c r="BE57">
        <v>11</v>
      </c>
      <c r="BF57">
        <v>2.6</v>
      </c>
      <c r="BG57">
        <v>2.4</v>
      </c>
      <c r="BH57">
        <v>0.39</v>
      </c>
      <c r="BI57">
        <v>0.2</v>
      </c>
      <c r="BJ57">
        <v>11</v>
      </c>
      <c r="BK57">
        <v>1.1000000000000001</v>
      </c>
      <c r="BN57">
        <v>-0.5</v>
      </c>
      <c r="BO57">
        <v>16</v>
      </c>
      <c r="BP57">
        <v>80</v>
      </c>
      <c r="BQ57">
        <v>58</v>
      </c>
      <c r="BV57">
        <v>17.3</v>
      </c>
      <c r="BX57">
        <v>154</v>
      </c>
      <c r="CA57">
        <v>59</v>
      </c>
    </row>
    <row r="58" spans="1:79" x14ac:dyDescent="0.25">
      <c r="A58" t="s">
        <v>250</v>
      </c>
      <c r="B58" t="s">
        <v>251</v>
      </c>
      <c r="C58" s="1" t="str">
        <f t="shared" si="4"/>
        <v>22:0004</v>
      </c>
      <c r="D58" s="1" t="str">
        <f t="shared" si="5"/>
        <v>22:0004</v>
      </c>
      <c r="E58" t="s">
        <v>252</v>
      </c>
      <c r="F58" t="s">
        <v>253</v>
      </c>
      <c r="H58">
        <v>48.360035400000001</v>
      </c>
      <c r="I58">
        <v>-80.160995499999999</v>
      </c>
      <c r="J58" s="1" t="str">
        <f t="shared" si="6"/>
        <v>Whole</v>
      </c>
      <c r="K58" s="1" t="str">
        <f t="shared" si="7"/>
        <v>Rock crushing (details not reported)</v>
      </c>
      <c r="L58">
        <v>51</v>
      </c>
      <c r="M58">
        <v>0.88</v>
      </c>
      <c r="N58">
        <v>15.3</v>
      </c>
      <c r="O58">
        <v>-0.02</v>
      </c>
      <c r="P58">
        <v>9</v>
      </c>
      <c r="Q58">
        <v>0.18</v>
      </c>
      <c r="R58">
        <v>8.34</v>
      </c>
      <c r="S58">
        <v>9.4</v>
      </c>
      <c r="T58">
        <v>1.8</v>
      </c>
      <c r="U58">
        <v>0.5</v>
      </c>
      <c r="V58">
        <v>0.05</v>
      </c>
      <c r="W58">
        <v>109</v>
      </c>
      <c r="Z58">
        <v>168</v>
      </c>
      <c r="AB58">
        <v>3.2</v>
      </c>
      <c r="AC58">
        <v>0.3</v>
      </c>
      <c r="AD58">
        <v>0.03</v>
      </c>
      <c r="AE58">
        <v>-0.1</v>
      </c>
      <c r="AF58">
        <v>-0.2</v>
      </c>
      <c r="AG58">
        <v>-0.2</v>
      </c>
      <c r="AH58">
        <v>0.42</v>
      </c>
      <c r="AI58">
        <v>14</v>
      </c>
      <c r="AJ58">
        <v>1.6</v>
      </c>
      <c r="AK58">
        <v>0.06</v>
      </c>
      <c r="AL58">
        <v>0.3</v>
      </c>
      <c r="AM58">
        <v>2.4</v>
      </c>
      <c r="AN58">
        <v>1</v>
      </c>
      <c r="AO58">
        <v>13</v>
      </c>
      <c r="AP58">
        <v>0.9</v>
      </c>
      <c r="AQ58">
        <v>0.17</v>
      </c>
      <c r="AR58">
        <v>-0.2</v>
      </c>
      <c r="AS58">
        <v>0.31</v>
      </c>
      <c r="AT58">
        <v>0.05</v>
      </c>
      <c r="AU58">
        <v>0.08</v>
      </c>
      <c r="AV58">
        <v>46</v>
      </c>
      <c r="AW58">
        <v>7.3</v>
      </c>
      <c r="AX58">
        <v>3.4</v>
      </c>
      <c r="AY58">
        <v>2</v>
      </c>
      <c r="AZ58">
        <v>0.81</v>
      </c>
      <c r="BA58">
        <v>2.9</v>
      </c>
      <c r="BB58">
        <v>0.73</v>
      </c>
      <c r="BC58">
        <v>2.6</v>
      </c>
      <c r="BD58">
        <v>0.35</v>
      </c>
      <c r="BE58">
        <v>6.6</v>
      </c>
      <c r="BF58">
        <v>1.3</v>
      </c>
      <c r="BG58">
        <v>2.2000000000000002</v>
      </c>
      <c r="BH58">
        <v>0.5</v>
      </c>
      <c r="BI58">
        <v>0.33</v>
      </c>
      <c r="BJ58">
        <v>17</v>
      </c>
      <c r="BK58">
        <v>2.1</v>
      </c>
      <c r="BN58">
        <v>-0.5</v>
      </c>
      <c r="BO58">
        <v>44</v>
      </c>
      <c r="BP58">
        <v>375</v>
      </c>
      <c r="BQ58">
        <v>113</v>
      </c>
      <c r="BV58">
        <v>43.6</v>
      </c>
      <c r="BX58">
        <v>312</v>
      </c>
      <c r="CA58">
        <v>69</v>
      </c>
    </row>
    <row r="59" spans="1:79" x14ac:dyDescent="0.25">
      <c r="A59" t="s">
        <v>254</v>
      </c>
      <c r="B59" t="s">
        <v>255</v>
      </c>
      <c r="C59" s="1" t="str">
        <f t="shared" si="4"/>
        <v>22:0004</v>
      </c>
      <c r="D59" s="1" t="str">
        <f t="shared" si="5"/>
        <v>22:0004</v>
      </c>
      <c r="E59" t="s">
        <v>256</v>
      </c>
      <c r="F59" t="s">
        <v>257</v>
      </c>
      <c r="H59">
        <v>48.353190300000001</v>
      </c>
      <c r="I59">
        <v>-80.152590500000002</v>
      </c>
      <c r="J59" s="1" t="str">
        <f t="shared" si="6"/>
        <v>Whole</v>
      </c>
      <c r="K59" s="1" t="str">
        <f t="shared" si="7"/>
        <v>Rock crushing (details not reported)</v>
      </c>
      <c r="L59">
        <v>53.4</v>
      </c>
      <c r="M59">
        <v>1.0900000000000001</v>
      </c>
      <c r="N59">
        <v>15.7</v>
      </c>
      <c r="O59">
        <v>-0.02</v>
      </c>
      <c r="P59">
        <v>7.9</v>
      </c>
      <c r="Q59">
        <v>0.18</v>
      </c>
      <c r="R59">
        <v>6.17</v>
      </c>
      <c r="S59">
        <v>7.43</v>
      </c>
      <c r="T59">
        <v>2.8</v>
      </c>
      <c r="U59">
        <v>0.52</v>
      </c>
      <c r="V59">
        <v>0.14000000000000001</v>
      </c>
      <c r="W59">
        <v>155</v>
      </c>
      <c r="Z59">
        <v>268</v>
      </c>
      <c r="AB59">
        <v>3.5</v>
      </c>
      <c r="AC59">
        <v>0.3</v>
      </c>
      <c r="AD59">
        <v>-0.02</v>
      </c>
      <c r="AE59">
        <v>-0.1</v>
      </c>
      <c r="AF59">
        <v>-0.2</v>
      </c>
      <c r="AG59">
        <v>-0.2</v>
      </c>
      <c r="AH59">
        <v>0.39</v>
      </c>
      <c r="AI59">
        <v>17</v>
      </c>
      <c r="AJ59">
        <v>2.2999999999999998</v>
      </c>
      <c r="AK59">
        <v>0.06</v>
      </c>
      <c r="AL59">
        <v>0.4</v>
      </c>
      <c r="AM59">
        <v>3.7</v>
      </c>
      <c r="AN59">
        <v>2</v>
      </c>
      <c r="AO59">
        <v>13</v>
      </c>
      <c r="AP59">
        <v>0.9</v>
      </c>
      <c r="AQ59">
        <v>0.27</v>
      </c>
      <c r="AR59">
        <v>-0.2</v>
      </c>
      <c r="AS59">
        <v>1.2</v>
      </c>
      <c r="AT59">
        <v>0.06</v>
      </c>
      <c r="AU59">
        <v>0.3</v>
      </c>
      <c r="AV59">
        <v>72</v>
      </c>
      <c r="AW59">
        <v>22</v>
      </c>
      <c r="AX59">
        <v>3.6</v>
      </c>
      <c r="AY59">
        <v>1.9</v>
      </c>
      <c r="AZ59">
        <v>1.5</v>
      </c>
      <c r="BA59">
        <v>3.7</v>
      </c>
      <c r="BB59">
        <v>0.74</v>
      </c>
      <c r="BC59">
        <v>9.3000000000000007</v>
      </c>
      <c r="BD59">
        <v>0.32</v>
      </c>
      <c r="BE59">
        <v>14</v>
      </c>
      <c r="BF59">
        <v>3.4</v>
      </c>
      <c r="BG59">
        <v>3.1</v>
      </c>
      <c r="BH59">
        <v>0.56999999999999995</v>
      </c>
      <c r="BI59">
        <v>0.32</v>
      </c>
      <c r="BJ59">
        <v>18</v>
      </c>
      <c r="BK59">
        <v>1.9</v>
      </c>
      <c r="BN59">
        <v>0.7</v>
      </c>
      <c r="BO59">
        <v>29</v>
      </c>
      <c r="BP59">
        <v>136</v>
      </c>
      <c r="BQ59">
        <v>69</v>
      </c>
      <c r="BV59">
        <v>27.3</v>
      </c>
      <c r="BX59">
        <v>224</v>
      </c>
      <c r="CA59">
        <v>70</v>
      </c>
    </row>
    <row r="60" spans="1:79" x14ac:dyDescent="0.25">
      <c r="A60" t="s">
        <v>258</v>
      </c>
      <c r="B60" t="s">
        <v>241</v>
      </c>
      <c r="C60" s="1" t="str">
        <f t="shared" si="4"/>
        <v>22:0004</v>
      </c>
      <c r="D60" s="1" t="str">
        <f t="shared" si="5"/>
        <v>22:0004</v>
      </c>
      <c r="E60" t="s">
        <v>259</v>
      </c>
      <c r="F60" t="s">
        <v>260</v>
      </c>
      <c r="H60">
        <v>48.349546400000001</v>
      </c>
      <c r="I60">
        <v>-80.191306999999995</v>
      </c>
      <c r="J60" s="1" t="str">
        <f t="shared" si="6"/>
        <v>Whole</v>
      </c>
      <c r="K60" s="1" t="str">
        <f t="shared" si="7"/>
        <v>Rock crushing (details not reported)</v>
      </c>
      <c r="L60">
        <v>53.2</v>
      </c>
      <c r="M60">
        <v>0.9</v>
      </c>
      <c r="N60">
        <v>18.3</v>
      </c>
      <c r="O60">
        <v>-0.02</v>
      </c>
      <c r="P60">
        <v>9.4</v>
      </c>
      <c r="Q60">
        <v>0.27</v>
      </c>
      <c r="R60">
        <v>2.11</v>
      </c>
      <c r="S60">
        <v>8.26</v>
      </c>
      <c r="T60">
        <v>2.5</v>
      </c>
      <c r="U60">
        <v>0.68</v>
      </c>
      <c r="V60">
        <v>0.1</v>
      </c>
      <c r="W60">
        <v>115</v>
      </c>
      <c r="Z60">
        <v>294</v>
      </c>
      <c r="AB60">
        <v>4.0999999999999996</v>
      </c>
      <c r="AC60">
        <v>1.7</v>
      </c>
      <c r="AD60">
        <v>0.06</v>
      </c>
      <c r="AE60">
        <v>0.1</v>
      </c>
      <c r="AF60">
        <v>-0.2</v>
      </c>
      <c r="AG60">
        <v>-0.2</v>
      </c>
      <c r="AH60">
        <v>0.49</v>
      </c>
      <c r="AI60">
        <v>19</v>
      </c>
      <c r="AJ60">
        <v>2.5</v>
      </c>
      <c r="AK60">
        <v>0.06</v>
      </c>
      <c r="AL60">
        <v>0.6</v>
      </c>
      <c r="AM60">
        <v>3.7</v>
      </c>
      <c r="AN60">
        <v>3</v>
      </c>
      <c r="AO60">
        <v>24</v>
      </c>
      <c r="AP60">
        <v>1</v>
      </c>
      <c r="AQ60">
        <v>0.28999999999999998</v>
      </c>
      <c r="AR60">
        <v>-0.2</v>
      </c>
      <c r="AS60">
        <v>1.3</v>
      </c>
      <c r="AT60">
        <v>0.13</v>
      </c>
      <c r="AU60">
        <v>0.35</v>
      </c>
      <c r="AV60">
        <v>79</v>
      </c>
      <c r="AW60">
        <v>19</v>
      </c>
      <c r="AX60">
        <v>3.4</v>
      </c>
      <c r="AY60">
        <v>1.9</v>
      </c>
      <c r="AZ60">
        <v>0.87</v>
      </c>
      <c r="BA60">
        <v>3</v>
      </c>
      <c r="BB60">
        <v>0.68</v>
      </c>
      <c r="BC60">
        <v>8.4</v>
      </c>
      <c r="BD60">
        <v>0.33</v>
      </c>
      <c r="BE60">
        <v>11</v>
      </c>
      <c r="BF60">
        <v>2.7</v>
      </c>
      <c r="BG60">
        <v>2.7</v>
      </c>
      <c r="BH60">
        <v>0.52</v>
      </c>
      <c r="BI60">
        <v>0.33</v>
      </c>
      <c r="BJ60">
        <v>16</v>
      </c>
      <c r="BK60">
        <v>2</v>
      </c>
      <c r="BN60">
        <v>-0.5</v>
      </c>
      <c r="BO60">
        <v>35</v>
      </c>
      <c r="BP60">
        <v>170</v>
      </c>
      <c r="BQ60">
        <v>78</v>
      </c>
      <c r="BV60">
        <v>33.200000000000003</v>
      </c>
      <c r="BX60">
        <v>257</v>
      </c>
      <c r="CA60">
        <v>83</v>
      </c>
    </row>
    <row r="61" spans="1:79" x14ac:dyDescent="0.25">
      <c r="A61" t="s">
        <v>261</v>
      </c>
      <c r="B61" t="s">
        <v>248</v>
      </c>
      <c r="C61" s="1" t="str">
        <f t="shared" si="4"/>
        <v>22:0004</v>
      </c>
      <c r="D61" s="1" t="str">
        <f t="shared" si="5"/>
        <v>22:0004</v>
      </c>
      <c r="E61" t="s">
        <v>262</v>
      </c>
      <c r="F61" t="s">
        <v>263</v>
      </c>
      <c r="H61">
        <v>48.342088799999999</v>
      </c>
      <c r="I61">
        <v>-80.172437099999996</v>
      </c>
      <c r="J61" s="1" t="str">
        <f t="shared" si="6"/>
        <v>Whole</v>
      </c>
      <c r="K61" s="1" t="str">
        <f t="shared" si="7"/>
        <v>Rock crushing (details not reported)</v>
      </c>
      <c r="L61">
        <v>56.7</v>
      </c>
      <c r="M61">
        <v>0.95</v>
      </c>
      <c r="N61">
        <v>16.399999999999999</v>
      </c>
      <c r="O61">
        <v>-0.02</v>
      </c>
      <c r="P61">
        <v>6.9</v>
      </c>
      <c r="Q61">
        <v>0.1</v>
      </c>
      <c r="R61">
        <v>4.0999999999999996</v>
      </c>
      <c r="S61">
        <v>7.62</v>
      </c>
      <c r="T61">
        <v>3.4</v>
      </c>
      <c r="U61">
        <v>0.09</v>
      </c>
      <c r="V61">
        <v>0.13</v>
      </c>
      <c r="W61">
        <v>-30</v>
      </c>
      <c r="Z61">
        <v>116</v>
      </c>
      <c r="AB61">
        <v>3.4</v>
      </c>
      <c r="AC61">
        <v>0.5</v>
      </c>
      <c r="AD61">
        <v>0.31</v>
      </c>
      <c r="AE61">
        <v>0.1</v>
      </c>
      <c r="AF61">
        <v>-0.2</v>
      </c>
      <c r="AG61">
        <v>0.3</v>
      </c>
      <c r="AH61">
        <v>0.28000000000000003</v>
      </c>
      <c r="AI61">
        <v>15</v>
      </c>
      <c r="AJ61">
        <v>2.2000000000000002</v>
      </c>
      <c r="AK61">
        <v>0.06</v>
      </c>
      <c r="AL61">
        <v>0.7</v>
      </c>
      <c r="AM61">
        <v>3.3</v>
      </c>
      <c r="AN61">
        <v>3</v>
      </c>
      <c r="AO61">
        <v>1.6</v>
      </c>
      <c r="AP61">
        <v>0.9</v>
      </c>
      <c r="AQ61">
        <v>0.24</v>
      </c>
      <c r="AR61">
        <v>-0.2</v>
      </c>
      <c r="AS61">
        <v>1</v>
      </c>
      <c r="AT61">
        <v>0.04</v>
      </c>
      <c r="AU61">
        <v>0.31</v>
      </c>
      <c r="AV61">
        <v>72</v>
      </c>
      <c r="AW61">
        <v>17</v>
      </c>
      <c r="AX61">
        <v>2.8</v>
      </c>
      <c r="AY61">
        <v>1.6</v>
      </c>
      <c r="AZ61">
        <v>0.86</v>
      </c>
      <c r="BA61">
        <v>2.8</v>
      </c>
      <c r="BB61">
        <v>0.59</v>
      </c>
      <c r="BC61">
        <v>7.3</v>
      </c>
      <c r="BD61">
        <v>0.28000000000000003</v>
      </c>
      <c r="BE61">
        <v>10</v>
      </c>
      <c r="BF61">
        <v>2.4</v>
      </c>
      <c r="BG61">
        <v>2.2999999999999998</v>
      </c>
      <c r="BH61">
        <v>0.46</v>
      </c>
      <c r="BI61">
        <v>0.27</v>
      </c>
      <c r="BJ61">
        <v>14</v>
      </c>
      <c r="BK61">
        <v>1.6</v>
      </c>
      <c r="BN61">
        <v>-0.5</v>
      </c>
      <c r="BO61">
        <v>34</v>
      </c>
      <c r="BP61">
        <v>157</v>
      </c>
      <c r="BQ61">
        <v>75</v>
      </c>
      <c r="BV61">
        <v>26</v>
      </c>
      <c r="BX61">
        <v>214</v>
      </c>
      <c r="CA61">
        <v>113</v>
      </c>
    </row>
    <row r="62" spans="1:79" x14ac:dyDescent="0.25">
      <c r="A62" t="s">
        <v>264</v>
      </c>
      <c r="B62" t="s">
        <v>252</v>
      </c>
      <c r="C62" s="1" t="str">
        <f t="shared" si="4"/>
        <v>22:0004</v>
      </c>
      <c r="D62" s="1" t="str">
        <f t="shared" si="5"/>
        <v>22:0004</v>
      </c>
      <c r="E62" t="s">
        <v>265</v>
      </c>
      <c r="F62" t="s">
        <v>266</v>
      </c>
      <c r="H62">
        <v>48.315792999999999</v>
      </c>
      <c r="I62">
        <v>-80.178959199999994</v>
      </c>
      <c r="J62" s="1" t="str">
        <f t="shared" si="6"/>
        <v>Whole</v>
      </c>
      <c r="K62" s="1" t="str">
        <f t="shared" si="7"/>
        <v>Rock crushing (details not reported)</v>
      </c>
      <c r="L62">
        <v>55.4</v>
      </c>
      <c r="M62">
        <v>0.86</v>
      </c>
      <c r="N62">
        <v>17.3</v>
      </c>
      <c r="O62">
        <v>-0.02</v>
      </c>
      <c r="P62">
        <v>7.4</v>
      </c>
      <c r="Q62">
        <v>0.14000000000000001</v>
      </c>
      <c r="R62">
        <v>5.15</v>
      </c>
      <c r="S62">
        <v>5.91</v>
      </c>
      <c r="T62">
        <v>3.4</v>
      </c>
      <c r="U62">
        <v>0.94</v>
      </c>
      <c r="V62">
        <v>0.13</v>
      </c>
      <c r="W62">
        <v>177</v>
      </c>
      <c r="Z62">
        <v>205</v>
      </c>
      <c r="AB62">
        <v>3.6</v>
      </c>
      <c r="AC62">
        <v>0.1</v>
      </c>
      <c r="AD62">
        <v>-0.02</v>
      </c>
      <c r="AE62">
        <v>-0.1</v>
      </c>
      <c r="AF62">
        <v>-0.2</v>
      </c>
      <c r="AG62">
        <v>-0.2</v>
      </c>
      <c r="AH62">
        <v>0.41</v>
      </c>
      <c r="AI62">
        <v>14</v>
      </c>
      <c r="AJ62">
        <v>2.2999999999999998</v>
      </c>
      <c r="AK62">
        <v>0.05</v>
      </c>
      <c r="AL62">
        <v>0.2</v>
      </c>
      <c r="AM62">
        <v>3.5</v>
      </c>
      <c r="AN62">
        <v>4</v>
      </c>
      <c r="AO62">
        <v>26</v>
      </c>
      <c r="AP62">
        <v>0.8</v>
      </c>
      <c r="AQ62">
        <v>0.28000000000000003</v>
      </c>
      <c r="AR62">
        <v>-0.2</v>
      </c>
      <c r="AS62">
        <v>1.3</v>
      </c>
      <c r="AT62">
        <v>0.12</v>
      </c>
      <c r="AU62">
        <v>0.33</v>
      </c>
      <c r="AV62">
        <v>72</v>
      </c>
      <c r="AW62">
        <v>20</v>
      </c>
      <c r="AX62">
        <v>2.8</v>
      </c>
      <c r="AY62">
        <v>1.5</v>
      </c>
      <c r="AZ62">
        <v>0.83</v>
      </c>
      <c r="BA62">
        <v>2.9</v>
      </c>
      <c r="BB62">
        <v>0.56000000000000005</v>
      </c>
      <c r="BC62">
        <v>9.4</v>
      </c>
      <c r="BD62">
        <v>0.26</v>
      </c>
      <c r="BE62">
        <v>11</v>
      </c>
      <c r="BF62">
        <v>2.8</v>
      </c>
      <c r="BG62">
        <v>2.5</v>
      </c>
      <c r="BH62">
        <v>0.47</v>
      </c>
      <c r="BI62">
        <v>0.24</v>
      </c>
      <c r="BJ62">
        <v>14</v>
      </c>
      <c r="BK62">
        <v>1.6</v>
      </c>
      <c r="BN62">
        <v>-0.5</v>
      </c>
      <c r="BO62">
        <v>25</v>
      </c>
      <c r="BP62">
        <v>100</v>
      </c>
      <c r="BQ62">
        <v>58</v>
      </c>
      <c r="BV62">
        <v>22</v>
      </c>
      <c r="BX62">
        <v>163</v>
      </c>
      <c r="CA62">
        <v>68</v>
      </c>
    </row>
    <row r="63" spans="1:79" x14ac:dyDescent="0.25">
      <c r="A63" t="s">
        <v>267</v>
      </c>
      <c r="B63" t="s">
        <v>256</v>
      </c>
      <c r="C63" s="1" t="str">
        <f t="shared" si="4"/>
        <v>22:0004</v>
      </c>
      <c r="D63" s="1" t="str">
        <f t="shared" si="5"/>
        <v>22:0004</v>
      </c>
      <c r="E63" t="s">
        <v>268</v>
      </c>
      <c r="F63" t="s">
        <v>269</v>
      </c>
      <c r="H63">
        <v>48.315975100000003</v>
      </c>
      <c r="I63">
        <v>-80.172980999999993</v>
      </c>
      <c r="J63" s="1" t="str">
        <f t="shared" si="6"/>
        <v>Whole</v>
      </c>
      <c r="K63" s="1" t="str">
        <f t="shared" si="7"/>
        <v>Rock crushing (details not reported)</v>
      </c>
      <c r="L63">
        <v>52.5</v>
      </c>
      <c r="M63">
        <v>0.72</v>
      </c>
      <c r="N63">
        <v>12.4</v>
      </c>
      <c r="O63">
        <v>-0.02</v>
      </c>
      <c r="P63">
        <v>9.5</v>
      </c>
      <c r="Q63">
        <v>0.17</v>
      </c>
      <c r="R63">
        <v>7.52</v>
      </c>
      <c r="S63">
        <v>9.49</v>
      </c>
      <c r="T63">
        <v>3.2</v>
      </c>
      <c r="U63">
        <v>1.38</v>
      </c>
      <c r="V63">
        <v>0.19</v>
      </c>
      <c r="W63">
        <v>379</v>
      </c>
      <c r="Z63">
        <v>318</v>
      </c>
      <c r="AB63">
        <v>3.2</v>
      </c>
      <c r="AC63">
        <v>1.9</v>
      </c>
      <c r="AD63">
        <v>0.02</v>
      </c>
      <c r="AE63">
        <v>0.2</v>
      </c>
      <c r="AF63">
        <v>-0.2</v>
      </c>
      <c r="AG63">
        <v>-0.2</v>
      </c>
      <c r="AH63">
        <v>0.33</v>
      </c>
      <c r="AI63">
        <v>14</v>
      </c>
      <c r="AJ63">
        <v>2.2999999999999998</v>
      </c>
      <c r="AK63">
        <v>7.0000000000000007E-2</v>
      </c>
      <c r="AL63">
        <v>0.2</v>
      </c>
      <c r="AM63">
        <v>3</v>
      </c>
      <c r="AN63">
        <v>6</v>
      </c>
      <c r="AO63">
        <v>31</v>
      </c>
      <c r="AP63">
        <v>1.1000000000000001</v>
      </c>
      <c r="AQ63">
        <v>0.18</v>
      </c>
      <c r="AR63">
        <v>-0.2</v>
      </c>
      <c r="AS63">
        <v>1.4</v>
      </c>
      <c r="AT63">
        <v>0.24</v>
      </c>
      <c r="AU63">
        <v>0.49</v>
      </c>
      <c r="AV63">
        <v>68</v>
      </c>
      <c r="AW63">
        <v>25</v>
      </c>
      <c r="AX63">
        <v>3.2</v>
      </c>
      <c r="AY63">
        <v>1.9</v>
      </c>
      <c r="AZ63">
        <v>0.98</v>
      </c>
      <c r="BA63">
        <v>3.1</v>
      </c>
      <c r="BB63">
        <v>0.67</v>
      </c>
      <c r="BC63">
        <v>11</v>
      </c>
      <c r="BD63">
        <v>0.33</v>
      </c>
      <c r="BE63">
        <v>15</v>
      </c>
      <c r="BF63">
        <v>3.5</v>
      </c>
      <c r="BG63">
        <v>3</v>
      </c>
      <c r="BH63">
        <v>0.49</v>
      </c>
      <c r="BI63">
        <v>0.32</v>
      </c>
      <c r="BJ63">
        <v>16</v>
      </c>
      <c r="BK63">
        <v>2</v>
      </c>
      <c r="BN63">
        <v>1.3</v>
      </c>
      <c r="BO63">
        <v>33</v>
      </c>
      <c r="BP63">
        <v>393</v>
      </c>
      <c r="BQ63">
        <v>51</v>
      </c>
      <c r="BV63">
        <v>28</v>
      </c>
      <c r="BX63">
        <v>206</v>
      </c>
      <c r="CA63">
        <v>83</v>
      </c>
    </row>
    <row r="64" spans="1:79" x14ac:dyDescent="0.25">
      <c r="A64" t="s">
        <v>270</v>
      </c>
      <c r="B64" t="s">
        <v>259</v>
      </c>
      <c r="C64" s="1" t="str">
        <f t="shared" si="4"/>
        <v>22:0004</v>
      </c>
      <c r="D64" s="1" t="str">
        <f t="shared" si="5"/>
        <v>22:0004</v>
      </c>
      <c r="E64" t="s">
        <v>244</v>
      </c>
      <c r="F64" t="s">
        <v>271</v>
      </c>
      <c r="H64">
        <v>48.386209000000001</v>
      </c>
      <c r="I64">
        <v>-80.228126900000007</v>
      </c>
      <c r="J64" s="1" t="str">
        <f t="shared" si="6"/>
        <v>Whole</v>
      </c>
      <c r="K64" s="1" t="str">
        <f t="shared" si="7"/>
        <v>Rock crushing (details not reported)</v>
      </c>
      <c r="L64">
        <v>48.3</v>
      </c>
      <c r="M64">
        <v>1.02</v>
      </c>
      <c r="N64">
        <v>15.9</v>
      </c>
      <c r="O64">
        <v>-0.02</v>
      </c>
      <c r="P64">
        <v>11.2</v>
      </c>
      <c r="Q64">
        <v>0.18</v>
      </c>
      <c r="R64">
        <v>7.12</v>
      </c>
      <c r="S64">
        <v>11.76</v>
      </c>
      <c r="T64">
        <v>1.8</v>
      </c>
      <c r="U64">
        <v>0.24</v>
      </c>
      <c r="V64">
        <v>0.05</v>
      </c>
      <c r="W64">
        <v>-30</v>
      </c>
      <c r="Z64">
        <v>220</v>
      </c>
      <c r="AB64">
        <v>2.7</v>
      </c>
      <c r="AC64">
        <v>0.2</v>
      </c>
      <c r="AD64">
        <v>0.04</v>
      </c>
      <c r="AE64">
        <v>0.1</v>
      </c>
      <c r="AF64">
        <v>-0.2</v>
      </c>
      <c r="AG64">
        <v>-0.2</v>
      </c>
      <c r="AH64">
        <v>0.45</v>
      </c>
      <c r="AI64">
        <v>15</v>
      </c>
      <c r="AJ64">
        <v>1</v>
      </c>
      <c r="AK64">
        <v>0.05</v>
      </c>
      <c r="AL64">
        <v>-0.2</v>
      </c>
      <c r="AM64">
        <v>1.4</v>
      </c>
      <c r="AN64">
        <v>1</v>
      </c>
      <c r="AO64">
        <v>5.5</v>
      </c>
      <c r="AP64">
        <v>-0.5</v>
      </c>
      <c r="AQ64">
        <v>0.1</v>
      </c>
      <c r="AR64">
        <v>-0.2</v>
      </c>
      <c r="AS64">
        <v>0.15</v>
      </c>
      <c r="AT64">
        <v>0.03</v>
      </c>
      <c r="AU64">
        <v>0.04</v>
      </c>
      <c r="AV64">
        <v>30</v>
      </c>
      <c r="AW64">
        <v>4.8</v>
      </c>
      <c r="AX64">
        <v>2.6</v>
      </c>
      <c r="AY64">
        <v>1.6</v>
      </c>
      <c r="AZ64">
        <v>0.66</v>
      </c>
      <c r="BA64">
        <v>2.2000000000000002</v>
      </c>
      <c r="BB64">
        <v>0.55000000000000004</v>
      </c>
      <c r="BC64">
        <v>1.7</v>
      </c>
      <c r="BD64">
        <v>0.28000000000000003</v>
      </c>
      <c r="BE64">
        <v>4.5999999999999996</v>
      </c>
      <c r="BF64">
        <v>0.89</v>
      </c>
      <c r="BG64">
        <v>1.6</v>
      </c>
      <c r="BH64">
        <v>0.36</v>
      </c>
      <c r="BI64">
        <v>0.27</v>
      </c>
      <c r="BJ64">
        <v>13</v>
      </c>
      <c r="BK64">
        <v>1.6</v>
      </c>
      <c r="BN64">
        <v>-0.5</v>
      </c>
      <c r="BO64">
        <v>35</v>
      </c>
      <c r="BP64">
        <v>261</v>
      </c>
      <c r="BQ64">
        <v>97</v>
      </c>
      <c r="BV64">
        <v>43.9</v>
      </c>
      <c r="BX64">
        <v>321</v>
      </c>
      <c r="CA64">
        <v>60</v>
      </c>
    </row>
    <row r="65" spans="1:79" x14ac:dyDescent="0.25">
      <c r="A65" t="s">
        <v>272</v>
      </c>
      <c r="B65" t="s">
        <v>262</v>
      </c>
      <c r="C65" s="1" t="str">
        <f t="shared" si="4"/>
        <v>22:0004</v>
      </c>
      <c r="D65" s="1" t="str">
        <f t="shared" si="5"/>
        <v>22:0004</v>
      </c>
      <c r="E65" t="s">
        <v>273</v>
      </c>
      <c r="F65" t="s">
        <v>274</v>
      </c>
      <c r="H65">
        <v>48.286509899999999</v>
      </c>
      <c r="I65">
        <v>-80.171650400000004</v>
      </c>
      <c r="J65" s="1" t="str">
        <f t="shared" si="6"/>
        <v>Whole</v>
      </c>
      <c r="K65" s="1" t="str">
        <f t="shared" si="7"/>
        <v>Rock crushing (details not reported)</v>
      </c>
      <c r="L65">
        <v>51.5</v>
      </c>
      <c r="M65">
        <v>2.36</v>
      </c>
      <c r="N65">
        <v>13.4</v>
      </c>
      <c r="O65">
        <v>-0.02</v>
      </c>
      <c r="P65">
        <v>12.2</v>
      </c>
      <c r="Q65">
        <v>0.27</v>
      </c>
      <c r="R65">
        <v>4.47</v>
      </c>
      <c r="S65">
        <v>9.48</v>
      </c>
      <c r="T65">
        <v>2.1</v>
      </c>
      <c r="U65">
        <v>0.33</v>
      </c>
      <c r="V65">
        <v>0.15</v>
      </c>
      <c r="W65">
        <v>125</v>
      </c>
      <c r="Z65">
        <v>202</v>
      </c>
      <c r="AB65">
        <v>3.3</v>
      </c>
      <c r="AC65">
        <v>1.3</v>
      </c>
      <c r="AD65">
        <v>0.56000000000000005</v>
      </c>
      <c r="AE65">
        <v>0.2</v>
      </c>
      <c r="AF65">
        <v>-0.2</v>
      </c>
      <c r="AG65">
        <v>-0.2</v>
      </c>
      <c r="AH65">
        <v>0.18</v>
      </c>
      <c r="AI65">
        <v>20</v>
      </c>
      <c r="AJ65">
        <v>2.5</v>
      </c>
      <c r="AK65">
        <v>0.11</v>
      </c>
      <c r="AL65">
        <v>0.2</v>
      </c>
      <c r="AM65">
        <v>4.2</v>
      </c>
      <c r="AN65">
        <v>8</v>
      </c>
      <c r="AO65">
        <v>12</v>
      </c>
      <c r="AP65">
        <v>1.5</v>
      </c>
      <c r="AQ65">
        <v>0.28000000000000003</v>
      </c>
      <c r="AR65">
        <v>-0.2</v>
      </c>
      <c r="AS65">
        <v>0.46</v>
      </c>
      <c r="AT65">
        <v>0.03</v>
      </c>
      <c r="AU65">
        <v>0.12</v>
      </c>
      <c r="AV65">
        <v>69</v>
      </c>
      <c r="AW65">
        <v>14</v>
      </c>
      <c r="AX65">
        <v>6.2</v>
      </c>
      <c r="AY65">
        <v>3.5</v>
      </c>
      <c r="AZ65">
        <v>1.6</v>
      </c>
      <c r="BA65">
        <v>5.2</v>
      </c>
      <c r="BB65">
        <v>1.3</v>
      </c>
      <c r="BC65">
        <v>5.3</v>
      </c>
      <c r="BD65">
        <v>0.6</v>
      </c>
      <c r="BE65">
        <v>13</v>
      </c>
      <c r="BF65">
        <v>2.6</v>
      </c>
      <c r="BG65">
        <v>4</v>
      </c>
      <c r="BH65">
        <v>0.97</v>
      </c>
      <c r="BI65">
        <v>0.56000000000000005</v>
      </c>
      <c r="BJ65">
        <v>29</v>
      </c>
      <c r="BK65">
        <v>3.6</v>
      </c>
      <c r="BN65">
        <v>-0.5</v>
      </c>
      <c r="BO65">
        <v>43</v>
      </c>
      <c r="BP65">
        <v>17</v>
      </c>
      <c r="BQ65">
        <v>91</v>
      </c>
      <c r="BV65">
        <v>47.2</v>
      </c>
      <c r="BX65">
        <v>576</v>
      </c>
      <c r="CA65">
        <v>136</v>
      </c>
    </row>
    <row r="66" spans="1:79" x14ac:dyDescent="0.25">
      <c r="A66" t="s">
        <v>275</v>
      </c>
      <c r="B66" t="s">
        <v>265</v>
      </c>
      <c r="C66" s="1" t="str">
        <f t="shared" ref="C66:C101" si="8">HYPERLINK("http://geochem.nrcan.gc.ca/cdogs/content/bdl/bdl220004_e.htm", "22:0004")</f>
        <v>22:0004</v>
      </c>
      <c r="D66" s="1" t="str">
        <f t="shared" ref="D66:D101" si="9">HYPERLINK("http://geochem.nrcan.gc.ca/cdogs/content/svy/svy220004_e.htm", "22:0004")</f>
        <v>22:0004</v>
      </c>
      <c r="E66" t="s">
        <v>276</v>
      </c>
      <c r="F66" t="s">
        <v>277</v>
      </c>
      <c r="H66">
        <v>48.273077999999998</v>
      </c>
      <c r="I66">
        <v>-80.147083199999997</v>
      </c>
      <c r="J66" s="1" t="str">
        <f t="shared" ref="J66:J101" si="10">HYPERLINK("http://geochem.nrcan.gc.ca/cdogs/content/kwd/kwd020033_e.htm", "Whole")</f>
        <v>Whole</v>
      </c>
      <c r="K66" s="1" t="str">
        <f t="shared" ref="K66:K101" si="11">HYPERLINK("http://geochem.nrcan.gc.ca/cdogs/content/kwd/kwd080053_e.htm", "Rock crushing (details not reported)")</f>
        <v>Rock crushing (details not reported)</v>
      </c>
      <c r="L66">
        <v>47.4</v>
      </c>
      <c r="M66">
        <v>1.79</v>
      </c>
      <c r="N66">
        <v>13.5</v>
      </c>
      <c r="O66">
        <v>-0.02</v>
      </c>
      <c r="P66">
        <v>15.6</v>
      </c>
      <c r="Q66">
        <v>0.25</v>
      </c>
      <c r="R66">
        <v>6.77</v>
      </c>
      <c r="S66">
        <v>9.83</v>
      </c>
      <c r="T66">
        <v>1.6</v>
      </c>
      <c r="U66">
        <v>0.24</v>
      </c>
      <c r="V66">
        <v>0.23</v>
      </c>
      <c r="W66">
        <v>117</v>
      </c>
      <c r="Z66">
        <v>126</v>
      </c>
      <c r="AB66">
        <v>2.7</v>
      </c>
      <c r="AC66">
        <v>0.4</v>
      </c>
      <c r="AD66">
        <v>0.02</v>
      </c>
      <c r="AE66">
        <v>-0.1</v>
      </c>
      <c r="AF66">
        <v>-0.2</v>
      </c>
      <c r="AG66">
        <v>-0.2</v>
      </c>
      <c r="AH66">
        <v>0.47</v>
      </c>
      <c r="AI66">
        <v>17</v>
      </c>
      <c r="AJ66">
        <v>1.8</v>
      </c>
      <c r="AK66">
        <v>0.08</v>
      </c>
      <c r="AL66">
        <v>-0.2</v>
      </c>
      <c r="AM66">
        <v>3.1</v>
      </c>
      <c r="AN66">
        <v>1</v>
      </c>
      <c r="AO66">
        <v>7.7</v>
      </c>
      <c r="AP66">
        <v>0.6</v>
      </c>
      <c r="AQ66">
        <v>0.2</v>
      </c>
      <c r="AR66">
        <v>-0.2</v>
      </c>
      <c r="AS66">
        <v>0.22</v>
      </c>
      <c r="AT66">
        <v>0.04</v>
      </c>
      <c r="AU66">
        <v>0.06</v>
      </c>
      <c r="AV66">
        <v>55</v>
      </c>
      <c r="AW66">
        <v>8.8000000000000007</v>
      </c>
      <c r="AX66">
        <v>3.9</v>
      </c>
      <c r="AY66">
        <v>2.2000000000000002</v>
      </c>
      <c r="AZ66">
        <v>1.3</v>
      </c>
      <c r="BA66">
        <v>3.5</v>
      </c>
      <c r="BB66">
        <v>0.84</v>
      </c>
      <c r="BC66">
        <v>3.2</v>
      </c>
      <c r="BD66">
        <v>0.38</v>
      </c>
      <c r="BE66">
        <v>8.8000000000000007</v>
      </c>
      <c r="BF66">
        <v>1.7</v>
      </c>
      <c r="BG66">
        <v>2.7</v>
      </c>
      <c r="BH66">
        <v>0.62</v>
      </c>
      <c r="BI66">
        <v>0.36</v>
      </c>
      <c r="BJ66">
        <v>19</v>
      </c>
      <c r="BK66">
        <v>2.2000000000000002</v>
      </c>
      <c r="BN66">
        <v>-0.5</v>
      </c>
      <c r="BO66">
        <v>50</v>
      </c>
      <c r="BP66">
        <v>146</v>
      </c>
      <c r="BQ66">
        <v>117</v>
      </c>
      <c r="BV66">
        <v>47.5</v>
      </c>
      <c r="BX66">
        <v>405</v>
      </c>
      <c r="CA66">
        <v>112</v>
      </c>
    </row>
    <row r="67" spans="1:79" x14ac:dyDescent="0.25">
      <c r="A67" t="s">
        <v>278</v>
      </c>
      <c r="B67" t="s">
        <v>268</v>
      </c>
      <c r="C67" s="1" t="str">
        <f t="shared" si="8"/>
        <v>22:0004</v>
      </c>
      <c r="D67" s="1" t="str">
        <f t="shared" si="9"/>
        <v>22:0004</v>
      </c>
      <c r="E67" t="s">
        <v>247</v>
      </c>
      <c r="F67" t="s">
        <v>279</v>
      </c>
      <c r="H67">
        <v>48.396349700000002</v>
      </c>
      <c r="I67">
        <v>-80.225663400000002</v>
      </c>
      <c r="J67" s="1" t="str">
        <f t="shared" si="10"/>
        <v>Whole</v>
      </c>
      <c r="K67" s="1" t="str">
        <f t="shared" si="11"/>
        <v>Rock crushing (details not reported)</v>
      </c>
      <c r="L67">
        <v>48.6</v>
      </c>
      <c r="M67">
        <v>0.69</v>
      </c>
      <c r="N67">
        <v>18.8</v>
      </c>
      <c r="O67">
        <v>-0.02</v>
      </c>
      <c r="P67">
        <v>9.3000000000000007</v>
      </c>
      <c r="Q67">
        <v>0.16</v>
      </c>
      <c r="R67">
        <v>6.38</v>
      </c>
      <c r="S67">
        <v>9.9</v>
      </c>
      <c r="T67">
        <v>1.7</v>
      </c>
      <c r="U67">
        <v>1.71</v>
      </c>
      <c r="V67">
        <v>0.03</v>
      </c>
      <c r="W67">
        <v>221</v>
      </c>
      <c r="Z67">
        <v>238</v>
      </c>
      <c r="AB67">
        <v>2.2999999999999998</v>
      </c>
      <c r="AC67">
        <v>0.1</v>
      </c>
      <c r="AD67">
        <v>0.17</v>
      </c>
      <c r="AE67">
        <v>-0.1</v>
      </c>
      <c r="AF67">
        <v>-0.2</v>
      </c>
      <c r="AG67">
        <v>-0.2</v>
      </c>
      <c r="AH67">
        <v>1</v>
      </c>
      <c r="AI67">
        <v>14</v>
      </c>
      <c r="AJ67">
        <v>0.84</v>
      </c>
      <c r="AK67">
        <v>-0.05</v>
      </c>
      <c r="AL67">
        <v>-0.2</v>
      </c>
      <c r="AM67">
        <v>1</v>
      </c>
      <c r="AN67">
        <v>-1</v>
      </c>
      <c r="AO67">
        <v>46</v>
      </c>
      <c r="AP67">
        <v>-0.5</v>
      </c>
      <c r="AQ67">
        <v>0.09</v>
      </c>
      <c r="AR67">
        <v>-0.2</v>
      </c>
      <c r="AS67">
        <v>0.17</v>
      </c>
      <c r="AT67">
        <v>0.2</v>
      </c>
      <c r="AU67">
        <v>0.04</v>
      </c>
      <c r="AV67">
        <v>22</v>
      </c>
      <c r="AW67">
        <v>3.9</v>
      </c>
      <c r="AX67">
        <v>2</v>
      </c>
      <c r="AY67">
        <v>1.3</v>
      </c>
      <c r="AZ67">
        <v>0.51</v>
      </c>
      <c r="BA67">
        <v>1.7</v>
      </c>
      <c r="BB67">
        <v>0.44</v>
      </c>
      <c r="BC67">
        <v>1.4</v>
      </c>
      <c r="BD67">
        <v>0.23</v>
      </c>
      <c r="BE67">
        <v>3.7</v>
      </c>
      <c r="BF67">
        <v>0.71</v>
      </c>
      <c r="BG67">
        <v>1.2</v>
      </c>
      <c r="BH67">
        <v>0.32</v>
      </c>
      <c r="BI67">
        <v>0.21</v>
      </c>
      <c r="BJ67">
        <v>10</v>
      </c>
      <c r="BK67">
        <v>1.3</v>
      </c>
      <c r="BN67">
        <v>-0.5</v>
      </c>
      <c r="BO67">
        <v>36</v>
      </c>
      <c r="BP67">
        <v>324</v>
      </c>
      <c r="BQ67">
        <v>103</v>
      </c>
      <c r="BV67">
        <v>35.1</v>
      </c>
      <c r="BX67">
        <v>249</v>
      </c>
      <c r="CA67">
        <v>53</v>
      </c>
    </row>
    <row r="68" spans="1:79" x14ac:dyDescent="0.25">
      <c r="A68" t="s">
        <v>280</v>
      </c>
      <c r="B68" t="s">
        <v>273</v>
      </c>
      <c r="C68" s="1" t="str">
        <f t="shared" si="8"/>
        <v>22:0004</v>
      </c>
      <c r="D68" s="1" t="str">
        <f t="shared" si="9"/>
        <v>22:0004</v>
      </c>
      <c r="E68" t="s">
        <v>281</v>
      </c>
      <c r="F68" t="s">
        <v>282</v>
      </c>
      <c r="H68">
        <v>48.3205065</v>
      </c>
      <c r="I68">
        <v>-80.3073579</v>
      </c>
      <c r="J68" s="1" t="str">
        <f t="shared" si="10"/>
        <v>Whole</v>
      </c>
      <c r="K68" s="1" t="str">
        <f t="shared" si="11"/>
        <v>Rock crushing (details not reported)</v>
      </c>
      <c r="L68">
        <v>48.8</v>
      </c>
      <c r="M68">
        <v>0.97</v>
      </c>
      <c r="N68">
        <v>12.6</v>
      </c>
      <c r="O68">
        <v>-0.02</v>
      </c>
      <c r="P68">
        <v>9.6999999999999993</v>
      </c>
      <c r="Q68">
        <v>0.16</v>
      </c>
      <c r="R68">
        <v>9.02</v>
      </c>
      <c r="S68">
        <v>11.44</v>
      </c>
      <c r="T68">
        <v>2.8</v>
      </c>
      <c r="U68">
        <v>0.14000000000000001</v>
      </c>
      <c r="V68">
        <v>0.43</v>
      </c>
      <c r="W68">
        <v>-30</v>
      </c>
      <c r="Z68">
        <v>733</v>
      </c>
      <c r="AB68">
        <v>2.4</v>
      </c>
      <c r="AC68">
        <v>1</v>
      </c>
      <c r="AD68">
        <v>0.02</v>
      </c>
      <c r="AE68">
        <v>-0.1</v>
      </c>
      <c r="AF68">
        <v>-0.2</v>
      </c>
      <c r="AG68">
        <v>-0.2</v>
      </c>
      <c r="AH68">
        <v>0.31</v>
      </c>
      <c r="AI68">
        <v>17</v>
      </c>
      <c r="AJ68">
        <v>3</v>
      </c>
      <c r="AK68">
        <v>0.09</v>
      </c>
      <c r="AL68">
        <v>-0.2</v>
      </c>
      <c r="AM68">
        <v>4.5</v>
      </c>
      <c r="AN68">
        <v>8</v>
      </c>
      <c r="AO68">
        <v>1.8</v>
      </c>
      <c r="AP68">
        <v>1.8</v>
      </c>
      <c r="AQ68">
        <v>0.3</v>
      </c>
      <c r="AR68">
        <v>-0.2</v>
      </c>
      <c r="AS68">
        <v>3.6</v>
      </c>
      <c r="AT68">
        <v>-0.02</v>
      </c>
      <c r="AU68">
        <v>1.1000000000000001</v>
      </c>
      <c r="AV68">
        <v>100</v>
      </c>
      <c r="AW68">
        <v>64</v>
      </c>
      <c r="AX68">
        <v>4</v>
      </c>
      <c r="AY68">
        <v>1.9</v>
      </c>
      <c r="AZ68">
        <v>1.9</v>
      </c>
      <c r="BA68">
        <v>5.7</v>
      </c>
      <c r="BB68">
        <v>0.79</v>
      </c>
      <c r="BC68">
        <v>29</v>
      </c>
      <c r="BD68">
        <v>0.32</v>
      </c>
      <c r="BE68">
        <v>34</v>
      </c>
      <c r="BF68">
        <v>8.3000000000000007</v>
      </c>
      <c r="BG68">
        <v>6.8</v>
      </c>
      <c r="BH68">
        <v>0.78</v>
      </c>
      <c r="BI68">
        <v>0.3</v>
      </c>
      <c r="BJ68">
        <v>20</v>
      </c>
      <c r="BK68">
        <v>1.9</v>
      </c>
      <c r="BN68">
        <v>2.6</v>
      </c>
      <c r="BO68">
        <v>38</v>
      </c>
      <c r="BP68">
        <v>434</v>
      </c>
      <c r="BQ68">
        <v>102</v>
      </c>
      <c r="BV68">
        <v>29.6</v>
      </c>
      <c r="BX68">
        <v>226</v>
      </c>
      <c r="CA68">
        <v>89</v>
      </c>
    </row>
    <row r="69" spans="1:79" x14ac:dyDescent="0.25">
      <c r="A69" t="s">
        <v>283</v>
      </c>
      <c r="B69" t="s">
        <v>276</v>
      </c>
      <c r="C69" s="1" t="str">
        <f t="shared" si="8"/>
        <v>22:0004</v>
      </c>
      <c r="D69" s="1" t="str">
        <f t="shared" si="9"/>
        <v>22:0004</v>
      </c>
      <c r="E69" t="s">
        <v>284</v>
      </c>
      <c r="F69" t="s">
        <v>285</v>
      </c>
      <c r="H69">
        <v>48.319536100000001</v>
      </c>
      <c r="I69">
        <v>-80.306076099999999</v>
      </c>
      <c r="J69" s="1" t="str">
        <f t="shared" si="10"/>
        <v>Whole</v>
      </c>
      <c r="K69" s="1" t="str">
        <f t="shared" si="11"/>
        <v>Rock crushing (details not reported)</v>
      </c>
      <c r="L69">
        <v>48.8</v>
      </c>
      <c r="M69">
        <v>0.93</v>
      </c>
      <c r="N69">
        <v>14.1</v>
      </c>
      <c r="O69">
        <v>-0.02</v>
      </c>
      <c r="P69">
        <v>11.4</v>
      </c>
      <c r="Q69">
        <v>0.2</v>
      </c>
      <c r="R69">
        <v>9.02</v>
      </c>
      <c r="S69">
        <v>9.2799999999999994</v>
      </c>
      <c r="T69">
        <v>2.7</v>
      </c>
      <c r="U69">
        <v>0.47</v>
      </c>
      <c r="V69">
        <v>0.06</v>
      </c>
      <c r="W69">
        <v>-30</v>
      </c>
      <c r="Z69">
        <v>191</v>
      </c>
      <c r="AB69">
        <v>1.9</v>
      </c>
      <c r="AC69">
        <v>0.1</v>
      </c>
      <c r="AD69">
        <v>-0.02</v>
      </c>
      <c r="AE69">
        <v>0.1</v>
      </c>
      <c r="AF69">
        <v>-0.2</v>
      </c>
      <c r="AG69">
        <v>-0.2</v>
      </c>
      <c r="AH69">
        <v>0.56999999999999995</v>
      </c>
      <c r="AI69">
        <v>15</v>
      </c>
      <c r="AJ69">
        <v>1.6</v>
      </c>
      <c r="AK69">
        <v>0.06</v>
      </c>
      <c r="AL69">
        <v>-0.2</v>
      </c>
      <c r="AM69">
        <v>2.8</v>
      </c>
      <c r="AN69">
        <v>2</v>
      </c>
      <c r="AO69">
        <v>14</v>
      </c>
      <c r="AP69">
        <v>0.7</v>
      </c>
      <c r="AQ69">
        <v>0.32</v>
      </c>
      <c r="AR69">
        <v>-0.2</v>
      </c>
      <c r="AS69">
        <v>0.44</v>
      </c>
      <c r="AT69">
        <v>7.0000000000000007E-2</v>
      </c>
      <c r="AU69">
        <v>0.1</v>
      </c>
      <c r="AV69">
        <v>54</v>
      </c>
      <c r="AW69">
        <v>9.4</v>
      </c>
      <c r="AX69">
        <v>3.4</v>
      </c>
      <c r="AY69">
        <v>2.1</v>
      </c>
      <c r="AZ69">
        <v>0.84</v>
      </c>
      <c r="BA69">
        <v>2.9</v>
      </c>
      <c r="BB69">
        <v>0.75</v>
      </c>
      <c r="BC69">
        <v>3.8</v>
      </c>
      <c r="BD69">
        <v>0.37</v>
      </c>
      <c r="BE69">
        <v>7</v>
      </c>
      <c r="BF69">
        <v>1.4</v>
      </c>
      <c r="BG69">
        <v>2</v>
      </c>
      <c r="BH69">
        <v>0.54</v>
      </c>
      <c r="BI69">
        <v>0.34</v>
      </c>
      <c r="BJ69">
        <v>19</v>
      </c>
      <c r="BK69">
        <v>2.2000000000000002</v>
      </c>
      <c r="BN69">
        <v>-0.5</v>
      </c>
      <c r="BO69">
        <v>42</v>
      </c>
      <c r="BP69">
        <v>395</v>
      </c>
      <c r="BQ69">
        <v>39</v>
      </c>
      <c r="BV69">
        <v>39.1</v>
      </c>
      <c r="BX69">
        <v>283</v>
      </c>
      <c r="CA69">
        <v>95</v>
      </c>
    </row>
    <row r="70" spans="1:79" x14ac:dyDescent="0.25">
      <c r="A70" t="s">
        <v>286</v>
      </c>
      <c r="B70" t="s">
        <v>281</v>
      </c>
      <c r="C70" s="1" t="str">
        <f t="shared" si="8"/>
        <v>22:0004</v>
      </c>
      <c r="D70" s="1" t="str">
        <f t="shared" si="9"/>
        <v>22:0004</v>
      </c>
      <c r="E70" t="s">
        <v>287</v>
      </c>
      <c r="F70" t="s">
        <v>288</v>
      </c>
      <c r="H70">
        <v>48.286189899999997</v>
      </c>
      <c r="I70">
        <v>-80.3296469</v>
      </c>
      <c r="J70" s="1" t="str">
        <f t="shared" si="10"/>
        <v>Whole</v>
      </c>
      <c r="K70" s="1" t="str">
        <f t="shared" si="11"/>
        <v>Rock crushing (details not reported)</v>
      </c>
      <c r="L70">
        <v>49.9</v>
      </c>
      <c r="M70">
        <v>1.86</v>
      </c>
      <c r="N70">
        <v>12.8</v>
      </c>
      <c r="O70">
        <v>-0.02</v>
      </c>
      <c r="P70">
        <v>14.6</v>
      </c>
      <c r="Q70">
        <v>0.19</v>
      </c>
      <c r="R70">
        <v>5.96</v>
      </c>
      <c r="S70">
        <v>8.2200000000000006</v>
      </c>
      <c r="T70">
        <v>2.7</v>
      </c>
      <c r="U70">
        <v>0.08</v>
      </c>
      <c r="V70">
        <v>0.12</v>
      </c>
      <c r="W70">
        <v>-30</v>
      </c>
      <c r="Z70">
        <v>232</v>
      </c>
      <c r="AB70">
        <v>2.4</v>
      </c>
      <c r="AC70">
        <v>0.6</v>
      </c>
      <c r="AD70">
        <v>0.05</v>
      </c>
      <c r="AE70">
        <v>0.2</v>
      </c>
      <c r="AF70">
        <v>-0.2</v>
      </c>
      <c r="AG70">
        <v>-0.2</v>
      </c>
      <c r="AH70">
        <v>0.2</v>
      </c>
      <c r="AI70">
        <v>19</v>
      </c>
      <c r="AJ70">
        <v>2.4</v>
      </c>
      <c r="AK70">
        <v>0.11</v>
      </c>
      <c r="AL70">
        <v>0.2</v>
      </c>
      <c r="AM70">
        <v>4.2</v>
      </c>
      <c r="AN70">
        <v>2</v>
      </c>
      <c r="AO70">
        <v>1</v>
      </c>
      <c r="AP70">
        <v>1.3</v>
      </c>
      <c r="AQ70">
        <v>0.43</v>
      </c>
      <c r="AR70">
        <v>-0.2</v>
      </c>
      <c r="AS70">
        <v>0.44</v>
      </c>
      <c r="AT70">
        <v>-0.02</v>
      </c>
      <c r="AU70">
        <v>0.1</v>
      </c>
      <c r="AV70">
        <v>80</v>
      </c>
      <c r="AW70">
        <v>12</v>
      </c>
      <c r="AX70">
        <v>5.4</v>
      </c>
      <c r="AY70">
        <v>3.2</v>
      </c>
      <c r="AZ70">
        <v>1.3</v>
      </c>
      <c r="BA70">
        <v>4.5</v>
      </c>
      <c r="BB70">
        <v>1.2</v>
      </c>
      <c r="BC70">
        <v>4.5999999999999996</v>
      </c>
      <c r="BD70">
        <v>0.56999999999999995</v>
      </c>
      <c r="BE70">
        <v>11</v>
      </c>
      <c r="BF70">
        <v>2</v>
      </c>
      <c r="BG70">
        <v>3.3</v>
      </c>
      <c r="BH70">
        <v>0.82</v>
      </c>
      <c r="BI70">
        <v>0.52</v>
      </c>
      <c r="BJ70">
        <v>30</v>
      </c>
      <c r="BK70">
        <v>3.3</v>
      </c>
      <c r="BN70">
        <v>-0.5</v>
      </c>
      <c r="BO70">
        <v>41</v>
      </c>
      <c r="BP70">
        <v>137</v>
      </c>
      <c r="BQ70">
        <v>136</v>
      </c>
      <c r="BV70">
        <v>42.3</v>
      </c>
      <c r="BX70">
        <v>444</v>
      </c>
      <c r="CA70">
        <v>104</v>
      </c>
    </row>
    <row r="71" spans="1:79" x14ac:dyDescent="0.25">
      <c r="A71" t="s">
        <v>289</v>
      </c>
      <c r="B71" t="s">
        <v>284</v>
      </c>
      <c r="C71" s="1" t="str">
        <f t="shared" si="8"/>
        <v>22:0004</v>
      </c>
      <c r="D71" s="1" t="str">
        <f t="shared" si="9"/>
        <v>22:0004</v>
      </c>
      <c r="E71" t="s">
        <v>290</v>
      </c>
      <c r="F71" t="s">
        <v>291</v>
      </c>
      <c r="H71">
        <v>48.284832000000002</v>
      </c>
      <c r="I71">
        <v>-80.335959900000006</v>
      </c>
      <c r="J71" s="1" t="str">
        <f t="shared" si="10"/>
        <v>Whole</v>
      </c>
      <c r="K71" s="1" t="str">
        <f t="shared" si="11"/>
        <v>Rock crushing (details not reported)</v>
      </c>
      <c r="L71">
        <v>63.1</v>
      </c>
      <c r="M71">
        <v>0.52</v>
      </c>
      <c r="N71">
        <v>15.6</v>
      </c>
      <c r="O71">
        <v>-0.02</v>
      </c>
      <c r="P71">
        <v>5.4</v>
      </c>
      <c r="Q71">
        <v>0.08</v>
      </c>
      <c r="R71">
        <v>2.91</v>
      </c>
      <c r="S71">
        <v>6.86</v>
      </c>
      <c r="T71">
        <v>2.6</v>
      </c>
      <c r="U71">
        <v>1.17</v>
      </c>
      <c r="V71">
        <v>0.08</v>
      </c>
      <c r="W71">
        <v>257</v>
      </c>
      <c r="Z71">
        <v>299</v>
      </c>
      <c r="AB71">
        <v>1.2</v>
      </c>
      <c r="AC71">
        <v>0.2</v>
      </c>
      <c r="AD71">
        <v>-0.02</v>
      </c>
      <c r="AE71">
        <v>-0.1</v>
      </c>
      <c r="AF71">
        <v>-0.2</v>
      </c>
      <c r="AG71">
        <v>-0.2</v>
      </c>
      <c r="AH71">
        <v>2.2999999999999998</v>
      </c>
      <c r="AI71">
        <v>18</v>
      </c>
      <c r="AJ71">
        <v>3.2</v>
      </c>
      <c r="AK71">
        <v>0.05</v>
      </c>
      <c r="AL71">
        <v>0.6</v>
      </c>
      <c r="AM71">
        <v>3.9</v>
      </c>
      <c r="AN71">
        <v>4</v>
      </c>
      <c r="AO71">
        <v>37</v>
      </c>
      <c r="AP71">
        <v>1.7</v>
      </c>
      <c r="AQ71">
        <v>0.43</v>
      </c>
      <c r="AR71">
        <v>-0.2</v>
      </c>
      <c r="AS71">
        <v>2.6</v>
      </c>
      <c r="AT71">
        <v>0.21</v>
      </c>
      <c r="AU71">
        <v>0.63</v>
      </c>
      <c r="AV71">
        <v>100</v>
      </c>
      <c r="AW71">
        <v>26</v>
      </c>
      <c r="AX71">
        <v>1.9</v>
      </c>
      <c r="AY71">
        <v>1.1000000000000001</v>
      </c>
      <c r="AZ71">
        <v>0.71</v>
      </c>
      <c r="BA71">
        <v>2.1</v>
      </c>
      <c r="BB71">
        <v>0.42</v>
      </c>
      <c r="BC71">
        <v>13</v>
      </c>
      <c r="BD71">
        <v>0.19</v>
      </c>
      <c r="BE71">
        <v>11</v>
      </c>
      <c r="BF71">
        <v>2.9</v>
      </c>
      <c r="BG71">
        <v>2.1</v>
      </c>
      <c r="BH71">
        <v>0.34</v>
      </c>
      <c r="BI71">
        <v>0.18</v>
      </c>
      <c r="BJ71">
        <v>11</v>
      </c>
      <c r="BK71">
        <v>1.1000000000000001</v>
      </c>
      <c r="BN71">
        <v>0.7</v>
      </c>
      <c r="BO71">
        <v>13</v>
      </c>
      <c r="BP71">
        <v>49</v>
      </c>
      <c r="BQ71">
        <v>50</v>
      </c>
      <c r="BV71">
        <v>12.2</v>
      </c>
      <c r="BX71">
        <v>111</v>
      </c>
      <c r="CA71">
        <v>57</v>
      </c>
    </row>
    <row r="72" spans="1:79" x14ac:dyDescent="0.25">
      <c r="A72" t="s">
        <v>292</v>
      </c>
      <c r="B72" t="s">
        <v>287</v>
      </c>
      <c r="C72" s="1" t="str">
        <f t="shared" si="8"/>
        <v>22:0004</v>
      </c>
      <c r="D72" s="1" t="str">
        <f t="shared" si="9"/>
        <v>22:0004</v>
      </c>
      <c r="E72" t="s">
        <v>251</v>
      </c>
      <c r="F72" t="s">
        <v>293</v>
      </c>
      <c r="H72">
        <v>48.386022400000002</v>
      </c>
      <c r="I72">
        <v>-80.196928900000003</v>
      </c>
      <c r="J72" s="1" t="str">
        <f t="shared" si="10"/>
        <v>Whole</v>
      </c>
      <c r="K72" s="1" t="str">
        <f t="shared" si="11"/>
        <v>Rock crushing (details not reported)</v>
      </c>
      <c r="L72">
        <v>44.5</v>
      </c>
      <c r="M72">
        <v>2.78</v>
      </c>
      <c r="N72">
        <v>12.6</v>
      </c>
      <c r="O72">
        <v>-0.02</v>
      </c>
      <c r="P72">
        <v>18.2</v>
      </c>
      <c r="Q72">
        <v>0.24</v>
      </c>
      <c r="R72">
        <v>6.17</v>
      </c>
      <c r="S72">
        <v>9.6</v>
      </c>
      <c r="T72">
        <v>1.5</v>
      </c>
      <c r="U72">
        <v>-0.05</v>
      </c>
      <c r="V72">
        <v>0.25</v>
      </c>
      <c r="W72">
        <v>-30</v>
      </c>
      <c r="Z72">
        <v>168</v>
      </c>
      <c r="AB72">
        <v>2.8</v>
      </c>
      <c r="AC72">
        <v>0.1</v>
      </c>
      <c r="AD72">
        <v>0.32</v>
      </c>
      <c r="AE72">
        <v>0.2</v>
      </c>
      <c r="AF72">
        <v>-0.2</v>
      </c>
      <c r="AG72">
        <v>-0.2</v>
      </c>
      <c r="AH72">
        <v>0.4</v>
      </c>
      <c r="AI72">
        <v>18</v>
      </c>
      <c r="AJ72">
        <v>2.8</v>
      </c>
      <c r="AK72">
        <v>0.1</v>
      </c>
      <c r="AL72">
        <v>0.2</v>
      </c>
      <c r="AM72">
        <v>4</v>
      </c>
      <c r="AN72">
        <v>-1</v>
      </c>
      <c r="AO72">
        <v>0.96</v>
      </c>
      <c r="AP72">
        <v>0.7</v>
      </c>
      <c r="AQ72">
        <v>0.31</v>
      </c>
      <c r="AR72">
        <v>-0.2</v>
      </c>
      <c r="AS72">
        <v>0.4</v>
      </c>
      <c r="AT72">
        <v>0.02</v>
      </c>
      <c r="AU72">
        <v>0.1</v>
      </c>
      <c r="AV72">
        <v>96</v>
      </c>
      <c r="AW72">
        <v>13</v>
      </c>
      <c r="AX72">
        <v>5.7</v>
      </c>
      <c r="AY72">
        <v>3.3</v>
      </c>
      <c r="AZ72">
        <v>1.4</v>
      </c>
      <c r="BA72">
        <v>5.0999999999999996</v>
      </c>
      <c r="BB72">
        <v>1.3</v>
      </c>
      <c r="BC72">
        <v>4.5999999999999996</v>
      </c>
      <c r="BD72">
        <v>0.62</v>
      </c>
      <c r="BE72">
        <v>11</v>
      </c>
      <c r="BF72">
        <v>2.1</v>
      </c>
      <c r="BG72">
        <v>3.6</v>
      </c>
      <c r="BH72">
        <v>0.9</v>
      </c>
      <c r="BI72">
        <v>0.56000000000000005</v>
      </c>
      <c r="BJ72">
        <v>31</v>
      </c>
      <c r="BK72">
        <v>3.6</v>
      </c>
      <c r="BN72">
        <v>-0.5</v>
      </c>
      <c r="BO72">
        <v>52</v>
      </c>
      <c r="BP72">
        <v>110</v>
      </c>
      <c r="BQ72">
        <v>123</v>
      </c>
      <c r="BV72">
        <v>46.9</v>
      </c>
      <c r="BX72">
        <v>571</v>
      </c>
      <c r="CA72">
        <v>126</v>
      </c>
    </row>
    <row r="73" spans="1:79" x14ac:dyDescent="0.25">
      <c r="A73" t="s">
        <v>294</v>
      </c>
      <c r="B73" t="s">
        <v>290</v>
      </c>
      <c r="C73" s="1" t="str">
        <f t="shared" si="8"/>
        <v>22:0004</v>
      </c>
      <c r="D73" s="1" t="str">
        <f t="shared" si="9"/>
        <v>22:0004</v>
      </c>
      <c r="E73" t="s">
        <v>255</v>
      </c>
      <c r="F73" t="s">
        <v>295</v>
      </c>
      <c r="H73">
        <v>48.387455299999999</v>
      </c>
      <c r="I73">
        <v>-80.198554200000004</v>
      </c>
      <c r="J73" s="1" t="str">
        <f t="shared" si="10"/>
        <v>Whole</v>
      </c>
      <c r="K73" s="1" t="str">
        <f t="shared" si="11"/>
        <v>Rock crushing (details not reported)</v>
      </c>
      <c r="L73">
        <v>56.6</v>
      </c>
      <c r="M73">
        <v>2.08</v>
      </c>
      <c r="N73">
        <v>14</v>
      </c>
      <c r="O73">
        <v>-0.02</v>
      </c>
      <c r="P73">
        <v>8.8000000000000007</v>
      </c>
      <c r="Q73">
        <v>0.16</v>
      </c>
      <c r="R73">
        <v>4.1399999999999997</v>
      </c>
      <c r="S73">
        <v>5.64</v>
      </c>
      <c r="T73">
        <v>4.5</v>
      </c>
      <c r="U73">
        <v>0.24</v>
      </c>
      <c r="V73">
        <v>0.26</v>
      </c>
      <c r="W73">
        <v>250</v>
      </c>
      <c r="Z73">
        <v>178</v>
      </c>
      <c r="AB73">
        <v>2.8</v>
      </c>
      <c r="AC73">
        <v>0.9</v>
      </c>
      <c r="AD73">
        <v>0.04</v>
      </c>
      <c r="AE73">
        <v>-0.1</v>
      </c>
      <c r="AF73">
        <v>-0.2</v>
      </c>
      <c r="AG73">
        <v>-0.2</v>
      </c>
      <c r="AH73">
        <v>0.32</v>
      </c>
      <c r="AI73">
        <v>21</v>
      </c>
      <c r="AJ73">
        <v>3.9</v>
      </c>
      <c r="AK73">
        <v>0.1</v>
      </c>
      <c r="AL73">
        <v>0.2</v>
      </c>
      <c r="AM73">
        <v>6.3</v>
      </c>
      <c r="AN73">
        <v>1</v>
      </c>
      <c r="AO73">
        <v>6.1</v>
      </c>
      <c r="AP73">
        <v>1.2</v>
      </c>
      <c r="AQ73">
        <v>0.46</v>
      </c>
      <c r="AR73">
        <v>-0.2</v>
      </c>
      <c r="AS73">
        <v>0.65</v>
      </c>
      <c r="AT73">
        <v>0.02</v>
      </c>
      <c r="AU73">
        <v>0.17</v>
      </c>
      <c r="AV73">
        <v>100</v>
      </c>
      <c r="AW73">
        <v>21</v>
      </c>
      <c r="AX73">
        <v>8.1</v>
      </c>
      <c r="AY73">
        <v>4.7</v>
      </c>
      <c r="AZ73">
        <v>2</v>
      </c>
      <c r="BA73">
        <v>7.2</v>
      </c>
      <c r="BB73">
        <v>1.8</v>
      </c>
      <c r="BC73">
        <v>7.7</v>
      </c>
      <c r="BD73">
        <v>0.8</v>
      </c>
      <c r="BE73">
        <v>17</v>
      </c>
      <c r="BF73">
        <v>3.4</v>
      </c>
      <c r="BG73">
        <v>5.2</v>
      </c>
      <c r="BH73">
        <v>1.3</v>
      </c>
      <c r="BI73">
        <v>0.77</v>
      </c>
      <c r="BJ73">
        <v>46</v>
      </c>
      <c r="BK73">
        <v>4.9000000000000004</v>
      </c>
      <c r="BN73">
        <v>-0.5</v>
      </c>
      <c r="BO73">
        <v>26</v>
      </c>
      <c r="BP73">
        <v>50</v>
      </c>
      <c r="BQ73">
        <v>46</v>
      </c>
      <c r="BV73">
        <v>36.200000000000003</v>
      </c>
      <c r="BX73">
        <v>318</v>
      </c>
      <c r="CA73">
        <v>87</v>
      </c>
    </row>
    <row r="74" spans="1:79" x14ac:dyDescent="0.25">
      <c r="A74" t="s">
        <v>296</v>
      </c>
      <c r="B74" t="s">
        <v>297</v>
      </c>
      <c r="C74" s="1" t="str">
        <f t="shared" si="8"/>
        <v>22:0004</v>
      </c>
      <c r="D74" s="1" t="str">
        <f t="shared" si="9"/>
        <v>22:0004</v>
      </c>
      <c r="E74" t="s">
        <v>298</v>
      </c>
      <c r="F74" t="s">
        <v>299</v>
      </c>
      <c r="H74">
        <v>48.374510200000003</v>
      </c>
      <c r="I74">
        <v>-80.277511599999997</v>
      </c>
      <c r="J74" s="1" t="str">
        <f t="shared" si="10"/>
        <v>Whole</v>
      </c>
      <c r="K74" s="1" t="str">
        <f t="shared" si="11"/>
        <v>Rock crushing (details not reported)</v>
      </c>
      <c r="L74">
        <v>57.4</v>
      </c>
      <c r="M74">
        <v>1.38</v>
      </c>
      <c r="N74">
        <v>16</v>
      </c>
      <c r="O74">
        <v>-0.02</v>
      </c>
      <c r="P74">
        <v>7.3</v>
      </c>
      <c r="Q74">
        <v>0.24</v>
      </c>
      <c r="R74">
        <v>2.4300000000000002</v>
      </c>
      <c r="S74">
        <v>10.65</v>
      </c>
      <c r="T74">
        <v>2.2000000000000002</v>
      </c>
      <c r="U74">
        <v>0.27</v>
      </c>
      <c r="V74">
        <v>0.12</v>
      </c>
      <c r="W74">
        <v>-30</v>
      </c>
      <c r="Z74">
        <v>194</v>
      </c>
      <c r="AB74">
        <v>0.9</v>
      </c>
      <c r="AC74">
        <v>0.5</v>
      </c>
      <c r="AD74">
        <v>0.64</v>
      </c>
      <c r="AE74">
        <v>-0.1</v>
      </c>
      <c r="AF74">
        <v>-0.2</v>
      </c>
      <c r="AG74">
        <v>-0.2</v>
      </c>
      <c r="AH74">
        <v>0.47</v>
      </c>
      <c r="AI74">
        <v>19</v>
      </c>
      <c r="AJ74">
        <v>2.2000000000000002</v>
      </c>
      <c r="AK74">
        <v>0.08</v>
      </c>
      <c r="AL74">
        <v>0.6</v>
      </c>
      <c r="AM74">
        <v>3.1</v>
      </c>
      <c r="AN74">
        <v>2</v>
      </c>
      <c r="AO74">
        <v>8.3000000000000007</v>
      </c>
      <c r="AP74">
        <v>0.9</v>
      </c>
      <c r="AQ74">
        <v>0.25</v>
      </c>
      <c r="AR74">
        <v>-0.2</v>
      </c>
      <c r="AS74">
        <v>0.64</v>
      </c>
      <c r="AT74">
        <v>7.0000000000000007E-2</v>
      </c>
      <c r="AU74">
        <v>0.14000000000000001</v>
      </c>
      <c r="AV74">
        <v>73</v>
      </c>
      <c r="AW74">
        <v>17</v>
      </c>
      <c r="AX74">
        <v>4.4000000000000004</v>
      </c>
      <c r="AY74">
        <v>2.5</v>
      </c>
      <c r="AZ74">
        <v>1.2</v>
      </c>
      <c r="BA74">
        <v>4.2</v>
      </c>
      <c r="BB74">
        <v>0.98</v>
      </c>
      <c r="BC74">
        <v>6.9</v>
      </c>
      <c r="BD74">
        <v>0.42</v>
      </c>
      <c r="BE74">
        <v>12</v>
      </c>
      <c r="BF74">
        <v>2.4</v>
      </c>
      <c r="BG74">
        <v>3.2</v>
      </c>
      <c r="BH74">
        <v>0.71</v>
      </c>
      <c r="BI74">
        <v>0.42</v>
      </c>
      <c r="BJ74">
        <v>26</v>
      </c>
      <c r="BK74">
        <v>2.5</v>
      </c>
      <c r="BN74">
        <v>-0.5</v>
      </c>
      <c r="BO74">
        <v>39</v>
      </c>
      <c r="BP74">
        <v>188</v>
      </c>
      <c r="BQ74">
        <v>62</v>
      </c>
      <c r="BV74">
        <v>29</v>
      </c>
      <c r="BX74">
        <v>246</v>
      </c>
      <c r="CA74">
        <v>93</v>
      </c>
    </row>
    <row r="75" spans="1:79" x14ac:dyDescent="0.25">
      <c r="A75" t="s">
        <v>300</v>
      </c>
      <c r="B75" t="s">
        <v>301</v>
      </c>
      <c r="C75" s="1" t="str">
        <f t="shared" si="8"/>
        <v>22:0004</v>
      </c>
      <c r="D75" s="1" t="str">
        <f t="shared" si="9"/>
        <v>22:0004</v>
      </c>
      <c r="E75" t="s">
        <v>302</v>
      </c>
      <c r="F75" t="s">
        <v>303</v>
      </c>
      <c r="H75">
        <v>48.374420800000003</v>
      </c>
      <c r="I75">
        <v>-80.280483599999997</v>
      </c>
      <c r="J75" s="1" t="str">
        <f t="shared" si="10"/>
        <v>Whole</v>
      </c>
      <c r="K75" s="1" t="str">
        <f t="shared" si="11"/>
        <v>Rock crushing (details not reported)</v>
      </c>
      <c r="L75">
        <v>54.7</v>
      </c>
      <c r="M75">
        <v>0.95</v>
      </c>
      <c r="N75">
        <v>17.5</v>
      </c>
      <c r="O75">
        <v>-0.02</v>
      </c>
      <c r="P75">
        <v>8</v>
      </c>
      <c r="Q75">
        <v>0.11</v>
      </c>
      <c r="R75">
        <v>6.12</v>
      </c>
      <c r="S75">
        <v>8.23</v>
      </c>
      <c r="T75">
        <v>2.7</v>
      </c>
      <c r="U75">
        <v>0.54</v>
      </c>
      <c r="V75">
        <v>0.13</v>
      </c>
      <c r="W75">
        <v>131</v>
      </c>
      <c r="Z75">
        <v>184</v>
      </c>
      <c r="AB75">
        <v>0.5</v>
      </c>
      <c r="AC75">
        <v>0.2</v>
      </c>
      <c r="AD75">
        <v>0.08</v>
      </c>
      <c r="AE75">
        <v>-0.1</v>
      </c>
      <c r="AF75">
        <v>-0.2</v>
      </c>
      <c r="AG75">
        <v>-0.2</v>
      </c>
      <c r="AH75">
        <v>1.3</v>
      </c>
      <c r="AI75">
        <v>20</v>
      </c>
      <c r="AJ75">
        <v>2.9</v>
      </c>
      <c r="AK75">
        <v>0.06</v>
      </c>
      <c r="AL75">
        <v>1.1000000000000001</v>
      </c>
      <c r="AM75">
        <v>4.5999999999999996</v>
      </c>
      <c r="AN75">
        <v>3</v>
      </c>
      <c r="AO75">
        <v>24</v>
      </c>
      <c r="AP75">
        <v>1.2</v>
      </c>
      <c r="AQ75">
        <v>0.33</v>
      </c>
      <c r="AR75">
        <v>-0.2</v>
      </c>
      <c r="AS75">
        <v>1.4</v>
      </c>
      <c r="AT75">
        <v>0.08</v>
      </c>
      <c r="AU75">
        <v>0.38</v>
      </c>
      <c r="AV75">
        <v>100</v>
      </c>
      <c r="AW75">
        <v>23</v>
      </c>
      <c r="AX75">
        <v>3.1</v>
      </c>
      <c r="AY75">
        <v>1.9</v>
      </c>
      <c r="AZ75">
        <v>0.9</v>
      </c>
      <c r="BA75">
        <v>3.1</v>
      </c>
      <c r="BB75">
        <v>0.67</v>
      </c>
      <c r="BC75">
        <v>10</v>
      </c>
      <c r="BD75">
        <v>0.31</v>
      </c>
      <c r="BE75">
        <v>12</v>
      </c>
      <c r="BF75">
        <v>2.8</v>
      </c>
      <c r="BG75">
        <v>2.8</v>
      </c>
      <c r="BH75">
        <v>0.51</v>
      </c>
      <c r="BI75">
        <v>0.28000000000000003</v>
      </c>
      <c r="BJ75">
        <v>19</v>
      </c>
      <c r="BK75">
        <v>2</v>
      </c>
      <c r="BN75">
        <v>-0.5</v>
      </c>
      <c r="BO75">
        <v>24</v>
      </c>
      <c r="BP75">
        <v>96</v>
      </c>
      <c r="BQ75">
        <v>55</v>
      </c>
      <c r="BV75">
        <v>26.5</v>
      </c>
      <c r="BX75">
        <v>219</v>
      </c>
      <c r="CA75">
        <v>92</v>
      </c>
    </row>
    <row r="76" spans="1:79" x14ac:dyDescent="0.25">
      <c r="A76" t="s">
        <v>304</v>
      </c>
      <c r="B76" t="s">
        <v>305</v>
      </c>
      <c r="C76" s="1" t="str">
        <f t="shared" si="8"/>
        <v>22:0004</v>
      </c>
      <c r="D76" s="1" t="str">
        <f t="shared" si="9"/>
        <v>22:0004</v>
      </c>
      <c r="E76" t="s">
        <v>306</v>
      </c>
      <c r="F76" t="s">
        <v>307</v>
      </c>
      <c r="H76">
        <v>48.3741159</v>
      </c>
      <c r="I76">
        <v>-80.282067900000001</v>
      </c>
      <c r="J76" s="1" t="str">
        <f t="shared" si="10"/>
        <v>Whole</v>
      </c>
      <c r="K76" s="1" t="str">
        <f t="shared" si="11"/>
        <v>Rock crushing (details not reported)</v>
      </c>
      <c r="L76">
        <v>54.7</v>
      </c>
      <c r="M76">
        <v>1.2</v>
      </c>
      <c r="N76">
        <v>16.100000000000001</v>
      </c>
      <c r="O76">
        <v>-0.02</v>
      </c>
      <c r="P76">
        <v>10.6</v>
      </c>
      <c r="Q76">
        <v>0.17</v>
      </c>
      <c r="R76">
        <v>4.1399999999999997</v>
      </c>
      <c r="S76">
        <v>8.83</v>
      </c>
      <c r="T76">
        <v>2.7</v>
      </c>
      <c r="U76">
        <v>0.88</v>
      </c>
      <c r="V76">
        <v>0.13</v>
      </c>
      <c r="W76">
        <v>238</v>
      </c>
      <c r="Z76">
        <v>213</v>
      </c>
      <c r="AB76">
        <v>0.6</v>
      </c>
      <c r="AC76">
        <v>0.2</v>
      </c>
      <c r="AD76">
        <v>0.03</v>
      </c>
      <c r="AE76">
        <v>-0.1</v>
      </c>
      <c r="AF76">
        <v>-0.2</v>
      </c>
      <c r="AG76">
        <v>-0.2</v>
      </c>
      <c r="AH76">
        <v>0.92</v>
      </c>
      <c r="AI76">
        <v>20</v>
      </c>
      <c r="AJ76">
        <v>2.5</v>
      </c>
      <c r="AK76">
        <v>7.0000000000000007E-2</v>
      </c>
      <c r="AL76">
        <v>0.6</v>
      </c>
      <c r="AM76">
        <v>4</v>
      </c>
      <c r="AN76">
        <v>1</v>
      </c>
      <c r="AO76">
        <v>29</v>
      </c>
      <c r="AP76">
        <v>0.8</v>
      </c>
      <c r="AQ76">
        <v>0.25</v>
      </c>
      <c r="AR76">
        <v>-0.2</v>
      </c>
      <c r="AS76">
        <v>0.82</v>
      </c>
      <c r="AT76">
        <v>0.14000000000000001</v>
      </c>
      <c r="AU76">
        <v>0.2</v>
      </c>
      <c r="AV76">
        <v>93</v>
      </c>
      <c r="AW76">
        <v>21</v>
      </c>
      <c r="AX76">
        <v>3.6</v>
      </c>
      <c r="AY76">
        <v>1.9</v>
      </c>
      <c r="AZ76">
        <v>1.1000000000000001</v>
      </c>
      <c r="BA76">
        <v>3.7</v>
      </c>
      <c r="BB76">
        <v>0.74</v>
      </c>
      <c r="BC76">
        <v>8.3000000000000007</v>
      </c>
      <c r="BD76">
        <v>0.3</v>
      </c>
      <c r="BE76">
        <v>14</v>
      </c>
      <c r="BF76">
        <v>2.9</v>
      </c>
      <c r="BG76">
        <v>3.4</v>
      </c>
      <c r="BH76">
        <v>0.59</v>
      </c>
      <c r="BI76">
        <v>0.28000000000000003</v>
      </c>
      <c r="BJ76">
        <v>20</v>
      </c>
      <c r="BK76">
        <v>2</v>
      </c>
      <c r="BN76">
        <v>-0.5</v>
      </c>
      <c r="BO76">
        <v>33</v>
      </c>
      <c r="BP76">
        <v>124</v>
      </c>
      <c r="BQ76">
        <v>51</v>
      </c>
      <c r="BV76">
        <v>23.1</v>
      </c>
      <c r="BX76">
        <v>189</v>
      </c>
      <c r="CA76">
        <v>98</v>
      </c>
    </row>
    <row r="77" spans="1:79" x14ac:dyDescent="0.25">
      <c r="A77" t="s">
        <v>308</v>
      </c>
      <c r="B77" t="s">
        <v>309</v>
      </c>
      <c r="C77" s="1" t="str">
        <f t="shared" si="8"/>
        <v>22:0004</v>
      </c>
      <c r="D77" s="1" t="str">
        <f t="shared" si="9"/>
        <v>22:0004</v>
      </c>
      <c r="E77" t="s">
        <v>310</v>
      </c>
      <c r="F77" t="s">
        <v>311</v>
      </c>
      <c r="H77">
        <v>48.373305700000003</v>
      </c>
      <c r="I77">
        <v>-80.281998200000004</v>
      </c>
      <c r="J77" s="1" t="str">
        <f t="shared" si="10"/>
        <v>Whole</v>
      </c>
      <c r="K77" s="1" t="str">
        <f t="shared" si="11"/>
        <v>Rock crushing (details not reported)</v>
      </c>
      <c r="L77">
        <v>54.5</v>
      </c>
      <c r="M77">
        <v>0.89</v>
      </c>
      <c r="N77">
        <v>17.600000000000001</v>
      </c>
      <c r="O77">
        <v>-0.02</v>
      </c>
      <c r="P77">
        <v>8.6</v>
      </c>
      <c r="Q77">
        <v>0.14000000000000001</v>
      </c>
      <c r="R77">
        <v>6.46</v>
      </c>
      <c r="S77">
        <v>5.67</v>
      </c>
      <c r="T77">
        <v>4.8</v>
      </c>
      <c r="U77">
        <v>0.49</v>
      </c>
      <c r="V77">
        <v>0.12</v>
      </c>
      <c r="W77">
        <v>-30</v>
      </c>
      <c r="Z77">
        <v>109</v>
      </c>
      <c r="AB77">
        <v>0.9</v>
      </c>
      <c r="AC77">
        <v>0.2</v>
      </c>
      <c r="AD77">
        <v>0.03</v>
      </c>
      <c r="AE77">
        <v>-0.1</v>
      </c>
      <c r="AF77">
        <v>-0.2</v>
      </c>
      <c r="AG77">
        <v>-0.2</v>
      </c>
      <c r="AH77">
        <v>0.92</v>
      </c>
      <c r="AI77">
        <v>18</v>
      </c>
      <c r="AJ77">
        <v>2.7</v>
      </c>
      <c r="AK77">
        <v>0.08</v>
      </c>
      <c r="AL77">
        <v>0.5</v>
      </c>
      <c r="AM77">
        <v>4.3</v>
      </c>
      <c r="AN77">
        <v>2</v>
      </c>
      <c r="AO77">
        <v>16</v>
      </c>
      <c r="AP77">
        <v>1.1000000000000001</v>
      </c>
      <c r="AQ77">
        <v>0.31</v>
      </c>
      <c r="AR77">
        <v>-0.2</v>
      </c>
      <c r="AS77">
        <v>1.3</v>
      </c>
      <c r="AT77">
        <v>0.1</v>
      </c>
      <c r="AU77">
        <v>0.32</v>
      </c>
      <c r="AV77">
        <v>100</v>
      </c>
      <c r="AW77">
        <v>17</v>
      </c>
      <c r="AX77">
        <v>3</v>
      </c>
      <c r="AY77">
        <v>1.8</v>
      </c>
      <c r="AZ77">
        <v>0.85</v>
      </c>
      <c r="BA77">
        <v>2.9</v>
      </c>
      <c r="BB77">
        <v>0.66</v>
      </c>
      <c r="BC77">
        <v>7.1</v>
      </c>
      <c r="BD77">
        <v>0.3</v>
      </c>
      <c r="BE77">
        <v>9.5</v>
      </c>
      <c r="BF77">
        <v>2.2000000000000002</v>
      </c>
      <c r="BG77">
        <v>2.4</v>
      </c>
      <c r="BH77">
        <v>0.48</v>
      </c>
      <c r="BI77">
        <v>0.28000000000000003</v>
      </c>
      <c r="BJ77">
        <v>19</v>
      </c>
      <c r="BK77">
        <v>1.9</v>
      </c>
      <c r="BN77">
        <v>-0.5</v>
      </c>
      <c r="BO77">
        <v>26</v>
      </c>
      <c r="BP77">
        <v>101</v>
      </c>
      <c r="BQ77">
        <v>-10</v>
      </c>
      <c r="BV77">
        <v>25.4</v>
      </c>
      <c r="BX77">
        <v>205</v>
      </c>
      <c r="CA77">
        <v>94</v>
      </c>
    </row>
    <row r="78" spans="1:79" x14ac:dyDescent="0.25">
      <c r="A78" t="s">
        <v>312</v>
      </c>
      <c r="B78" t="s">
        <v>313</v>
      </c>
      <c r="C78" s="1" t="str">
        <f t="shared" si="8"/>
        <v>22:0004</v>
      </c>
      <c r="D78" s="1" t="str">
        <f t="shared" si="9"/>
        <v>22:0004</v>
      </c>
      <c r="E78" t="s">
        <v>314</v>
      </c>
      <c r="F78" t="s">
        <v>315</v>
      </c>
      <c r="H78">
        <v>48.372317500000001</v>
      </c>
      <c r="I78">
        <v>-80.272195300000007</v>
      </c>
      <c r="J78" s="1" t="str">
        <f t="shared" si="10"/>
        <v>Whole</v>
      </c>
      <c r="K78" s="1" t="str">
        <f t="shared" si="11"/>
        <v>Rock crushing (details not reported)</v>
      </c>
      <c r="L78">
        <v>60.3</v>
      </c>
      <c r="M78">
        <v>0.89</v>
      </c>
      <c r="N78">
        <v>15.4</v>
      </c>
      <c r="O78">
        <v>-0.02</v>
      </c>
      <c r="P78">
        <v>6.2</v>
      </c>
      <c r="Q78">
        <v>0.12</v>
      </c>
      <c r="R78">
        <v>4.68</v>
      </c>
      <c r="S78">
        <v>5.51</v>
      </c>
      <c r="T78">
        <v>3.4</v>
      </c>
      <c r="U78">
        <v>0.44</v>
      </c>
      <c r="V78">
        <v>0.13</v>
      </c>
      <c r="W78">
        <v>296</v>
      </c>
      <c r="Z78">
        <v>179</v>
      </c>
      <c r="AB78">
        <v>1.5</v>
      </c>
      <c r="AC78">
        <v>0.2</v>
      </c>
      <c r="AD78">
        <v>0.06</v>
      </c>
      <c r="AE78">
        <v>0.1</v>
      </c>
      <c r="AF78">
        <v>-0.2</v>
      </c>
      <c r="AG78">
        <v>2.1</v>
      </c>
      <c r="AH78">
        <v>0.53</v>
      </c>
      <c r="AI78">
        <v>16</v>
      </c>
      <c r="AJ78">
        <v>2.2999999999999998</v>
      </c>
      <c r="AK78">
        <v>0.05</v>
      </c>
      <c r="AL78">
        <v>0.5</v>
      </c>
      <c r="AM78">
        <v>3.7</v>
      </c>
      <c r="AN78">
        <v>346</v>
      </c>
      <c r="AO78">
        <v>13</v>
      </c>
      <c r="AP78">
        <v>6.9</v>
      </c>
      <c r="AQ78">
        <v>0.25</v>
      </c>
      <c r="AR78">
        <v>-0.2</v>
      </c>
      <c r="AS78">
        <v>1.1000000000000001</v>
      </c>
      <c r="AT78">
        <v>0.09</v>
      </c>
      <c r="AU78">
        <v>0.31</v>
      </c>
      <c r="AV78">
        <v>91</v>
      </c>
      <c r="AW78">
        <v>20</v>
      </c>
      <c r="AX78">
        <v>2.8</v>
      </c>
      <c r="AY78">
        <v>1.6</v>
      </c>
      <c r="AZ78">
        <v>0.74</v>
      </c>
      <c r="BA78">
        <v>2.7</v>
      </c>
      <c r="BB78">
        <v>0.61</v>
      </c>
      <c r="BC78">
        <v>9.1</v>
      </c>
      <c r="BD78">
        <v>0.27</v>
      </c>
      <c r="BE78">
        <v>11</v>
      </c>
      <c r="BF78">
        <v>2.5</v>
      </c>
      <c r="BG78">
        <v>2.5</v>
      </c>
      <c r="BH78">
        <v>0.44</v>
      </c>
      <c r="BI78">
        <v>0.25</v>
      </c>
      <c r="BJ78">
        <v>17</v>
      </c>
      <c r="BK78">
        <v>1.7</v>
      </c>
      <c r="BN78">
        <v>0.7</v>
      </c>
      <c r="BO78">
        <v>25</v>
      </c>
      <c r="BP78">
        <v>120</v>
      </c>
      <c r="BQ78">
        <v>120</v>
      </c>
      <c r="BV78">
        <v>23.9</v>
      </c>
      <c r="BX78">
        <v>182</v>
      </c>
      <c r="CA78">
        <v>334</v>
      </c>
    </row>
    <row r="79" spans="1:79" x14ac:dyDescent="0.25">
      <c r="A79" t="s">
        <v>316</v>
      </c>
      <c r="B79" t="s">
        <v>317</v>
      </c>
      <c r="C79" s="1" t="str">
        <f t="shared" si="8"/>
        <v>22:0004</v>
      </c>
      <c r="D79" s="1" t="str">
        <f t="shared" si="9"/>
        <v>22:0004</v>
      </c>
      <c r="E79" t="s">
        <v>318</v>
      </c>
      <c r="F79" t="s">
        <v>319</v>
      </c>
      <c r="H79">
        <v>48.369159799999998</v>
      </c>
      <c r="I79">
        <v>-80.267973600000005</v>
      </c>
      <c r="J79" s="1" t="str">
        <f t="shared" si="10"/>
        <v>Whole</v>
      </c>
      <c r="K79" s="1" t="str">
        <f t="shared" si="11"/>
        <v>Rock crushing (details not reported)</v>
      </c>
      <c r="L79">
        <v>46</v>
      </c>
      <c r="M79">
        <v>0.62</v>
      </c>
      <c r="N79">
        <v>16.2</v>
      </c>
      <c r="O79">
        <v>-0.02</v>
      </c>
      <c r="P79">
        <v>11.3</v>
      </c>
      <c r="Q79">
        <v>0.18</v>
      </c>
      <c r="R79">
        <v>7.01</v>
      </c>
      <c r="S79">
        <v>13.23</v>
      </c>
      <c r="T79">
        <v>2.2000000000000002</v>
      </c>
      <c r="U79">
        <v>0.74</v>
      </c>
      <c r="V79">
        <v>0.49</v>
      </c>
      <c r="W79">
        <v>322</v>
      </c>
      <c r="Z79">
        <v>2060</v>
      </c>
      <c r="AB79">
        <v>1.5</v>
      </c>
      <c r="AC79">
        <v>0.3</v>
      </c>
      <c r="AD79">
        <v>0.03</v>
      </c>
      <c r="AE79">
        <v>-0.1</v>
      </c>
      <c r="AF79">
        <v>-0.2</v>
      </c>
      <c r="AG79">
        <v>-0.2</v>
      </c>
      <c r="AH79">
        <v>6.7</v>
      </c>
      <c r="AI79">
        <v>23</v>
      </c>
      <c r="AJ79">
        <v>0.68</v>
      </c>
      <c r="AK79">
        <v>7.0000000000000007E-2</v>
      </c>
      <c r="AL79">
        <v>0.6</v>
      </c>
      <c r="AM79">
        <v>0.51</v>
      </c>
      <c r="AN79">
        <v>4</v>
      </c>
      <c r="AO79">
        <v>40</v>
      </c>
      <c r="AP79">
        <v>0.7</v>
      </c>
      <c r="AQ79">
        <v>0.06</v>
      </c>
      <c r="AR79">
        <v>-0.2</v>
      </c>
      <c r="AS79">
        <v>0.65</v>
      </c>
      <c r="AT79">
        <v>0.23</v>
      </c>
      <c r="AU79">
        <v>0.17</v>
      </c>
      <c r="AV79">
        <v>21</v>
      </c>
      <c r="AW79">
        <v>43</v>
      </c>
      <c r="AX79">
        <v>3</v>
      </c>
      <c r="AY79">
        <v>1.3</v>
      </c>
      <c r="AZ79">
        <v>1.9</v>
      </c>
      <c r="BA79">
        <v>4.9000000000000004</v>
      </c>
      <c r="BB79">
        <v>0.56000000000000005</v>
      </c>
      <c r="BC79">
        <v>18</v>
      </c>
      <c r="BD79">
        <v>0.18</v>
      </c>
      <c r="BE79">
        <v>30</v>
      </c>
      <c r="BF79">
        <v>6.3</v>
      </c>
      <c r="BG79">
        <v>5.9</v>
      </c>
      <c r="BH79">
        <v>0.61</v>
      </c>
      <c r="BI79">
        <v>0.18</v>
      </c>
      <c r="BJ79">
        <v>15</v>
      </c>
      <c r="BK79">
        <v>1.1000000000000001</v>
      </c>
      <c r="BN79">
        <v>-0.5</v>
      </c>
      <c r="BO79">
        <v>29</v>
      </c>
      <c r="BP79">
        <v>167</v>
      </c>
      <c r="BQ79">
        <v>20</v>
      </c>
      <c r="BV79">
        <v>26.2</v>
      </c>
      <c r="BX79">
        <v>249</v>
      </c>
      <c r="CA79">
        <v>100</v>
      </c>
    </row>
    <row r="80" spans="1:79" x14ac:dyDescent="0.25">
      <c r="A80" t="s">
        <v>320</v>
      </c>
      <c r="B80" t="s">
        <v>321</v>
      </c>
      <c r="C80" s="1" t="str">
        <f t="shared" si="8"/>
        <v>22:0004</v>
      </c>
      <c r="D80" s="1" t="str">
        <f t="shared" si="9"/>
        <v>22:0004</v>
      </c>
      <c r="E80" t="s">
        <v>322</v>
      </c>
      <c r="F80" t="s">
        <v>323</v>
      </c>
      <c r="H80">
        <v>48.3734544</v>
      </c>
      <c r="I80">
        <v>-80.291462100000004</v>
      </c>
      <c r="J80" s="1" t="str">
        <f t="shared" si="10"/>
        <v>Whole</v>
      </c>
      <c r="K80" s="1" t="str">
        <f t="shared" si="11"/>
        <v>Rock crushing (details not reported)</v>
      </c>
      <c r="L80">
        <v>63.6</v>
      </c>
      <c r="M80">
        <v>0.73</v>
      </c>
      <c r="N80">
        <v>14.3</v>
      </c>
      <c r="O80">
        <v>-0.02</v>
      </c>
      <c r="P80">
        <v>5.8</v>
      </c>
      <c r="Q80">
        <v>0.1</v>
      </c>
      <c r="R80">
        <v>4.3499999999999996</v>
      </c>
      <c r="S80">
        <v>5.08</v>
      </c>
      <c r="T80">
        <v>4.5</v>
      </c>
      <c r="U80">
        <v>0.72</v>
      </c>
      <c r="V80">
        <v>0.16</v>
      </c>
      <c r="W80">
        <v>179</v>
      </c>
      <c r="Z80">
        <v>171</v>
      </c>
      <c r="AB80">
        <v>0.8</v>
      </c>
      <c r="AC80">
        <v>0.2</v>
      </c>
      <c r="AD80">
        <v>-0.02</v>
      </c>
      <c r="AE80">
        <v>-0.1</v>
      </c>
      <c r="AF80">
        <v>-0.2</v>
      </c>
      <c r="AG80">
        <v>-0.2</v>
      </c>
      <c r="AH80">
        <v>0.75</v>
      </c>
      <c r="AI80">
        <v>15</v>
      </c>
      <c r="AJ80">
        <v>2.6</v>
      </c>
      <c r="AK80">
        <v>-0.05</v>
      </c>
      <c r="AL80">
        <v>-0.2</v>
      </c>
      <c r="AM80">
        <v>4.7</v>
      </c>
      <c r="AN80">
        <v>3</v>
      </c>
      <c r="AO80">
        <v>23</v>
      </c>
      <c r="AP80">
        <v>0.9</v>
      </c>
      <c r="AQ80">
        <v>0.34</v>
      </c>
      <c r="AR80">
        <v>-0.2</v>
      </c>
      <c r="AS80">
        <v>1.2</v>
      </c>
      <c r="AT80">
        <v>0.08</v>
      </c>
      <c r="AU80">
        <v>0.33</v>
      </c>
      <c r="AV80">
        <v>100</v>
      </c>
      <c r="AW80">
        <v>26</v>
      </c>
      <c r="AX80">
        <v>2.7</v>
      </c>
      <c r="AY80">
        <v>1.5</v>
      </c>
      <c r="AZ80">
        <v>0.8</v>
      </c>
      <c r="BA80">
        <v>2.8</v>
      </c>
      <c r="BB80">
        <v>0.56000000000000005</v>
      </c>
      <c r="BC80">
        <v>12</v>
      </c>
      <c r="BD80">
        <v>0.26</v>
      </c>
      <c r="BE80">
        <v>13</v>
      </c>
      <c r="BF80">
        <v>3.1</v>
      </c>
      <c r="BG80">
        <v>2.6</v>
      </c>
      <c r="BH80">
        <v>0.46</v>
      </c>
      <c r="BI80">
        <v>0.24</v>
      </c>
      <c r="BJ80">
        <v>16</v>
      </c>
      <c r="BK80">
        <v>1.6</v>
      </c>
      <c r="BN80">
        <v>0.5</v>
      </c>
      <c r="BO80">
        <v>21</v>
      </c>
      <c r="BP80">
        <v>96</v>
      </c>
      <c r="BQ80">
        <v>33</v>
      </c>
      <c r="BV80">
        <v>16.3</v>
      </c>
      <c r="BX80">
        <v>137</v>
      </c>
      <c r="CA80">
        <v>61</v>
      </c>
    </row>
    <row r="81" spans="1:79" x14ac:dyDescent="0.25">
      <c r="A81" t="s">
        <v>324</v>
      </c>
      <c r="B81" t="s">
        <v>325</v>
      </c>
      <c r="C81" s="1" t="str">
        <f t="shared" si="8"/>
        <v>22:0004</v>
      </c>
      <c r="D81" s="1" t="str">
        <f t="shared" si="9"/>
        <v>22:0004</v>
      </c>
      <c r="E81" t="s">
        <v>326</v>
      </c>
      <c r="F81" t="s">
        <v>327</v>
      </c>
      <c r="H81">
        <v>48.371551199999999</v>
      </c>
      <c r="I81">
        <v>-80.296538600000005</v>
      </c>
      <c r="J81" s="1" t="str">
        <f t="shared" si="10"/>
        <v>Whole</v>
      </c>
      <c r="K81" s="1" t="str">
        <f t="shared" si="11"/>
        <v>Rock crushing (details not reported)</v>
      </c>
      <c r="L81">
        <v>50.1</v>
      </c>
      <c r="M81">
        <v>0.72</v>
      </c>
      <c r="N81">
        <v>15.1</v>
      </c>
      <c r="O81">
        <v>-0.02</v>
      </c>
      <c r="P81">
        <v>9.1999999999999993</v>
      </c>
      <c r="Q81">
        <v>0.17</v>
      </c>
      <c r="R81">
        <v>9.06</v>
      </c>
      <c r="S81">
        <v>11.52</v>
      </c>
      <c r="T81">
        <v>1.9</v>
      </c>
      <c r="U81">
        <v>0.88</v>
      </c>
      <c r="V81">
        <v>0.05</v>
      </c>
      <c r="W81">
        <v>138</v>
      </c>
      <c r="Z81">
        <v>151</v>
      </c>
      <c r="AB81">
        <v>1.2</v>
      </c>
      <c r="AC81">
        <v>0.1</v>
      </c>
      <c r="AD81">
        <v>0.03</v>
      </c>
      <c r="AE81">
        <v>-0.1</v>
      </c>
      <c r="AF81">
        <v>-0.2</v>
      </c>
      <c r="AG81">
        <v>-0.2</v>
      </c>
      <c r="AH81">
        <v>1.5</v>
      </c>
      <c r="AI81">
        <v>16</v>
      </c>
      <c r="AJ81">
        <v>1.2</v>
      </c>
      <c r="AK81">
        <v>0.06</v>
      </c>
      <c r="AL81">
        <v>-0.2</v>
      </c>
      <c r="AM81">
        <v>2.2000000000000002</v>
      </c>
      <c r="AN81">
        <v>-1</v>
      </c>
      <c r="AO81">
        <v>28</v>
      </c>
      <c r="AP81">
        <v>-0.5</v>
      </c>
      <c r="AQ81">
        <v>0.15</v>
      </c>
      <c r="AR81">
        <v>-0.2</v>
      </c>
      <c r="AS81">
        <v>0.28000000000000003</v>
      </c>
      <c r="AT81">
        <v>0.14000000000000001</v>
      </c>
      <c r="AU81">
        <v>0.06</v>
      </c>
      <c r="AV81">
        <v>43</v>
      </c>
      <c r="AW81">
        <v>7.8</v>
      </c>
      <c r="AX81">
        <v>2.7</v>
      </c>
      <c r="AY81">
        <v>1.6</v>
      </c>
      <c r="AZ81">
        <v>0.65</v>
      </c>
      <c r="BA81">
        <v>2.2999999999999998</v>
      </c>
      <c r="BB81">
        <v>0.6</v>
      </c>
      <c r="BC81">
        <v>3</v>
      </c>
      <c r="BD81">
        <v>0.28000000000000003</v>
      </c>
      <c r="BE81">
        <v>5.6</v>
      </c>
      <c r="BF81">
        <v>1.2</v>
      </c>
      <c r="BG81">
        <v>1.7</v>
      </c>
      <c r="BH81">
        <v>0.4</v>
      </c>
      <c r="BI81">
        <v>0.26</v>
      </c>
      <c r="BJ81">
        <v>17</v>
      </c>
      <c r="BK81">
        <v>1.8</v>
      </c>
      <c r="BN81">
        <v>-0.5</v>
      </c>
      <c r="BO81">
        <v>36</v>
      </c>
      <c r="BP81">
        <v>298</v>
      </c>
      <c r="BQ81">
        <v>117</v>
      </c>
      <c r="BV81">
        <v>43.4</v>
      </c>
      <c r="BX81">
        <v>248</v>
      </c>
      <c r="CA81">
        <v>51</v>
      </c>
    </row>
    <row r="82" spans="1:79" x14ac:dyDescent="0.25">
      <c r="A82" t="s">
        <v>328</v>
      </c>
      <c r="B82" t="s">
        <v>329</v>
      </c>
      <c r="C82" s="1" t="str">
        <f t="shared" si="8"/>
        <v>22:0004</v>
      </c>
      <c r="D82" s="1" t="str">
        <f t="shared" si="9"/>
        <v>22:0004</v>
      </c>
      <c r="E82" t="s">
        <v>330</v>
      </c>
      <c r="F82" t="s">
        <v>331</v>
      </c>
      <c r="H82">
        <v>48.372460699999998</v>
      </c>
      <c r="I82">
        <v>-80.298146500000001</v>
      </c>
      <c r="J82" s="1" t="str">
        <f t="shared" si="10"/>
        <v>Whole</v>
      </c>
      <c r="K82" s="1" t="str">
        <f t="shared" si="11"/>
        <v>Rock crushing (details not reported)</v>
      </c>
      <c r="L82">
        <v>51.4</v>
      </c>
      <c r="M82">
        <v>1.61</v>
      </c>
      <c r="N82">
        <v>15.8</v>
      </c>
      <c r="O82">
        <v>-0.02</v>
      </c>
      <c r="P82">
        <v>8.3000000000000007</v>
      </c>
      <c r="Q82">
        <v>0.15</v>
      </c>
      <c r="R82">
        <v>5.19</v>
      </c>
      <c r="S82">
        <v>11.48</v>
      </c>
      <c r="T82">
        <v>4</v>
      </c>
      <c r="U82">
        <v>0.42</v>
      </c>
      <c r="V82">
        <v>0.16</v>
      </c>
      <c r="W82">
        <v>104</v>
      </c>
      <c r="Z82">
        <v>215</v>
      </c>
      <c r="AB82">
        <v>1.2</v>
      </c>
      <c r="AC82">
        <v>0.4</v>
      </c>
      <c r="AD82">
        <v>0.5</v>
      </c>
      <c r="AE82">
        <v>0.1</v>
      </c>
      <c r="AF82">
        <v>-0.2</v>
      </c>
      <c r="AG82">
        <v>-0.2</v>
      </c>
      <c r="AH82">
        <v>0.44</v>
      </c>
      <c r="AI82">
        <v>18</v>
      </c>
      <c r="AJ82">
        <v>1.8</v>
      </c>
      <c r="AK82">
        <v>0.1</v>
      </c>
      <c r="AL82">
        <v>2.2000000000000002</v>
      </c>
      <c r="AM82">
        <v>5.2</v>
      </c>
      <c r="AN82">
        <v>8</v>
      </c>
      <c r="AO82">
        <v>9.9</v>
      </c>
      <c r="AP82">
        <v>1.1000000000000001</v>
      </c>
      <c r="AQ82">
        <v>0.28000000000000003</v>
      </c>
      <c r="AR82">
        <v>-0.2</v>
      </c>
      <c r="AS82">
        <v>0.89</v>
      </c>
      <c r="AT82">
        <v>0.08</v>
      </c>
      <c r="AU82">
        <v>0.41</v>
      </c>
      <c r="AV82">
        <v>62</v>
      </c>
      <c r="AW82">
        <v>13</v>
      </c>
      <c r="AX82">
        <v>3.1</v>
      </c>
      <c r="AY82">
        <v>2.1</v>
      </c>
      <c r="AZ82">
        <v>0.62</v>
      </c>
      <c r="BA82">
        <v>2.6</v>
      </c>
      <c r="BB82">
        <v>0.73</v>
      </c>
      <c r="BC82">
        <v>5.5</v>
      </c>
      <c r="BD82">
        <v>0.46</v>
      </c>
      <c r="BE82">
        <v>8</v>
      </c>
      <c r="BF82">
        <v>1.7</v>
      </c>
      <c r="BG82">
        <v>1.9</v>
      </c>
      <c r="BH82">
        <v>0.48</v>
      </c>
      <c r="BI82">
        <v>0.37</v>
      </c>
      <c r="BJ82">
        <v>22</v>
      </c>
      <c r="BK82">
        <v>2.9</v>
      </c>
      <c r="BN82">
        <v>0.6</v>
      </c>
      <c r="BO82">
        <v>26</v>
      </c>
      <c r="BP82">
        <v>251</v>
      </c>
      <c r="BQ82">
        <v>213</v>
      </c>
      <c r="BV82">
        <v>42.1</v>
      </c>
      <c r="BX82">
        <v>380</v>
      </c>
      <c r="CA82">
        <v>82</v>
      </c>
    </row>
    <row r="83" spans="1:79" x14ac:dyDescent="0.25">
      <c r="A83" t="s">
        <v>332</v>
      </c>
      <c r="B83" t="s">
        <v>333</v>
      </c>
      <c r="C83" s="1" t="str">
        <f t="shared" si="8"/>
        <v>22:0004</v>
      </c>
      <c r="D83" s="1" t="str">
        <f t="shared" si="9"/>
        <v>22:0004</v>
      </c>
      <c r="E83" t="s">
        <v>334</v>
      </c>
      <c r="F83" t="s">
        <v>335</v>
      </c>
      <c r="H83">
        <v>48.382105600000003</v>
      </c>
      <c r="I83">
        <v>-80.242883199999994</v>
      </c>
      <c r="J83" s="1" t="str">
        <f t="shared" si="10"/>
        <v>Whole</v>
      </c>
      <c r="K83" s="1" t="str">
        <f t="shared" si="11"/>
        <v>Rock crushing (details not reported)</v>
      </c>
      <c r="L83">
        <v>49.4</v>
      </c>
      <c r="M83">
        <v>1.53</v>
      </c>
      <c r="N83">
        <v>14.5</v>
      </c>
      <c r="O83">
        <v>-0.02</v>
      </c>
      <c r="P83">
        <v>12.6</v>
      </c>
      <c r="Q83">
        <v>0.18</v>
      </c>
      <c r="R83">
        <v>7.1</v>
      </c>
      <c r="S83">
        <v>5.41</v>
      </c>
      <c r="T83">
        <v>5.2</v>
      </c>
      <c r="U83">
        <v>0.14000000000000001</v>
      </c>
      <c r="V83">
        <v>0.11</v>
      </c>
      <c r="W83">
        <v>159</v>
      </c>
      <c r="Z83">
        <v>196</v>
      </c>
      <c r="AB83">
        <v>3.8</v>
      </c>
      <c r="AC83">
        <v>1.4</v>
      </c>
      <c r="AD83">
        <v>-0.02</v>
      </c>
      <c r="AE83">
        <v>-0.1</v>
      </c>
      <c r="AF83">
        <v>-0.2</v>
      </c>
      <c r="AG83">
        <v>-0.2</v>
      </c>
      <c r="AH83">
        <v>0.23</v>
      </c>
      <c r="AI83">
        <v>17</v>
      </c>
      <c r="AJ83">
        <v>1.8</v>
      </c>
      <c r="AK83">
        <v>7.0000000000000007E-2</v>
      </c>
      <c r="AL83">
        <v>-0.2</v>
      </c>
      <c r="AM83">
        <v>3</v>
      </c>
      <c r="AN83">
        <v>-1</v>
      </c>
      <c r="AO83">
        <v>3.2</v>
      </c>
      <c r="AP83">
        <v>0.6</v>
      </c>
      <c r="AQ83">
        <v>0.19</v>
      </c>
      <c r="AR83">
        <v>-0.2</v>
      </c>
      <c r="AS83">
        <v>0.3</v>
      </c>
      <c r="AT83">
        <v>-0.02</v>
      </c>
      <c r="AU83">
        <v>0.09</v>
      </c>
      <c r="AV83">
        <v>65</v>
      </c>
      <c r="AW83">
        <v>12</v>
      </c>
      <c r="AX83">
        <v>4.0999999999999996</v>
      </c>
      <c r="AY83">
        <v>2.4</v>
      </c>
      <c r="AZ83">
        <v>0.99</v>
      </c>
      <c r="BA83">
        <v>3.5</v>
      </c>
      <c r="BB83">
        <v>0.89</v>
      </c>
      <c r="BC83">
        <v>4.0999999999999996</v>
      </c>
      <c r="BD83">
        <v>0.41</v>
      </c>
      <c r="BE83">
        <v>9.3000000000000007</v>
      </c>
      <c r="BF83">
        <v>1.8</v>
      </c>
      <c r="BG83">
        <v>2.8</v>
      </c>
      <c r="BH83">
        <v>0.61</v>
      </c>
      <c r="BI83">
        <v>0.38</v>
      </c>
      <c r="BJ83">
        <v>23</v>
      </c>
      <c r="BK83">
        <v>2.6</v>
      </c>
      <c r="BN83">
        <v>0.5</v>
      </c>
      <c r="BO83">
        <v>35</v>
      </c>
      <c r="BP83">
        <v>171</v>
      </c>
      <c r="BQ83">
        <v>-10</v>
      </c>
      <c r="BV83">
        <v>42.5</v>
      </c>
      <c r="BX83">
        <v>410</v>
      </c>
      <c r="CA83">
        <v>62</v>
      </c>
    </row>
    <row r="84" spans="1:79" x14ac:dyDescent="0.25">
      <c r="A84" t="s">
        <v>336</v>
      </c>
      <c r="B84" t="s">
        <v>337</v>
      </c>
      <c r="C84" s="1" t="str">
        <f t="shared" si="8"/>
        <v>22:0004</v>
      </c>
      <c r="D84" s="1" t="str">
        <f t="shared" si="9"/>
        <v>22:0004</v>
      </c>
      <c r="E84" t="s">
        <v>338</v>
      </c>
      <c r="F84" t="s">
        <v>339</v>
      </c>
      <c r="H84">
        <v>48.371840599999999</v>
      </c>
      <c r="I84">
        <v>-80.334599800000007</v>
      </c>
      <c r="J84" s="1" t="str">
        <f t="shared" si="10"/>
        <v>Whole</v>
      </c>
      <c r="K84" s="1" t="str">
        <f t="shared" si="11"/>
        <v>Rock crushing (details not reported)</v>
      </c>
      <c r="L84">
        <v>58.9</v>
      </c>
      <c r="M84">
        <v>0.8</v>
      </c>
      <c r="N84">
        <v>15.3</v>
      </c>
      <c r="O84">
        <v>-0.02</v>
      </c>
      <c r="P84">
        <v>6.9</v>
      </c>
      <c r="Q84">
        <v>0.11</v>
      </c>
      <c r="R84">
        <v>4.45</v>
      </c>
      <c r="S84">
        <v>7.18</v>
      </c>
      <c r="T84">
        <v>3.3</v>
      </c>
      <c r="U84">
        <v>1.1299999999999999</v>
      </c>
      <c r="V84">
        <v>0.13</v>
      </c>
      <c r="W84">
        <v>297</v>
      </c>
      <c r="Z84">
        <v>192</v>
      </c>
      <c r="AB84">
        <v>1.9</v>
      </c>
      <c r="AC84">
        <v>0.4</v>
      </c>
      <c r="AD84">
        <v>0.31</v>
      </c>
      <c r="AE84">
        <v>-0.1</v>
      </c>
      <c r="AF84">
        <v>-0.2</v>
      </c>
      <c r="AG84">
        <v>-0.2</v>
      </c>
      <c r="AH84">
        <v>0.77</v>
      </c>
      <c r="AI84">
        <v>17</v>
      </c>
      <c r="AJ84">
        <v>2.1</v>
      </c>
      <c r="AK84">
        <v>0.06</v>
      </c>
      <c r="AL84">
        <v>0.5</v>
      </c>
      <c r="AM84">
        <v>4.4000000000000004</v>
      </c>
      <c r="AN84">
        <v>3</v>
      </c>
      <c r="AO84">
        <v>43</v>
      </c>
      <c r="AP84">
        <v>0.9</v>
      </c>
      <c r="AQ84">
        <v>0.31</v>
      </c>
      <c r="AR84">
        <v>-0.2</v>
      </c>
      <c r="AS84">
        <v>1.1000000000000001</v>
      </c>
      <c r="AT84">
        <v>0.16</v>
      </c>
      <c r="AU84">
        <v>0.34</v>
      </c>
      <c r="AV84">
        <v>80</v>
      </c>
      <c r="AW84">
        <v>23</v>
      </c>
      <c r="AX84">
        <v>2.7</v>
      </c>
      <c r="AY84">
        <v>1.5</v>
      </c>
      <c r="AZ84">
        <v>0.93</v>
      </c>
      <c r="BA84">
        <v>2.7</v>
      </c>
      <c r="BB84">
        <v>0.55000000000000004</v>
      </c>
      <c r="BC84">
        <v>11</v>
      </c>
      <c r="BD84">
        <v>0.24</v>
      </c>
      <c r="BE84">
        <v>12</v>
      </c>
      <c r="BF84">
        <v>2.9</v>
      </c>
      <c r="BG84">
        <v>2.6</v>
      </c>
      <c r="BH84">
        <v>0.43</v>
      </c>
      <c r="BI84">
        <v>0.24</v>
      </c>
      <c r="BJ84">
        <v>15</v>
      </c>
      <c r="BK84">
        <v>1.5</v>
      </c>
      <c r="BN84">
        <v>-0.5</v>
      </c>
      <c r="BO84">
        <v>25</v>
      </c>
      <c r="BP84">
        <v>107</v>
      </c>
      <c r="BQ84">
        <v>60</v>
      </c>
      <c r="BV84">
        <v>22.1</v>
      </c>
      <c r="BX84">
        <v>177</v>
      </c>
      <c r="CA84">
        <v>55</v>
      </c>
    </row>
    <row r="85" spans="1:79" x14ac:dyDescent="0.25">
      <c r="A85" t="s">
        <v>340</v>
      </c>
      <c r="B85" t="s">
        <v>341</v>
      </c>
      <c r="C85" s="1" t="str">
        <f t="shared" si="8"/>
        <v>22:0004</v>
      </c>
      <c r="D85" s="1" t="str">
        <f t="shared" si="9"/>
        <v>22:0004</v>
      </c>
      <c r="E85" t="s">
        <v>342</v>
      </c>
      <c r="F85" t="s">
        <v>343</v>
      </c>
      <c r="H85">
        <v>48.357139799999999</v>
      </c>
      <c r="I85">
        <v>-80.319172699999996</v>
      </c>
      <c r="J85" s="1" t="str">
        <f t="shared" si="10"/>
        <v>Whole</v>
      </c>
      <c r="K85" s="1" t="str">
        <f t="shared" si="11"/>
        <v>Rock crushing (details not reported)</v>
      </c>
      <c r="L85">
        <v>45.6</v>
      </c>
      <c r="M85">
        <v>2.2400000000000002</v>
      </c>
      <c r="N85">
        <v>11.8</v>
      </c>
      <c r="O85">
        <v>-0.02</v>
      </c>
      <c r="P85">
        <v>19.899999999999999</v>
      </c>
      <c r="Q85">
        <v>0.24</v>
      </c>
      <c r="R85">
        <v>5.92</v>
      </c>
      <c r="S85">
        <v>10.039999999999999</v>
      </c>
      <c r="T85">
        <v>1.8</v>
      </c>
      <c r="U85">
        <v>0.33</v>
      </c>
      <c r="V85">
        <v>7.0000000000000007E-2</v>
      </c>
      <c r="W85">
        <v>104</v>
      </c>
      <c r="Z85">
        <v>104</v>
      </c>
      <c r="AB85">
        <v>1.2</v>
      </c>
      <c r="AC85">
        <v>0.6</v>
      </c>
      <c r="AD85">
        <v>0.2</v>
      </c>
      <c r="AE85">
        <v>0.1</v>
      </c>
      <c r="AF85">
        <v>-0.2</v>
      </c>
      <c r="AG85">
        <v>-0.2</v>
      </c>
      <c r="AH85">
        <v>0.53</v>
      </c>
      <c r="AI85">
        <v>21</v>
      </c>
      <c r="AJ85">
        <v>1.7</v>
      </c>
      <c r="AK85">
        <v>0.1</v>
      </c>
      <c r="AL85">
        <v>0.2</v>
      </c>
      <c r="AM85">
        <v>3.1</v>
      </c>
      <c r="AN85">
        <v>-1</v>
      </c>
      <c r="AO85">
        <v>7.3</v>
      </c>
      <c r="AP85">
        <v>0.8</v>
      </c>
      <c r="AQ85">
        <v>0.2</v>
      </c>
      <c r="AR85">
        <v>-0.2</v>
      </c>
      <c r="AS85">
        <v>0.37</v>
      </c>
      <c r="AT85">
        <v>0.03</v>
      </c>
      <c r="AU85">
        <v>0.09</v>
      </c>
      <c r="AV85">
        <v>57</v>
      </c>
      <c r="AW85">
        <v>9.6</v>
      </c>
      <c r="AX85">
        <v>3.7</v>
      </c>
      <c r="AY85">
        <v>2.2999999999999998</v>
      </c>
      <c r="AZ85">
        <v>0.78</v>
      </c>
      <c r="BA85">
        <v>3.1</v>
      </c>
      <c r="BB85">
        <v>0.85</v>
      </c>
      <c r="BC85">
        <v>3.7</v>
      </c>
      <c r="BD85">
        <v>0.39</v>
      </c>
      <c r="BE85">
        <v>7.3</v>
      </c>
      <c r="BF85">
        <v>1.4</v>
      </c>
      <c r="BG85">
        <v>2.2999999999999998</v>
      </c>
      <c r="BH85">
        <v>0.57999999999999996</v>
      </c>
      <c r="BI85">
        <v>0.35</v>
      </c>
      <c r="BJ85">
        <v>22</v>
      </c>
      <c r="BK85">
        <v>2.4</v>
      </c>
      <c r="BN85">
        <v>-0.5</v>
      </c>
      <c r="BO85">
        <v>72</v>
      </c>
      <c r="BP85">
        <v>-10</v>
      </c>
      <c r="BQ85">
        <v>117</v>
      </c>
      <c r="BV85">
        <v>56.3</v>
      </c>
      <c r="BX85">
        <v>1223</v>
      </c>
      <c r="CA85">
        <v>92</v>
      </c>
    </row>
    <row r="86" spans="1:79" x14ac:dyDescent="0.25">
      <c r="A86" t="s">
        <v>344</v>
      </c>
      <c r="B86" t="s">
        <v>345</v>
      </c>
      <c r="C86" s="1" t="str">
        <f t="shared" si="8"/>
        <v>22:0004</v>
      </c>
      <c r="D86" s="1" t="str">
        <f t="shared" si="9"/>
        <v>22:0004</v>
      </c>
      <c r="E86" t="s">
        <v>346</v>
      </c>
      <c r="F86" t="s">
        <v>347</v>
      </c>
      <c r="H86">
        <v>48.351322500000002</v>
      </c>
      <c r="I86">
        <v>-80.248927399999999</v>
      </c>
      <c r="J86" s="1" t="str">
        <f t="shared" si="10"/>
        <v>Whole</v>
      </c>
      <c r="K86" s="1" t="str">
        <f t="shared" si="11"/>
        <v>Rock crushing (details not reported)</v>
      </c>
      <c r="L86">
        <v>51.5</v>
      </c>
      <c r="M86">
        <v>1.43</v>
      </c>
      <c r="N86">
        <v>14.6</v>
      </c>
      <c r="O86">
        <v>-0.02</v>
      </c>
      <c r="P86">
        <v>11.6</v>
      </c>
      <c r="Q86">
        <v>0.18</v>
      </c>
      <c r="R86">
        <v>6.43</v>
      </c>
      <c r="S86">
        <v>8.36</v>
      </c>
      <c r="T86">
        <v>2.9</v>
      </c>
      <c r="U86">
        <v>0.99</v>
      </c>
      <c r="V86">
        <v>0.1</v>
      </c>
      <c r="W86">
        <v>222</v>
      </c>
      <c r="Z86">
        <v>151</v>
      </c>
      <c r="AB86">
        <v>1.3</v>
      </c>
      <c r="AC86">
        <v>0.2</v>
      </c>
      <c r="AD86">
        <v>7.0000000000000007E-2</v>
      </c>
      <c r="AE86">
        <v>-0.1</v>
      </c>
      <c r="AF86">
        <v>-0.2</v>
      </c>
      <c r="AG86">
        <v>-0.2</v>
      </c>
      <c r="AH86">
        <v>4.7</v>
      </c>
      <c r="AI86">
        <v>19</v>
      </c>
      <c r="AJ86">
        <v>2.6</v>
      </c>
      <c r="AK86">
        <v>0.09</v>
      </c>
      <c r="AL86">
        <v>4.7</v>
      </c>
      <c r="AM86">
        <v>4.5</v>
      </c>
      <c r="AN86">
        <v>1</v>
      </c>
      <c r="AO86">
        <v>45</v>
      </c>
      <c r="AP86">
        <v>0.8</v>
      </c>
      <c r="AQ86">
        <v>0.3</v>
      </c>
      <c r="AR86">
        <v>-0.2</v>
      </c>
      <c r="AS86">
        <v>0.6</v>
      </c>
      <c r="AT86">
        <v>0.22</v>
      </c>
      <c r="AU86">
        <v>0.15</v>
      </c>
      <c r="AV86">
        <v>86</v>
      </c>
      <c r="AW86">
        <v>14</v>
      </c>
      <c r="AX86">
        <v>4.5999999999999996</v>
      </c>
      <c r="AY86">
        <v>2.8</v>
      </c>
      <c r="AZ86">
        <v>1.1000000000000001</v>
      </c>
      <c r="BA86">
        <v>3.9</v>
      </c>
      <c r="BB86">
        <v>1</v>
      </c>
      <c r="BC86">
        <v>5.3</v>
      </c>
      <c r="BD86">
        <v>0.48</v>
      </c>
      <c r="BE86">
        <v>10</v>
      </c>
      <c r="BF86">
        <v>2.1</v>
      </c>
      <c r="BG86">
        <v>3.2</v>
      </c>
      <c r="BH86">
        <v>0.69</v>
      </c>
      <c r="BI86">
        <v>0.45</v>
      </c>
      <c r="BJ86">
        <v>26</v>
      </c>
      <c r="BK86">
        <v>3.2</v>
      </c>
      <c r="BN86">
        <v>-0.5</v>
      </c>
      <c r="BO86">
        <v>46</v>
      </c>
      <c r="BP86">
        <v>151</v>
      </c>
      <c r="BQ86">
        <v>84</v>
      </c>
      <c r="BV86">
        <v>44.6</v>
      </c>
      <c r="BX86">
        <v>384</v>
      </c>
      <c r="CA86">
        <v>75</v>
      </c>
    </row>
    <row r="87" spans="1:79" x14ac:dyDescent="0.25">
      <c r="A87" t="s">
        <v>348</v>
      </c>
      <c r="B87" t="s">
        <v>349</v>
      </c>
      <c r="C87" s="1" t="str">
        <f t="shared" si="8"/>
        <v>22:0004</v>
      </c>
      <c r="D87" s="1" t="str">
        <f t="shared" si="9"/>
        <v>22:0004</v>
      </c>
      <c r="E87" t="s">
        <v>297</v>
      </c>
      <c r="F87" t="s">
        <v>350</v>
      </c>
      <c r="H87">
        <v>48.428938199999997</v>
      </c>
      <c r="I87">
        <v>-80.240917100000004</v>
      </c>
      <c r="J87" s="1" t="str">
        <f t="shared" si="10"/>
        <v>Whole</v>
      </c>
      <c r="K87" s="1" t="str">
        <f t="shared" si="11"/>
        <v>Rock crushing (details not reported)</v>
      </c>
      <c r="L87">
        <v>44.5</v>
      </c>
      <c r="M87">
        <v>2.61</v>
      </c>
      <c r="N87">
        <v>11.9</v>
      </c>
      <c r="O87">
        <v>-0.02</v>
      </c>
      <c r="P87">
        <v>21.3</v>
      </c>
      <c r="Q87">
        <v>0.33</v>
      </c>
      <c r="R87">
        <v>6.18</v>
      </c>
      <c r="S87">
        <v>8.2200000000000006</v>
      </c>
      <c r="T87">
        <v>0.3</v>
      </c>
      <c r="U87">
        <v>0.08</v>
      </c>
      <c r="V87">
        <v>0.2</v>
      </c>
      <c r="W87">
        <v>-30</v>
      </c>
      <c r="Z87">
        <v>237</v>
      </c>
      <c r="AB87">
        <v>4.4000000000000004</v>
      </c>
      <c r="AC87">
        <v>0.6</v>
      </c>
      <c r="AD87">
        <v>0.2</v>
      </c>
      <c r="AE87">
        <v>-0.1</v>
      </c>
      <c r="AF87">
        <v>-0.2</v>
      </c>
      <c r="AG87">
        <v>-0.2</v>
      </c>
      <c r="AH87">
        <v>0.78</v>
      </c>
      <c r="AI87">
        <v>20</v>
      </c>
      <c r="AJ87">
        <v>2.6</v>
      </c>
      <c r="AK87">
        <v>0.1</v>
      </c>
      <c r="AL87">
        <v>0.3</v>
      </c>
      <c r="AM87">
        <v>4</v>
      </c>
      <c r="AN87">
        <v>2</v>
      </c>
      <c r="AO87">
        <v>4.8</v>
      </c>
      <c r="AP87">
        <v>0.9</v>
      </c>
      <c r="AQ87">
        <v>0.25</v>
      </c>
      <c r="AR87">
        <v>-0.2</v>
      </c>
      <c r="AS87">
        <v>0.36</v>
      </c>
      <c r="AT87">
        <v>-0.02</v>
      </c>
      <c r="AU87">
        <v>0.1</v>
      </c>
      <c r="AV87">
        <v>94</v>
      </c>
      <c r="AW87">
        <v>11</v>
      </c>
      <c r="AX87">
        <v>5</v>
      </c>
      <c r="AY87">
        <v>3.1</v>
      </c>
      <c r="AZ87">
        <v>1.4</v>
      </c>
      <c r="BA87">
        <v>4.3</v>
      </c>
      <c r="BB87">
        <v>1.1000000000000001</v>
      </c>
      <c r="BC87">
        <v>3.8</v>
      </c>
      <c r="BD87">
        <v>0.52</v>
      </c>
      <c r="BE87">
        <v>9.6</v>
      </c>
      <c r="BF87">
        <v>1.8</v>
      </c>
      <c r="BG87">
        <v>3.2</v>
      </c>
      <c r="BH87">
        <v>0.76</v>
      </c>
      <c r="BI87">
        <v>0.47</v>
      </c>
      <c r="BJ87">
        <v>29</v>
      </c>
      <c r="BK87">
        <v>3.3</v>
      </c>
      <c r="BN87">
        <v>-0.5</v>
      </c>
      <c r="BO87">
        <v>45</v>
      </c>
      <c r="BP87">
        <v>74</v>
      </c>
      <c r="BQ87">
        <v>73</v>
      </c>
      <c r="BV87">
        <v>40.299999999999997</v>
      </c>
      <c r="BX87">
        <v>523</v>
      </c>
      <c r="CA87">
        <v>128</v>
      </c>
    </row>
    <row r="88" spans="1:79" x14ac:dyDescent="0.25">
      <c r="A88" t="s">
        <v>351</v>
      </c>
      <c r="B88" t="s">
        <v>352</v>
      </c>
      <c r="C88" s="1" t="str">
        <f t="shared" si="8"/>
        <v>22:0004</v>
      </c>
      <c r="D88" s="1" t="str">
        <f t="shared" si="9"/>
        <v>22:0004</v>
      </c>
      <c r="E88" t="s">
        <v>301</v>
      </c>
      <c r="F88" t="s">
        <v>353</v>
      </c>
      <c r="H88">
        <v>48.435734600000004</v>
      </c>
      <c r="I88">
        <v>-80.233379799999994</v>
      </c>
      <c r="J88" s="1" t="str">
        <f t="shared" si="10"/>
        <v>Whole</v>
      </c>
      <c r="K88" s="1" t="str">
        <f t="shared" si="11"/>
        <v>Rock crushing (details not reported)</v>
      </c>
      <c r="L88">
        <v>67.099999999999994</v>
      </c>
      <c r="M88">
        <v>0.4</v>
      </c>
      <c r="N88">
        <v>16.3</v>
      </c>
      <c r="O88">
        <v>-0.02</v>
      </c>
      <c r="P88">
        <v>3.2</v>
      </c>
      <c r="Q88">
        <v>0.03</v>
      </c>
      <c r="R88">
        <v>1.82</v>
      </c>
      <c r="S88">
        <v>0.86</v>
      </c>
      <c r="T88">
        <v>4.4000000000000004</v>
      </c>
      <c r="U88">
        <v>4.03</v>
      </c>
      <c r="V88">
        <v>0.13</v>
      </c>
      <c r="W88">
        <v>1330</v>
      </c>
      <c r="Z88">
        <v>165</v>
      </c>
      <c r="AB88">
        <v>1.7</v>
      </c>
      <c r="AC88">
        <v>0.2</v>
      </c>
      <c r="AD88">
        <v>0.02</v>
      </c>
      <c r="AE88">
        <v>-0.1</v>
      </c>
      <c r="AF88">
        <v>-0.2</v>
      </c>
      <c r="AG88">
        <v>-0.2</v>
      </c>
      <c r="AH88">
        <v>1.5</v>
      </c>
      <c r="AI88">
        <v>19</v>
      </c>
      <c r="AJ88">
        <v>2.7</v>
      </c>
      <c r="AK88">
        <v>-0.05</v>
      </c>
      <c r="AL88">
        <v>-0.2</v>
      </c>
      <c r="AM88">
        <v>3.8</v>
      </c>
      <c r="AN88">
        <v>2</v>
      </c>
      <c r="AO88">
        <v>100</v>
      </c>
      <c r="AP88">
        <v>0.8</v>
      </c>
      <c r="AQ88">
        <v>0.23</v>
      </c>
      <c r="AR88">
        <v>-0.2</v>
      </c>
      <c r="AS88">
        <v>2</v>
      </c>
      <c r="AT88">
        <v>0.45</v>
      </c>
      <c r="AU88">
        <v>0.64</v>
      </c>
      <c r="AV88">
        <v>99</v>
      </c>
      <c r="AW88">
        <v>27</v>
      </c>
      <c r="AX88">
        <v>1.1000000000000001</v>
      </c>
      <c r="AY88">
        <v>0.48</v>
      </c>
      <c r="AZ88">
        <v>0.54</v>
      </c>
      <c r="BA88">
        <v>1.6</v>
      </c>
      <c r="BB88">
        <v>0.2</v>
      </c>
      <c r="BC88">
        <v>12</v>
      </c>
      <c r="BD88">
        <v>0.08</v>
      </c>
      <c r="BE88">
        <v>12</v>
      </c>
      <c r="BF88">
        <v>3.2</v>
      </c>
      <c r="BG88">
        <v>2.2000000000000002</v>
      </c>
      <c r="BH88">
        <v>0.2</v>
      </c>
      <c r="BI88">
        <v>7.0000000000000007E-2</v>
      </c>
      <c r="BJ88">
        <v>5.4</v>
      </c>
      <c r="BK88">
        <v>0.46</v>
      </c>
      <c r="BN88">
        <v>0.9</v>
      </c>
      <c r="BO88">
        <v>6</v>
      </c>
      <c r="BP88">
        <v>28</v>
      </c>
      <c r="BQ88">
        <v>-10</v>
      </c>
      <c r="BV88">
        <v>4.2</v>
      </c>
      <c r="BX88">
        <v>50</v>
      </c>
      <c r="CA88">
        <v>61</v>
      </c>
    </row>
    <row r="89" spans="1:79" x14ac:dyDescent="0.25">
      <c r="A89" t="s">
        <v>354</v>
      </c>
      <c r="B89" t="s">
        <v>298</v>
      </c>
      <c r="C89" s="1" t="str">
        <f t="shared" si="8"/>
        <v>22:0004</v>
      </c>
      <c r="D89" s="1" t="str">
        <f t="shared" si="9"/>
        <v>22:0004</v>
      </c>
      <c r="E89" t="s">
        <v>305</v>
      </c>
      <c r="F89" t="s">
        <v>355</v>
      </c>
      <c r="H89">
        <v>48.427812699999997</v>
      </c>
      <c r="I89">
        <v>-80.2421504</v>
      </c>
      <c r="J89" s="1" t="str">
        <f t="shared" si="10"/>
        <v>Whole</v>
      </c>
      <c r="K89" s="1" t="str">
        <f t="shared" si="11"/>
        <v>Rock crushing (details not reported)</v>
      </c>
      <c r="L89">
        <v>45.3</v>
      </c>
      <c r="M89">
        <v>0.67</v>
      </c>
      <c r="N89">
        <v>22.4</v>
      </c>
      <c r="O89">
        <v>-0.02</v>
      </c>
      <c r="P89">
        <v>7.2</v>
      </c>
      <c r="Q89">
        <v>0.09</v>
      </c>
      <c r="R89">
        <v>5.73</v>
      </c>
      <c r="S89">
        <v>8.0500000000000007</v>
      </c>
      <c r="T89">
        <v>2.2000000000000002</v>
      </c>
      <c r="U89">
        <v>2.6</v>
      </c>
      <c r="V89">
        <v>0.03</v>
      </c>
      <c r="W89">
        <v>443</v>
      </c>
      <c r="Z89">
        <v>204</v>
      </c>
      <c r="AB89">
        <v>4.2</v>
      </c>
      <c r="AC89">
        <v>0.1</v>
      </c>
      <c r="AD89">
        <v>0.06</v>
      </c>
      <c r="AE89">
        <v>-0.1</v>
      </c>
      <c r="AF89">
        <v>-0.2</v>
      </c>
      <c r="AG89">
        <v>-0.2</v>
      </c>
      <c r="AH89">
        <v>1.8</v>
      </c>
      <c r="AI89">
        <v>17</v>
      </c>
      <c r="AJ89">
        <v>0.8</v>
      </c>
      <c r="AK89">
        <v>-0.05</v>
      </c>
      <c r="AL89">
        <v>-0.2</v>
      </c>
      <c r="AM89">
        <v>0.89</v>
      </c>
      <c r="AN89">
        <v>4</v>
      </c>
      <c r="AO89">
        <v>78</v>
      </c>
      <c r="AP89">
        <v>-0.5</v>
      </c>
      <c r="AQ89">
        <v>0.08</v>
      </c>
      <c r="AR89">
        <v>-0.2</v>
      </c>
      <c r="AS89">
        <v>0.09</v>
      </c>
      <c r="AT89">
        <v>0.22</v>
      </c>
      <c r="AU89">
        <v>0.02</v>
      </c>
      <c r="AV89">
        <v>27</v>
      </c>
      <c r="AW89">
        <v>3.3</v>
      </c>
      <c r="AX89">
        <v>1.6</v>
      </c>
      <c r="AY89">
        <v>0.94</v>
      </c>
      <c r="AZ89">
        <v>0.39</v>
      </c>
      <c r="BA89">
        <v>1.3</v>
      </c>
      <c r="BB89">
        <v>0.34</v>
      </c>
      <c r="BC89">
        <v>1.2</v>
      </c>
      <c r="BD89">
        <v>0.15</v>
      </c>
      <c r="BE89">
        <v>2.9</v>
      </c>
      <c r="BF89">
        <v>0.52</v>
      </c>
      <c r="BG89">
        <v>0.89</v>
      </c>
      <c r="BH89">
        <v>0.22</v>
      </c>
      <c r="BI89">
        <v>0.15</v>
      </c>
      <c r="BJ89">
        <v>9.1</v>
      </c>
      <c r="BK89">
        <v>1</v>
      </c>
      <c r="BN89">
        <v>-0.5</v>
      </c>
      <c r="BO89">
        <v>19</v>
      </c>
      <c r="BP89">
        <v>180</v>
      </c>
      <c r="BQ89">
        <v>48</v>
      </c>
      <c r="BV89">
        <v>20.7</v>
      </c>
      <c r="BX89">
        <v>171</v>
      </c>
      <c r="CA89">
        <v>44</v>
      </c>
    </row>
    <row r="90" spans="1:79" x14ac:dyDescent="0.25">
      <c r="A90" t="s">
        <v>356</v>
      </c>
      <c r="B90" t="s">
        <v>302</v>
      </c>
      <c r="C90" s="1" t="str">
        <f t="shared" si="8"/>
        <v>22:0004</v>
      </c>
      <c r="D90" s="1" t="str">
        <f t="shared" si="9"/>
        <v>22:0004</v>
      </c>
      <c r="E90" t="s">
        <v>309</v>
      </c>
      <c r="F90" t="s">
        <v>357</v>
      </c>
      <c r="H90">
        <v>48.4229804</v>
      </c>
      <c r="I90">
        <v>-80.221758100000002</v>
      </c>
      <c r="J90" s="1" t="str">
        <f t="shared" si="10"/>
        <v>Whole</v>
      </c>
      <c r="K90" s="1" t="str">
        <f t="shared" si="11"/>
        <v>Rock crushing (details not reported)</v>
      </c>
      <c r="L90">
        <v>50.4</v>
      </c>
      <c r="M90">
        <v>0.79</v>
      </c>
      <c r="N90">
        <v>14.1</v>
      </c>
      <c r="O90">
        <v>-0.02</v>
      </c>
      <c r="P90">
        <v>8.3000000000000007</v>
      </c>
      <c r="Q90">
        <v>0.14000000000000001</v>
      </c>
      <c r="R90">
        <v>5.19</v>
      </c>
      <c r="S90">
        <v>8.14</v>
      </c>
      <c r="T90">
        <v>3.8</v>
      </c>
      <c r="U90">
        <v>2.57</v>
      </c>
      <c r="V90">
        <v>0.37</v>
      </c>
      <c r="W90">
        <v>1320</v>
      </c>
      <c r="Z90">
        <v>611</v>
      </c>
      <c r="AB90">
        <v>5.5</v>
      </c>
      <c r="AC90">
        <v>4</v>
      </c>
      <c r="AD90">
        <v>-0.02</v>
      </c>
      <c r="AE90">
        <v>-0.1</v>
      </c>
      <c r="AF90">
        <v>-0.2</v>
      </c>
      <c r="AG90">
        <v>-0.2</v>
      </c>
      <c r="AH90">
        <v>0.56000000000000005</v>
      </c>
      <c r="AI90">
        <v>20</v>
      </c>
      <c r="AJ90">
        <v>3.5</v>
      </c>
      <c r="AK90">
        <v>7.0000000000000007E-2</v>
      </c>
      <c r="AL90">
        <v>0.4</v>
      </c>
      <c r="AM90">
        <v>4.9000000000000004</v>
      </c>
      <c r="AN90">
        <v>9</v>
      </c>
      <c r="AO90">
        <v>63</v>
      </c>
      <c r="AP90">
        <v>1.3</v>
      </c>
      <c r="AQ90">
        <v>0.27</v>
      </c>
      <c r="AR90">
        <v>-0.2</v>
      </c>
      <c r="AS90">
        <v>8.3000000000000007</v>
      </c>
      <c r="AT90">
        <v>0.3</v>
      </c>
      <c r="AU90">
        <v>1.8</v>
      </c>
      <c r="AV90">
        <v>100</v>
      </c>
      <c r="AW90">
        <v>113</v>
      </c>
      <c r="AX90">
        <v>3.8</v>
      </c>
      <c r="AY90">
        <v>1.9</v>
      </c>
      <c r="AZ90">
        <v>2.1</v>
      </c>
      <c r="BA90">
        <v>5.8</v>
      </c>
      <c r="BB90">
        <v>0.74</v>
      </c>
      <c r="BC90">
        <v>57</v>
      </c>
      <c r="BD90">
        <v>0.28999999999999998</v>
      </c>
      <c r="BE90">
        <v>51</v>
      </c>
      <c r="BF90">
        <v>14</v>
      </c>
      <c r="BG90">
        <v>8.4</v>
      </c>
      <c r="BH90">
        <v>0.72</v>
      </c>
      <c r="BI90">
        <v>0.28000000000000003</v>
      </c>
      <c r="BJ90">
        <v>20</v>
      </c>
      <c r="BK90">
        <v>1.9</v>
      </c>
      <c r="BN90">
        <v>1.4</v>
      </c>
      <c r="BO90">
        <v>22</v>
      </c>
      <c r="BP90">
        <v>161</v>
      </c>
      <c r="BQ90">
        <v>74</v>
      </c>
      <c r="BV90">
        <v>22.9</v>
      </c>
      <c r="BX90">
        <v>192</v>
      </c>
      <c r="CA90">
        <v>85</v>
      </c>
    </row>
    <row r="91" spans="1:79" x14ac:dyDescent="0.25">
      <c r="A91" t="s">
        <v>358</v>
      </c>
      <c r="B91" t="s">
        <v>306</v>
      </c>
      <c r="C91" s="1" t="str">
        <f t="shared" si="8"/>
        <v>22:0004</v>
      </c>
      <c r="D91" s="1" t="str">
        <f t="shared" si="9"/>
        <v>22:0004</v>
      </c>
      <c r="E91" t="s">
        <v>313</v>
      </c>
      <c r="F91" t="s">
        <v>359</v>
      </c>
      <c r="H91">
        <v>48.409006300000001</v>
      </c>
      <c r="I91">
        <v>-80.247105399999995</v>
      </c>
      <c r="J91" s="1" t="str">
        <f t="shared" si="10"/>
        <v>Whole</v>
      </c>
      <c r="K91" s="1" t="str">
        <f t="shared" si="11"/>
        <v>Rock crushing (details not reported)</v>
      </c>
      <c r="L91">
        <v>53.1</v>
      </c>
      <c r="M91">
        <v>0.95</v>
      </c>
      <c r="N91">
        <v>14.1</v>
      </c>
      <c r="O91">
        <v>-0.02</v>
      </c>
      <c r="P91">
        <v>11.5</v>
      </c>
      <c r="Q91">
        <v>0.17</v>
      </c>
      <c r="R91">
        <v>6.34</v>
      </c>
      <c r="S91">
        <v>7.61</v>
      </c>
      <c r="T91">
        <v>3.6</v>
      </c>
      <c r="U91">
        <v>0.81</v>
      </c>
      <c r="V91">
        <v>7.0000000000000007E-2</v>
      </c>
      <c r="W91">
        <v>122</v>
      </c>
      <c r="Z91">
        <v>122</v>
      </c>
      <c r="AB91">
        <v>2.2000000000000002</v>
      </c>
      <c r="AC91">
        <v>0.1</v>
      </c>
      <c r="AD91">
        <v>0.11</v>
      </c>
      <c r="AE91">
        <v>-0.1</v>
      </c>
      <c r="AF91">
        <v>-0.2</v>
      </c>
      <c r="AG91">
        <v>-0.2</v>
      </c>
      <c r="AH91">
        <v>0.43</v>
      </c>
      <c r="AI91">
        <v>19</v>
      </c>
      <c r="AJ91">
        <v>3.2</v>
      </c>
      <c r="AK91">
        <v>7.0000000000000007E-2</v>
      </c>
      <c r="AL91">
        <v>0.2</v>
      </c>
      <c r="AM91">
        <v>5.5</v>
      </c>
      <c r="AN91">
        <v>1</v>
      </c>
      <c r="AO91">
        <v>18</v>
      </c>
      <c r="AP91">
        <v>1</v>
      </c>
      <c r="AQ91">
        <v>0.35</v>
      </c>
      <c r="AR91">
        <v>-0.2</v>
      </c>
      <c r="AS91">
        <v>0.65</v>
      </c>
      <c r="AT91">
        <v>0.06</v>
      </c>
      <c r="AU91">
        <v>0.18</v>
      </c>
      <c r="AV91">
        <v>100</v>
      </c>
      <c r="AW91">
        <v>19</v>
      </c>
      <c r="AX91">
        <v>7.7</v>
      </c>
      <c r="AY91">
        <v>4.7</v>
      </c>
      <c r="AZ91">
        <v>1.4</v>
      </c>
      <c r="BA91">
        <v>6.5</v>
      </c>
      <c r="BB91">
        <v>1.7</v>
      </c>
      <c r="BC91">
        <v>7.2</v>
      </c>
      <c r="BD91">
        <v>0.82</v>
      </c>
      <c r="BE91">
        <v>16</v>
      </c>
      <c r="BF91">
        <v>3.1</v>
      </c>
      <c r="BG91">
        <v>5</v>
      </c>
      <c r="BH91">
        <v>1.2</v>
      </c>
      <c r="BI91">
        <v>0.75</v>
      </c>
      <c r="BJ91">
        <v>45</v>
      </c>
      <c r="BK91">
        <v>5.3</v>
      </c>
      <c r="BN91">
        <v>0.5</v>
      </c>
      <c r="BO91">
        <v>31</v>
      </c>
      <c r="BP91">
        <v>161</v>
      </c>
      <c r="BQ91">
        <v>124</v>
      </c>
      <c r="BV91">
        <v>40.200000000000003</v>
      </c>
      <c r="BX91">
        <v>296</v>
      </c>
      <c r="CA91">
        <v>74</v>
      </c>
    </row>
    <row r="92" spans="1:79" x14ac:dyDescent="0.25">
      <c r="A92" t="s">
        <v>360</v>
      </c>
      <c r="B92" t="s">
        <v>310</v>
      </c>
      <c r="C92" s="1" t="str">
        <f t="shared" si="8"/>
        <v>22:0004</v>
      </c>
      <c r="D92" s="1" t="str">
        <f t="shared" si="9"/>
        <v>22:0004</v>
      </c>
      <c r="E92" t="s">
        <v>317</v>
      </c>
      <c r="F92" t="s">
        <v>361</v>
      </c>
      <c r="H92">
        <v>48.408867399999998</v>
      </c>
      <c r="I92">
        <v>-80.228837999999996</v>
      </c>
      <c r="J92" s="1" t="str">
        <f t="shared" si="10"/>
        <v>Whole</v>
      </c>
      <c r="K92" s="1" t="str">
        <f t="shared" si="11"/>
        <v>Rock crushing (details not reported)</v>
      </c>
      <c r="L92">
        <v>51</v>
      </c>
      <c r="M92">
        <v>0.98</v>
      </c>
      <c r="N92">
        <v>14.1</v>
      </c>
      <c r="O92">
        <v>-0.02</v>
      </c>
      <c r="P92">
        <v>11</v>
      </c>
      <c r="Q92">
        <v>0.21</v>
      </c>
      <c r="R92">
        <v>7.56</v>
      </c>
      <c r="S92">
        <v>8.1300000000000008</v>
      </c>
      <c r="T92">
        <v>2.5</v>
      </c>
      <c r="U92">
        <v>0.4</v>
      </c>
      <c r="V92">
        <v>0.06</v>
      </c>
      <c r="W92">
        <v>-30</v>
      </c>
      <c r="Z92">
        <v>135</v>
      </c>
      <c r="AB92">
        <v>3.4</v>
      </c>
      <c r="AC92">
        <v>0.8</v>
      </c>
      <c r="AD92">
        <v>0.08</v>
      </c>
      <c r="AE92">
        <v>-0.1</v>
      </c>
      <c r="AF92">
        <v>-0.2</v>
      </c>
      <c r="AG92">
        <v>-0.2</v>
      </c>
      <c r="AH92">
        <v>0.33</v>
      </c>
      <c r="AI92">
        <v>16</v>
      </c>
      <c r="AJ92">
        <v>1.7</v>
      </c>
      <c r="AK92">
        <v>0.05</v>
      </c>
      <c r="AL92">
        <v>-0.2</v>
      </c>
      <c r="AM92">
        <v>3.1</v>
      </c>
      <c r="AN92">
        <v>2</v>
      </c>
      <c r="AO92">
        <v>11</v>
      </c>
      <c r="AP92">
        <v>0.5</v>
      </c>
      <c r="AQ92">
        <v>0.19</v>
      </c>
      <c r="AR92">
        <v>-0.2</v>
      </c>
      <c r="AS92">
        <v>0.3</v>
      </c>
      <c r="AT92">
        <v>7.0000000000000007E-2</v>
      </c>
      <c r="AU92">
        <v>0.09</v>
      </c>
      <c r="AV92">
        <v>65</v>
      </c>
      <c r="AW92">
        <v>11</v>
      </c>
      <c r="AX92">
        <v>4.5999999999999996</v>
      </c>
      <c r="AY92">
        <v>2.7</v>
      </c>
      <c r="AZ92">
        <v>0.93</v>
      </c>
      <c r="BA92">
        <v>3.8</v>
      </c>
      <c r="BB92">
        <v>1</v>
      </c>
      <c r="BC92">
        <v>4</v>
      </c>
      <c r="BD92">
        <v>0.44</v>
      </c>
      <c r="BE92">
        <v>9</v>
      </c>
      <c r="BF92">
        <v>1.8</v>
      </c>
      <c r="BG92">
        <v>2.9</v>
      </c>
      <c r="BH92">
        <v>0.72</v>
      </c>
      <c r="BI92">
        <v>0.43</v>
      </c>
      <c r="BJ92">
        <v>26</v>
      </c>
      <c r="BK92">
        <v>2.9</v>
      </c>
      <c r="BN92">
        <v>-0.5</v>
      </c>
      <c r="BO92">
        <v>41</v>
      </c>
      <c r="BP92">
        <v>265</v>
      </c>
      <c r="BQ92">
        <v>115</v>
      </c>
      <c r="BV92">
        <v>42.3</v>
      </c>
      <c r="BX92">
        <v>315</v>
      </c>
      <c r="CA92">
        <v>79</v>
      </c>
    </row>
    <row r="93" spans="1:79" x14ac:dyDescent="0.25">
      <c r="A93" t="s">
        <v>362</v>
      </c>
      <c r="B93" t="s">
        <v>314</v>
      </c>
      <c r="C93" s="1" t="str">
        <f t="shared" si="8"/>
        <v>22:0004</v>
      </c>
      <c r="D93" s="1" t="str">
        <f t="shared" si="9"/>
        <v>22:0004</v>
      </c>
      <c r="E93" t="s">
        <v>321</v>
      </c>
      <c r="F93" t="s">
        <v>363</v>
      </c>
      <c r="H93">
        <v>48.4228253</v>
      </c>
      <c r="I93">
        <v>-80.248509799999994</v>
      </c>
      <c r="J93" s="1" t="str">
        <f t="shared" si="10"/>
        <v>Whole</v>
      </c>
      <c r="K93" s="1" t="str">
        <f t="shared" si="11"/>
        <v>Rock crushing (details not reported)</v>
      </c>
      <c r="L93">
        <v>53.9</v>
      </c>
      <c r="M93">
        <v>2.4900000000000002</v>
      </c>
      <c r="N93">
        <v>12.1</v>
      </c>
      <c r="O93">
        <v>-0.02</v>
      </c>
      <c r="P93">
        <v>15.6</v>
      </c>
      <c r="Q93">
        <v>0.22</v>
      </c>
      <c r="R93">
        <v>3.31</v>
      </c>
      <c r="S93">
        <v>5.27</v>
      </c>
      <c r="T93">
        <v>3.1</v>
      </c>
      <c r="U93">
        <v>0.06</v>
      </c>
      <c r="V93">
        <v>0.47</v>
      </c>
      <c r="W93">
        <v>-30</v>
      </c>
      <c r="Z93">
        <v>157</v>
      </c>
      <c r="AB93">
        <v>2.2999999999999998</v>
      </c>
      <c r="AC93">
        <v>0.4</v>
      </c>
      <c r="AD93">
        <v>0.12</v>
      </c>
      <c r="AE93">
        <v>-0.1</v>
      </c>
      <c r="AF93">
        <v>-0.2</v>
      </c>
      <c r="AG93">
        <v>-0.2</v>
      </c>
      <c r="AH93">
        <v>0.5</v>
      </c>
      <c r="AI93">
        <v>23</v>
      </c>
      <c r="AJ93">
        <v>4.9000000000000004</v>
      </c>
      <c r="AK93">
        <v>0.1</v>
      </c>
      <c r="AL93">
        <v>0.3</v>
      </c>
      <c r="AM93">
        <v>7.3</v>
      </c>
      <c r="AN93">
        <v>1</v>
      </c>
      <c r="AO93">
        <v>1.5</v>
      </c>
      <c r="AP93">
        <v>0.9</v>
      </c>
      <c r="AQ93">
        <v>0.45</v>
      </c>
      <c r="AR93">
        <v>-0.2</v>
      </c>
      <c r="AS93">
        <v>0.67</v>
      </c>
      <c r="AT93">
        <v>0.03</v>
      </c>
      <c r="AU93">
        <v>0.18</v>
      </c>
      <c r="AV93">
        <v>100</v>
      </c>
      <c r="AW93">
        <v>25</v>
      </c>
      <c r="AX93">
        <v>9.6</v>
      </c>
      <c r="AY93">
        <v>5.7</v>
      </c>
      <c r="AZ93">
        <v>2.8</v>
      </c>
      <c r="BA93">
        <v>9</v>
      </c>
      <c r="BB93">
        <v>2.1</v>
      </c>
      <c r="BC93">
        <v>8.8000000000000007</v>
      </c>
      <c r="BD93">
        <v>0.94</v>
      </c>
      <c r="BE93">
        <v>22</v>
      </c>
      <c r="BF93">
        <v>4</v>
      </c>
      <c r="BG93">
        <v>6.9</v>
      </c>
      <c r="BH93">
        <v>1.5</v>
      </c>
      <c r="BI93">
        <v>0.89</v>
      </c>
      <c r="BJ93">
        <v>55</v>
      </c>
      <c r="BK93">
        <v>6</v>
      </c>
      <c r="BN93">
        <v>0.8</v>
      </c>
      <c r="BO93">
        <v>22</v>
      </c>
      <c r="BP93">
        <v>-10</v>
      </c>
      <c r="BQ93">
        <v>19</v>
      </c>
      <c r="BV93">
        <v>39.4</v>
      </c>
      <c r="BX93">
        <v>210</v>
      </c>
      <c r="CA93">
        <v>113</v>
      </c>
    </row>
    <row r="94" spans="1:79" x14ac:dyDescent="0.25">
      <c r="A94" t="s">
        <v>364</v>
      </c>
      <c r="B94" t="s">
        <v>318</v>
      </c>
      <c r="C94" s="1" t="str">
        <f t="shared" si="8"/>
        <v>22:0004</v>
      </c>
      <c r="D94" s="1" t="str">
        <f t="shared" si="9"/>
        <v>22:0004</v>
      </c>
      <c r="E94" t="s">
        <v>325</v>
      </c>
      <c r="F94" t="s">
        <v>365</v>
      </c>
      <c r="H94">
        <v>48.3827341</v>
      </c>
      <c r="I94">
        <v>-80.231839500000007</v>
      </c>
      <c r="J94" s="1" t="str">
        <f t="shared" si="10"/>
        <v>Whole</v>
      </c>
      <c r="K94" s="1" t="str">
        <f t="shared" si="11"/>
        <v>Rock crushing (details not reported)</v>
      </c>
      <c r="L94">
        <v>44.8</v>
      </c>
      <c r="M94">
        <v>0.47</v>
      </c>
      <c r="N94">
        <v>12.9</v>
      </c>
      <c r="O94">
        <v>-0.02</v>
      </c>
      <c r="P94">
        <v>7.4</v>
      </c>
      <c r="Q94">
        <v>0.23</v>
      </c>
      <c r="R94">
        <v>4.45</v>
      </c>
      <c r="S94">
        <v>8.0500000000000007</v>
      </c>
      <c r="T94">
        <v>4.4000000000000004</v>
      </c>
      <c r="U94">
        <v>1.97</v>
      </c>
      <c r="V94">
        <v>0.26</v>
      </c>
      <c r="W94">
        <v>1330</v>
      </c>
      <c r="Z94">
        <v>1140</v>
      </c>
      <c r="AB94">
        <v>12.8</v>
      </c>
      <c r="AC94">
        <v>13.8</v>
      </c>
      <c r="AD94">
        <v>0.53</v>
      </c>
      <c r="AE94">
        <v>-0.1</v>
      </c>
      <c r="AF94">
        <v>0.7</v>
      </c>
      <c r="AG94">
        <v>-0.2</v>
      </c>
      <c r="AH94">
        <v>2.5</v>
      </c>
      <c r="AI94">
        <v>19</v>
      </c>
      <c r="AJ94">
        <v>5.8</v>
      </c>
      <c r="AK94">
        <v>-0.05</v>
      </c>
      <c r="AL94">
        <v>2.4</v>
      </c>
      <c r="AM94">
        <v>13</v>
      </c>
      <c r="AN94">
        <v>19</v>
      </c>
      <c r="AO94">
        <v>71</v>
      </c>
      <c r="AP94">
        <v>0.8</v>
      </c>
      <c r="AQ94">
        <v>0.51</v>
      </c>
      <c r="AR94">
        <v>-0.2</v>
      </c>
      <c r="AS94">
        <v>23</v>
      </c>
      <c r="AT94">
        <v>0.85</v>
      </c>
      <c r="AU94">
        <v>6.2</v>
      </c>
      <c r="AV94">
        <v>100</v>
      </c>
      <c r="AW94">
        <v>209</v>
      </c>
      <c r="AX94">
        <v>4.8</v>
      </c>
      <c r="AY94">
        <v>2.1</v>
      </c>
      <c r="AZ94">
        <v>3.6</v>
      </c>
      <c r="BA94">
        <v>9.1</v>
      </c>
      <c r="BB94">
        <v>0.85</v>
      </c>
      <c r="BC94">
        <v>100</v>
      </c>
      <c r="BD94">
        <v>0.3</v>
      </c>
      <c r="BE94">
        <v>88</v>
      </c>
      <c r="BF94">
        <v>24</v>
      </c>
      <c r="BG94">
        <v>14</v>
      </c>
      <c r="BH94">
        <v>1.1000000000000001</v>
      </c>
      <c r="BI94">
        <v>0.31</v>
      </c>
      <c r="BJ94">
        <v>26</v>
      </c>
      <c r="BK94">
        <v>1.9</v>
      </c>
      <c r="BN94">
        <v>3.6</v>
      </c>
      <c r="BO94">
        <v>10</v>
      </c>
      <c r="BP94">
        <v>77</v>
      </c>
      <c r="BQ94">
        <v>21</v>
      </c>
      <c r="BV94">
        <v>6.7</v>
      </c>
      <c r="BX94">
        <v>74</v>
      </c>
      <c r="CA94">
        <v>91</v>
      </c>
    </row>
    <row r="95" spans="1:79" x14ac:dyDescent="0.25">
      <c r="A95" t="s">
        <v>366</v>
      </c>
      <c r="B95" t="s">
        <v>322</v>
      </c>
      <c r="C95" s="1" t="str">
        <f t="shared" si="8"/>
        <v>22:0004</v>
      </c>
      <c r="D95" s="1" t="str">
        <f t="shared" si="9"/>
        <v>22:0004</v>
      </c>
      <c r="E95" t="s">
        <v>329</v>
      </c>
      <c r="F95" t="s">
        <v>367</v>
      </c>
      <c r="H95">
        <v>48.376047300000003</v>
      </c>
      <c r="I95">
        <v>-80.202419899999995</v>
      </c>
      <c r="J95" s="1" t="str">
        <f t="shared" si="10"/>
        <v>Whole</v>
      </c>
      <c r="K95" s="1" t="str">
        <f t="shared" si="11"/>
        <v>Rock crushing (details not reported)</v>
      </c>
      <c r="L95">
        <v>48.9</v>
      </c>
      <c r="M95">
        <v>0.89</v>
      </c>
      <c r="N95">
        <v>15.1</v>
      </c>
      <c r="O95">
        <v>-0.02</v>
      </c>
      <c r="P95">
        <v>11.4</v>
      </c>
      <c r="Q95">
        <v>0.17</v>
      </c>
      <c r="R95">
        <v>7.28</v>
      </c>
      <c r="S95">
        <v>11.94</v>
      </c>
      <c r="T95">
        <v>1.2</v>
      </c>
      <c r="U95">
        <v>0.12</v>
      </c>
      <c r="V95">
        <v>0.05</v>
      </c>
      <c r="W95">
        <v>-30</v>
      </c>
      <c r="Z95">
        <v>130</v>
      </c>
      <c r="AB95">
        <v>2.5</v>
      </c>
      <c r="AC95">
        <v>0.4</v>
      </c>
      <c r="AD95">
        <v>0.08</v>
      </c>
      <c r="AE95">
        <v>-0.1</v>
      </c>
      <c r="AF95">
        <v>-0.2</v>
      </c>
      <c r="AG95">
        <v>-0.2</v>
      </c>
      <c r="AH95">
        <v>0.37</v>
      </c>
      <c r="AI95">
        <v>17</v>
      </c>
      <c r="AJ95">
        <v>1.2</v>
      </c>
      <c r="AK95">
        <v>0.05</v>
      </c>
      <c r="AL95">
        <v>-0.2</v>
      </c>
      <c r="AM95">
        <v>1.6</v>
      </c>
      <c r="AN95">
        <v>3</v>
      </c>
      <c r="AO95">
        <v>2.9</v>
      </c>
      <c r="AP95">
        <v>0.6</v>
      </c>
      <c r="AQ95">
        <v>0.1</v>
      </c>
      <c r="AR95">
        <v>-0.2</v>
      </c>
      <c r="AS95">
        <v>0.19</v>
      </c>
      <c r="AT95">
        <v>0.03</v>
      </c>
      <c r="AU95">
        <v>0.04</v>
      </c>
      <c r="AV95">
        <v>38</v>
      </c>
      <c r="AW95">
        <v>5.8</v>
      </c>
      <c r="AX95">
        <v>2.7</v>
      </c>
      <c r="AY95">
        <v>1.6</v>
      </c>
      <c r="AZ95">
        <v>0.68</v>
      </c>
      <c r="BA95">
        <v>2.2000000000000002</v>
      </c>
      <c r="BB95">
        <v>0.6</v>
      </c>
      <c r="BC95">
        <v>2.1</v>
      </c>
      <c r="BD95">
        <v>0.3</v>
      </c>
      <c r="BE95">
        <v>5</v>
      </c>
      <c r="BF95">
        <v>0.92</v>
      </c>
      <c r="BG95">
        <v>1.7</v>
      </c>
      <c r="BH95">
        <v>0.43</v>
      </c>
      <c r="BI95">
        <v>0.27</v>
      </c>
      <c r="BJ95">
        <v>16</v>
      </c>
      <c r="BK95">
        <v>1.9</v>
      </c>
      <c r="BN95">
        <v>-0.5</v>
      </c>
      <c r="BO95">
        <v>39</v>
      </c>
      <c r="BP95">
        <v>283</v>
      </c>
      <c r="BQ95">
        <v>113</v>
      </c>
      <c r="BV95">
        <v>37.5</v>
      </c>
      <c r="BX95">
        <v>296</v>
      </c>
      <c r="CA95">
        <v>70</v>
      </c>
    </row>
    <row r="96" spans="1:79" x14ac:dyDescent="0.25">
      <c r="A96" t="s">
        <v>368</v>
      </c>
      <c r="B96" t="s">
        <v>326</v>
      </c>
      <c r="C96" s="1" t="str">
        <f t="shared" si="8"/>
        <v>22:0004</v>
      </c>
      <c r="D96" s="1" t="str">
        <f t="shared" si="9"/>
        <v>22:0004</v>
      </c>
      <c r="E96" t="s">
        <v>337</v>
      </c>
      <c r="F96" t="s">
        <v>369</v>
      </c>
      <c r="H96">
        <v>48.382261800000002</v>
      </c>
      <c r="I96">
        <v>-80.181604899999996</v>
      </c>
      <c r="J96" s="1" t="str">
        <f t="shared" si="10"/>
        <v>Whole</v>
      </c>
      <c r="K96" s="1" t="str">
        <f t="shared" si="11"/>
        <v>Rock crushing (details not reported)</v>
      </c>
      <c r="L96">
        <v>45.4</v>
      </c>
      <c r="M96">
        <v>1.34</v>
      </c>
      <c r="N96">
        <v>15.4</v>
      </c>
      <c r="O96">
        <v>-0.02</v>
      </c>
      <c r="P96">
        <v>13.6</v>
      </c>
      <c r="Q96">
        <v>0.19</v>
      </c>
      <c r="R96">
        <v>8.2200000000000006</v>
      </c>
      <c r="S96">
        <v>9.24</v>
      </c>
      <c r="T96">
        <v>1.8</v>
      </c>
      <c r="U96">
        <v>0.42</v>
      </c>
      <c r="V96">
        <v>0.09</v>
      </c>
      <c r="W96">
        <v>-30</v>
      </c>
      <c r="Z96">
        <v>153</v>
      </c>
      <c r="AB96">
        <v>3</v>
      </c>
      <c r="AC96">
        <v>0.1</v>
      </c>
      <c r="AD96">
        <v>0.06</v>
      </c>
      <c r="AE96">
        <v>-0.1</v>
      </c>
      <c r="AF96">
        <v>-0.2</v>
      </c>
      <c r="AG96">
        <v>-0.2</v>
      </c>
      <c r="AH96">
        <v>1.1000000000000001</v>
      </c>
      <c r="AI96">
        <v>18</v>
      </c>
      <c r="AJ96">
        <v>1.6</v>
      </c>
      <c r="AK96">
        <v>-0.05</v>
      </c>
      <c r="AL96">
        <v>0.2</v>
      </c>
      <c r="AM96">
        <v>2.2000000000000002</v>
      </c>
      <c r="AN96">
        <v>-1</v>
      </c>
      <c r="AO96">
        <v>13</v>
      </c>
      <c r="AP96">
        <v>-0.5</v>
      </c>
      <c r="AQ96">
        <v>0.14000000000000001</v>
      </c>
      <c r="AR96">
        <v>-0.2</v>
      </c>
      <c r="AS96">
        <v>0.23</v>
      </c>
      <c r="AT96">
        <v>7.0000000000000007E-2</v>
      </c>
      <c r="AU96">
        <v>0.06</v>
      </c>
      <c r="AV96">
        <v>51</v>
      </c>
      <c r="AW96">
        <v>7.8</v>
      </c>
      <c r="AX96">
        <v>3.4</v>
      </c>
      <c r="AY96">
        <v>2</v>
      </c>
      <c r="AZ96">
        <v>0.88</v>
      </c>
      <c r="BA96">
        <v>3</v>
      </c>
      <c r="BB96">
        <v>0.78</v>
      </c>
      <c r="BC96">
        <v>2.9</v>
      </c>
      <c r="BD96">
        <v>0.37</v>
      </c>
      <c r="BE96">
        <v>6.7</v>
      </c>
      <c r="BF96">
        <v>1.3</v>
      </c>
      <c r="BG96">
        <v>2.2000000000000002</v>
      </c>
      <c r="BH96">
        <v>0.53</v>
      </c>
      <c r="BI96">
        <v>0.32</v>
      </c>
      <c r="BJ96">
        <v>20</v>
      </c>
      <c r="BK96">
        <v>2.2999999999999998</v>
      </c>
      <c r="BN96">
        <v>-0.5</v>
      </c>
      <c r="BO96">
        <v>49</v>
      </c>
      <c r="BP96">
        <v>128</v>
      </c>
      <c r="BQ96">
        <v>104</v>
      </c>
      <c r="BV96">
        <v>35</v>
      </c>
      <c r="BX96">
        <v>332</v>
      </c>
      <c r="CA96">
        <v>81</v>
      </c>
    </row>
    <row r="97" spans="1:79" x14ac:dyDescent="0.25">
      <c r="A97" t="s">
        <v>370</v>
      </c>
      <c r="B97" t="s">
        <v>334</v>
      </c>
      <c r="C97" s="1" t="str">
        <f t="shared" si="8"/>
        <v>22:0004</v>
      </c>
      <c r="D97" s="1" t="str">
        <f t="shared" si="9"/>
        <v>22:0004</v>
      </c>
      <c r="E97" t="s">
        <v>333</v>
      </c>
      <c r="F97" t="s">
        <v>371</v>
      </c>
      <c r="H97">
        <v>48.386328399999996</v>
      </c>
      <c r="I97">
        <v>-80.206014199999998</v>
      </c>
      <c r="J97" s="1" t="str">
        <f t="shared" si="10"/>
        <v>Whole</v>
      </c>
      <c r="K97" s="1" t="str">
        <f t="shared" si="11"/>
        <v>Rock crushing (details not reported)</v>
      </c>
      <c r="L97">
        <v>49</v>
      </c>
      <c r="M97">
        <v>2.62</v>
      </c>
      <c r="N97">
        <v>11.7</v>
      </c>
      <c r="O97">
        <v>-0.02</v>
      </c>
      <c r="P97">
        <v>12.5</v>
      </c>
      <c r="Q97">
        <v>0.21</v>
      </c>
      <c r="R97">
        <v>3.1</v>
      </c>
      <c r="S97">
        <v>9.6300000000000008</v>
      </c>
      <c r="T97">
        <v>3.2</v>
      </c>
      <c r="U97">
        <v>0.25</v>
      </c>
      <c r="V97">
        <v>0.26</v>
      </c>
      <c r="W97">
        <v>155</v>
      </c>
      <c r="Z97">
        <v>106</v>
      </c>
      <c r="AB97">
        <v>6.9</v>
      </c>
      <c r="AC97">
        <v>5.5</v>
      </c>
      <c r="AD97">
        <v>0.22</v>
      </c>
      <c r="AE97">
        <v>-0.1</v>
      </c>
      <c r="AF97">
        <v>-0.2</v>
      </c>
      <c r="AG97">
        <v>-0.2</v>
      </c>
      <c r="AH97">
        <v>0.28000000000000003</v>
      </c>
      <c r="AI97">
        <v>18</v>
      </c>
      <c r="AJ97">
        <v>2.8</v>
      </c>
      <c r="AK97">
        <v>0.09</v>
      </c>
      <c r="AL97">
        <v>-0.2</v>
      </c>
      <c r="AM97">
        <v>4.3</v>
      </c>
      <c r="AN97">
        <v>-1</v>
      </c>
      <c r="AO97">
        <v>7.5</v>
      </c>
      <c r="AP97">
        <v>0.7</v>
      </c>
      <c r="AQ97">
        <v>0.27</v>
      </c>
      <c r="AR97">
        <v>-0.2</v>
      </c>
      <c r="AS97">
        <v>0.38</v>
      </c>
      <c r="AT97">
        <v>0.02</v>
      </c>
      <c r="AU97">
        <v>0.1</v>
      </c>
      <c r="AV97">
        <v>93</v>
      </c>
      <c r="AW97">
        <v>14</v>
      </c>
      <c r="AX97">
        <v>5.9</v>
      </c>
      <c r="AY97">
        <v>3.5</v>
      </c>
      <c r="AZ97">
        <v>1.6</v>
      </c>
      <c r="BA97">
        <v>5.3</v>
      </c>
      <c r="BB97">
        <v>1.3</v>
      </c>
      <c r="BC97">
        <v>5.0999999999999996</v>
      </c>
      <c r="BD97">
        <v>0.56999999999999995</v>
      </c>
      <c r="BE97">
        <v>12</v>
      </c>
      <c r="BF97">
        <v>2.2999999999999998</v>
      </c>
      <c r="BG97">
        <v>3.9</v>
      </c>
      <c r="BH97">
        <v>0.91</v>
      </c>
      <c r="BI97">
        <v>0.53</v>
      </c>
      <c r="BJ97">
        <v>33</v>
      </c>
      <c r="BK97">
        <v>3.6</v>
      </c>
      <c r="BN97">
        <v>-0.5</v>
      </c>
      <c r="BO97">
        <v>37</v>
      </c>
      <c r="BP97">
        <v>33</v>
      </c>
      <c r="BQ97">
        <v>70</v>
      </c>
      <c r="BV97">
        <v>42.3</v>
      </c>
      <c r="BX97">
        <v>534</v>
      </c>
      <c r="CA97">
        <v>108</v>
      </c>
    </row>
    <row r="98" spans="1:79" x14ac:dyDescent="0.25">
      <c r="A98" t="s">
        <v>372</v>
      </c>
      <c r="B98" t="s">
        <v>338</v>
      </c>
      <c r="C98" s="1" t="str">
        <f t="shared" si="8"/>
        <v>22:0004</v>
      </c>
      <c r="D98" s="1" t="str">
        <f t="shared" si="9"/>
        <v>22:0004</v>
      </c>
      <c r="E98" t="s">
        <v>341</v>
      </c>
      <c r="F98" t="s">
        <v>373</v>
      </c>
      <c r="H98">
        <v>48.502740099999997</v>
      </c>
      <c r="I98">
        <v>-80.238678500000006</v>
      </c>
      <c r="J98" s="1" t="str">
        <f t="shared" si="10"/>
        <v>Whole</v>
      </c>
      <c r="K98" s="1" t="str">
        <f t="shared" si="11"/>
        <v>Rock crushing (details not reported)</v>
      </c>
      <c r="L98">
        <v>55.7</v>
      </c>
      <c r="M98">
        <v>0.75</v>
      </c>
      <c r="N98">
        <v>14.4</v>
      </c>
      <c r="O98">
        <v>-0.02</v>
      </c>
      <c r="P98">
        <v>8.9</v>
      </c>
      <c r="Q98">
        <v>0.26</v>
      </c>
      <c r="R98">
        <v>6.17</v>
      </c>
      <c r="S98">
        <v>8.58</v>
      </c>
      <c r="T98">
        <v>3.8</v>
      </c>
      <c r="U98">
        <v>0.26</v>
      </c>
      <c r="V98">
        <v>0.05</v>
      </c>
      <c r="W98">
        <v>135</v>
      </c>
      <c r="Z98">
        <v>144</v>
      </c>
      <c r="AB98">
        <v>0.8</v>
      </c>
      <c r="AC98">
        <v>0.2</v>
      </c>
      <c r="AD98">
        <v>0.18</v>
      </c>
      <c r="AE98">
        <v>-0.1</v>
      </c>
      <c r="AF98">
        <v>-0.2</v>
      </c>
      <c r="AG98">
        <v>-0.2</v>
      </c>
      <c r="AH98">
        <v>0.35</v>
      </c>
      <c r="AI98">
        <v>15</v>
      </c>
      <c r="AJ98">
        <v>1.1000000000000001</v>
      </c>
      <c r="AK98">
        <v>-0.05</v>
      </c>
      <c r="AL98">
        <v>0.3</v>
      </c>
      <c r="AM98">
        <v>1.5</v>
      </c>
      <c r="AN98">
        <v>-1</v>
      </c>
      <c r="AO98">
        <v>7.9</v>
      </c>
      <c r="AP98">
        <v>-0.5</v>
      </c>
      <c r="AQ98">
        <v>0.1</v>
      </c>
      <c r="AR98">
        <v>-0.2</v>
      </c>
      <c r="AS98">
        <v>0.19</v>
      </c>
      <c r="AT98">
        <v>0.05</v>
      </c>
      <c r="AU98">
        <v>0.05</v>
      </c>
      <c r="AV98">
        <v>33</v>
      </c>
      <c r="AW98">
        <v>5.8</v>
      </c>
      <c r="AX98">
        <v>2.8</v>
      </c>
      <c r="AY98">
        <v>1.8</v>
      </c>
      <c r="AZ98">
        <v>0.69</v>
      </c>
      <c r="BA98">
        <v>2.2999999999999998</v>
      </c>
      <c r="BB98">
        <v>0.63</v>
      </c>
      <c r="BC98">
        <v>2.2000000000000002</v>
      </c>
      <c r="BD98">
        <v>0.3</v>
      </c>
      <c r="BE98">
        <v>5</v>
      </c>
      <c r="BF98">
        <v>0.92</v>
      </c>
      <c r="BG98">
        <v>1.6</v>
      </c>
      <c r="BH98">
        <v>0.42</v>
      </c>
      <c r="BI98">
        <v>0.28999999999999998</v>
      </c>
      <c r="BJ98">
        <v>17</v>
      </c>
      <c r="BK98">
        <v>1.9</v>
      </c>
      <c r="BN98">
        <v>-0.5</v>
      </c>
      <c r="BO98">
        <v>40</v>
      </c>
      <c r="BP98">
        <v>166</v>
      </c>
      <c r="BQ98">
        <v>69</v>
      </c>
      <c r="BV98">
        <v>48</v>
      </c>
      <c r="BX98">
        <v>271</v>
      </c>
      <c r="CA98">
        <v>77</v>
      </c>
    </row>
    <row r="99" spans="1:79" x14ac:dyDescent="0.25">
      <c r="A99" t="s">
        <v>374</v>
      </c>
      <c r="B99" t="s">
        <v>342</v>
      </c>
      <c r="C99" s="1" t="str">
        <f t="shared" si="8"/>
        <v>22:0004</v>
      </c>
      <c r="D99" s="1" t="str">
        <f t="shared" si="9"/>
        <v>22:0004</v>
      </c>
      <c r="E99" t="s">
        <v>345</v>
      </c>
      <c r="F99" t="s">
        <v>375</v>
      </c>
      <c r="H99">
        <v>48.502776500000003</v>
      </c>
      <c r="I99">
        <v>-80.241466700000004</v>
      </c>
      <c r="J99" s="1" t="str">
        <f t="shared" si="10"/>
        <v>Whole</v>
      </c>
      <c r="K99" s="1" t="str">
        <f t="shared" si="11"/>
        <v>Rock crushing (details not reported)</v>
      </c>
      <c r="L99">
        <v>53</v>
      </c>
      <c r="M99">
        <v>2.0499999999999998</v>
      </c>
      <c r="N99">
        <v>24.6</v>
      </c>
      <c r="O99">
        <v>-0.02</v>
      </c>
      <c r="P99">
        <v>11.1</v>
      </c>
      <c r="Q99">
        <v>0.23</v>
      </c>
      <c r="R99">
        <v>1.85</v>
      </c>
      <c r="S99">
        <v>1.1599999999999999</v>
      </c>
      <c r="T99">
        <v>0.1</v>
      </c>
      <c r="U99">
        <v>2.48</v>
      </c>
      <c r="V99">
        <v>0.15</v>
      </c>
      <c r="W99">
        <v>297</v>
      </c>
      <c r="Z99">
        <v>177</v>
      </c>
      <c r="AB99">
        <v>2.4</v>
      </c>
      <c r="AC99">
        <v>0.3</v>
      </c>
      <c r="AD99">
        <v>-0.02</v>
      </c>
    </row>
    <row r="100" spans="1:79" x14ac:dyDescent="0.25">
      <c r="A100" t="s">
        <v>376</v>
      </c>
      <c r="B100" t="s">
        <v>346</v>
      </c>
      <c r="C100" s="1" t="str">
        <f t="shared" si="8"/>
        <v>22:0004</v>
      </c>
      <c r="D100" s="1" t="str">
        <f t="shared" si="9"/>
        <v>22:0004</v>
      </c>
      <c r="E100" t="s">
        <v>349</v>
      </c>
      <c r="F100" t="s">
        <v>377</v>
      </c>
      <c r="H100">
        <v>48.371791100000003</v>
      </c>
      <c r="I100">
        <v>-80.160586300000006</v>
      </c>
      <c r="J100" s="1" t="str">
        <f t="shared" si="10"/>
        <v>Whole</v>
      </c>
      <c r="K100" s="1" t="str">
        <f t="shared" si="11"/>
        <v>Rock crushing (details not reported)</v>
      </c>
      <c r="L100">
        <v>54.8</v>
      </c>
      <c r="M100">
        <v>0.92</v>
      </c>
      <c r="N100">
        <v>16.899999999999999</v>
      </c>
      <c r="O100">
        <v>-0.02</v>
      </c>
      <c r="P100">
        <v>6.9</v>
      </c>
      <c r="Q100">
        <v>0.1</v>
      </c>
      <c r="R100">
        <v>4.04</v>
      </c>
      <c r="S100">
        <v>7.35</v>
      </c>
      <c r="T100">
        <v>5.2</v>
      </c>
      <c r="U100">
        <v>0.27</v>
      </c>
      <c r="V100">
        <v>0.14000000000000001</v>
      </c>
      <c r="W100">
        <v>101</v>
      </c>
      <c r="Z100">
        <v>132</v>
      </c>
      <c r="AB100">
        <v>2.5</v>
      </c>
      <c r="AC100">
        <v>0.2</v>
      </c>
      <c r="AD100">
        <v>0.04</v>
      </c>
      <c r="AE100">
        <v>-0.1</v>
      </c>
      <c r="AF100">
        <v>-0.2</v>
      </c>
      <c r="AG100">
        <v>-0.2</v>
      </c>
      <c r="AH100">
        <v>0.44</v>
      </c>
      <c r="AI100">
        <v>20</v>
      </c>
      <c r="AJ100">
        <v>2.7</v>
      </c>
      <c r="AK100">
        <v>-0.05</v>
      </c>
      <c r="AL100">
        <v>0.3</v>
      </c>
      <c r="AM100">
        <v>5.0999999999999996</v>
      </c>
      <c r="AN100">
        <v>2</v>
      </c>
      <c r="AO100">
        <v>7.1</v>
      </c>
      <c r="AP100">
        <v>0.9</v>
      </c>
      <c r="AQ100">
        <v>0.33</v>
      </c>
      <c r="AR100">
        <v>-0.2</v>
      </c>
      <c r="AS100">
        <v>1.3</v>
      </c>
      <c r="AT100">
        <v>0.03</v>
      </c>
      <c r="AU100">
        <v>0.35</v>
      </c>
      <c r="AV100">
        <v>100</v>
      </c>
      <c r="AW100">
        <v>25</v>
      </c>
      <c r="AX100">
        <v>2.6</v>
      </c>
      <c r="AY100">
        <v>1.4</v>
      </c>
      <c r="AZ100">
        <v>0.85</v>
      </c>
      <c r="BA100">
        <v>2.8</v>
      </c>
      <c r="BB100">
        <v>0.54</v>
      </c>
      <c r="BC100">
        <v>11</v>
      </c>
      <c r="BD100">
        <v>0.25</v>
      </c>
      <c r="BE100">
        <v>13</v>
      </c>
      <c r="BF100">
        <v>3.1</v>
      </c>
      <c r="BG100">
        <v>2.6</v>
      </c>
      <c r="BH100">
        <v>0.43</v>
      </c>
      <c r="BI100">
        <v>0.22</v>
      </c>
      <c r="BJ100">
        <v>15</v>
      </c>
      <c r="BK100">
        <v>1.5</v>
      </c>
      <c r="BN100">
        <v>0.5</v>
      </c>
      <c r="BO100">
        <v>28</v>
      </c>
      <c r="BP100">
        <v>101</v>
      </c>
      <c r="BQ100">
        <v>75</v>
      </c>
      <c r="BV100">
        <v>24</v>
      </c>
      <c r="BX100">
        <v>237</v>
      </c>
      <c r="CA100">
        <v>55</v>
      </c>
    </row>
    <row r="101" spans="1:79" x14ac:dyDescent="0.25">
      <c r="A101" t="s">
        <v>378</v>
      </c>
      <c r="B101" t="s">
        <v>330</v>
      </c>
      <c r="C101" s="1" t="str">
        <f t="shared" si="8"/>
        <v>22:0004</v>
      </c>
      <c r="D101" s="1" t="str">
        <f t="shared" si="9"/>
        <v>22:0004</v>
      </c>
      <c r="E101" t="s">
        <v>352</v>
      </c>
      <c r="F101" t="s">
        <v>379</v>
      </c>
      <c r="H101">
        <v>48.467076400000003</v>
      </c>
      <c r="I101">
        <v>-80.437022999999996</v>
      </c>
      <c r="J101" s="1" t="str">
        <f t="shared" si="10"/>
        <v>Whole</v>
      </c>
      <c r="K101" s="1" t="str">
        <f t="shared" si="11"/>
        <v>Rock crushing (details not reported)</v>
      </c>
      <c r="L101">
        <v>49.8</v>
      </c>
      <c r="M101">
        <v>2.38</v>
      </c>
      <c r="N101">
        <v>13.4</v>
      </c>
      <c r="O101">
        <v>-0.02</v>
      </c>
      <c r="P101">
        <v>17.399999999999999</v>
      </c>
      <c r="Q101">
        <v>0.26</v>
      </c>
      <c r="R101">
        <v>5.2</v>
      </c>
      <c r="S101">
        <v>6.8</v>
      </c>
      <c r="T101">
        <v>3.2</v>
      </c>
      <c r="U101">
        <v>0.39</v>
      </c>
      <c r="V101">
        <v>0.19</v>
      </c>
      <c r="W101">
        <v>104</v>
      </c>
      <c r="Z101">
        <v>121</v>
      </c>
      <c r="AB101">
        <v>1</v>
      </c>
      <c r="AC101">
        <v>0.2</v>
      </c>
      <c r="AD101">
        <v>0.48</v>
      </c>
      <c r="AE101">
        <v>-0.1</v>
      </c>
      <c r="AF101">
        <v>-0.2</v>
      </c>
      <c r="AG101">
        <v>-0.2</v>
      </c>
      <c r="AH101">
        <v>0.42</v>
      </c>
      <c r="AI101">
        <v>20</v>
      </c>
      <c r="AJ101">
        <v>2.7</v>
      </c>
      <c r="AK101">
        <v>0.06</v>
      </c>
      <c r="AL101">
        <v>1</v>
      </c>
      <c r="AM101">
        <v>4.5</v>
      </c>
      <c r="AN101">
        <v>2</v>
      </c>
      <c r="AO101">
        <v>15</v>
      </c>
      <c r="AP101">
        <v>0.8</v>
      </c>
      <c r="AQ101">
        <v>0.27</v>
      </c>
      <c r="AR101">
        <v>-0.2</v>
      </c>
      <c r="AS101">
        <v>0.44</v>
      </c>
      <c r="AT101">
        <v>0.06</v>
      </c>
      <c r="AU101">
        <v>0.12</v>
      </c>
      <c r="AV101">
        <v>97</v>
      </c>
      <c r="AW101">
        <v>16</v>
      </c>
      <c r="AX101">
        <v>5.7</v>
      </c>
      <c r="AY101">
        <v>3.5</v>
      </c>
      <c r="AZ101">
        <v>1.4</v>
      </c>
      <c r="BA101">
        <v>5</v>
      </c>
      <c r="BB101">
        <v>1.3</v>
      </c>
      <c r="BC101">
        <v>5.7</v>
      </c>
      <c r="BD101">
        <v>0.57999999999999996</v>
      </c>
      <c r="BE101">
        <v>13</v>
      </c>
      <c r="BF101">
        <v>2.5</v>
      </c>
      <c r="BG101">
        <v>3.8</v>
      </c>
      <c r="BH101">
        <v>0.87</v>
      </c>
      <c r="BI101">
        <v>0.55000000000000004</v>
      </c>
      <c r="BJ101">
        <v>33</v>
      </c>
      <c r="BK101">
        <v>3.7</v>
      </c>
      <c r="BN101">
        <v>0.5</v>
      </c>
      <c r="BO101">
        <v>35</v>
      </c>
      <c r="BP101">
        <v>38</v>
      </c>
      <c r="BQ101">
        <v>53</v>
      </c>
      <c r="BV101">
        <v>42</v>
      </c>
      <c r="BX101">
        <v>499</v>
      </c>
      <c r="CA101">
        <v>108</v>
      </c>
    </row>
  </sheetData>
  <autoFilter ref="A1:K101">
    <filterColumn colId="0" hiddenButton="1"/>
    <filterColumn colId="1" hiddenButton="1"/>
    <filterColumn colId="2">
      <filters>
        <filter val="22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bdl220004_pkg_0244a.xlsx</vt:lpstr>
      <vt:lpstr>pkg_0244a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2023-02-18T07:05:13Z</dcterms:created>
  <dcterms:modified xsi:type="dcterms:W3CDTF">2023-02-18T20:53:59Z</dcterms:modified>
</cp:coreProperties>
</file>