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1186_pkg_0502b.xlsx" sheetId="1" r:id="rId1"/>
  </sheets>
  <definedNames>
    <definedName name="_xlnm._FilterDatabase" localSheetId="0" hidden="1">bdl211186_pkg_0502b.xlsx!$A$1:$L$130</definedName>
    <definedName name="pkg_0502b">bdl211186_pkg_0502b.xlsx!$A$1:$Q$130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G126" i="1"/>
  <c r="G127" i="1"/>
  <c r="G128" i="1"/>
  <c r="G129" i="1"/>
  <c r="G130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</calcChain>
</file>

<file path=xl/sharedStrings.xml><?xml version="1.0" encoding="utf-8"?>
<sst xmlns="http://schemas.openxmlformats.org/spreadsheetml/2006/main" count="533" uniqueCount="504">
  <si>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</si>
  <si>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</si>
  <si>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</si>
  <si>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</si>
  <si>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</si>
  <si>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</si>
  <si>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</si>
  <si>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</si>
  <si>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</si>
  <si>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</si>
  <si>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</si>
  <si>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Lab_Sample_Type_ID</t>
  </si>
  <si>
    <t>C_inorg</t>
  </si>
  <si>
    <t>LOI</t>
  </si>
  <si>
    <t>CO2_total</t>
  </si>
  <si>
    <t>Calcite</t>
  </si>
  <si>
    <t>Dolomite</t>
  </si>
  <si>
    <t>11MOB-C003A01</t>
  </si>
  <si>
    <t>21:1186:000001</t>
  </si>
  <si>
    <t>21:0387:000076</t>
  </si>
  <si>
    <t>21:0387:000076:0001:0001:00</t>
  </si>
  <si>
    <t>11MOB-C004A01</t>
  </si>
  <si>
    <t>21:1186:000002</t>
  </si>
  <si>
    <t>21:0387:000077</t>
  </si>
  <si>
    <t>21:0387:000077:0001:0001:00</t>
  </si>
  <si>
    <t>11MOB-C006A01</t>
  </si>
  <si>
    <t>21:1186:000003</t>
  </si>
  <si>
    <t>21:0387:000079</t>
  </si>
  <si>
    <t>21:0387:000079:0001:0001:00</t>
  </si>
  <si>
    <t>11MOB-C007A01</t>
  </si>
  <si>
    <t>21:1186:000004</t>
  </si>
  <si>
    <t>21:0387:000080</t>
  </si>
  <si>
    <t>21:0387:000080:0006:0001:00</t>
  </si>
  <si>
    <t>11MOB-C008A01</t>
  </si>
  <si>
    <t>21:1186:000005</t>
  </si>
  <si>
    <t>21:0387:000081</t>
  </si>
  <si>
    <t>21:0387:000081:0006:0001:00</t>
  </si>
  <si>
    <t>11MOB-C009A01</t>
  </si>
  <si>
    <t>21:1186:000006</t>
  </si>
  <si>
    <t>21:0387:000082</t>
  </si>
  <si>
    <t>21:0387:000082:0001:0001:00</t>
  </si>
  <si>
    <t>11MOB-C011A01</t>
  </si>
  <si>
    <t>21:1186:000007</t>
  </si>
  <si>
    <t>21:0387:000084</t>
  </si>
  <si>
    <t>21:0387:000084:0001:0001:00</t>
  </si>
  <si>
    <t>11MOB-C015A01</t>
  </si>
  <si>
    <t>21:1186:000008</t>
  </si>
  <si>
    <t>21:0387:000088</t>
  </si>
  <si>
    <t>21:0387:000088:0001:0001:00</t>
  </si>
  <si>
    <t>11MOB-C016A01</t>
  </si>
  <si>
    <t>21:1186:000009</t>
  </si>
  <si>
    <t>21:0387:000089</t>
  </si>
  <si>
    <t>21:0387:000089:0001:0001:00</t>
  </si>
  <si>
    <t>11MOB-C017A01</t>
  </si>
  <si>
    <t>21:1186:000010</t>
  </si>
  <si>
    <t>21:0387:000090</t>
  </si>
  <si>
    <t>21:0387:000090:0001:0001:00</t>
  </si>
  <si>
    <t>11MOB-C018A01</t>
  </si>
  <si>
    <t>21:1186:000011</t>
  </si>
  <si>
    <t>21:0387:000091</t>
  </si>
  <si>
    <t>21:0387:000091:0001:0001:01</t>
  </si>
  <si>
    <t>11MOB-C018A01_R</t>
  </si>
  <si>
    <t>21:1186:000012</t>
  </si>
  <si>
    <t>21:0387:000091:0001:0001:02</t>
  </si>
  <si>
    <t>11MOB-C018A02</t>
  </si>
  <si>
    <t>21:1186:000013</t>
  </si>
  <si>
    <t>21:0387:000091:0002:0001:01</t>
  </si>
  <si>
    <t>11MOB-C018B02</t>
  </si>
  <si>
    <t>21:1186:000014</t>
  </si>
  <si>
    <t>21:0387:000091:0002:0002:02</t>
  </si>
  <si>
    <t>11MOB-C019A01</t>
  </si>
  <si>
    <t>21:1186:000015</t>
  </si>
  <si>
    <t>21:0387:000092</t>
  </si>
  <si>
    <t>21:0387:000092:0001:0001:00</t>
  </si>
  <si>
    <t>11MOB-C020A01</t>
  </si>
  <si>
    <t>21:1186:000016</t>
  </si>
  <si>
    <t>21:0387:000093</t>
  </si>
  <si>
    <t>21:0387:000093:0001:0001:00</t>
  </si>
  <si>
    <t>11MOB-C022A01</t>
  </si>
  <si>
    <t>21:1186:000017</t>
  </si>
  <si>
    <t>21:0387:000095</t>
  </si>
  <si>
    <t>21:0387:000095:0001:0001:00</t>
  </si>
  <si>
    <t>11MOB-C023A01</t>
  </si>
  <si>
    <t>21:1186:000018</t>
  </si>
  <si>
    <t>21:0387:000096</t>
  </si>
  <si>
    <t>21:0387:000096:0001:0001:00</t>
  </si>
  <si>
    <t>11MOB-C024A01</t>
  </si>
  <si>
    <t>21:1186:000019</t>
  </si>
  <si>
    <t>21:0387:000097</t>
  </si>
  <si>
    <t>21:0387:000097:0001:0001:00</t>
  </si>
  <si>
    <t>11MOB-C025A01</t>
  </si>
  <si>
    <t>21:1186:000020</t>
  </si>
  <si>
    <t>21:0387:000098</t>
  </si>
  <si>
    <t>21:0387:000098:0001:0001:00</t>
  </si>
  <si>
    <t>11MOB-C026A01</t>
  </si>
  <si>
    <t>21:1186:000021</t>
  </si>
  <si>
    <t>21:0387:000099</t>
  </si>
  <si>
    <t>21:0387:000099:0001:0001:00</t>
  </si>
  <si>
    <t>11MOB-C034A01</t>
  </si>
  <si>
    <t>21:1186:000022</t>
  </si>
  <si>
    <t>21:0387:000107</t>
  </si>
  <si>
    <t>21:0387:000107:0001:0001:00</t>
  </si>
  <si>
    <t>11MOB-C036A01</t>
  </si>
  <si>
    <t>21:1186:000023</t>
  </si>
  <si>
    <t>21:0387:000109</t>
  </si>
  <si>
    <t>21:0387:000109:0001:0001:00</t>
  </si>
  <si>
    <t>11MOB-C037A01</t>
  </si>
  <si>
    <t>21:1186:000024</t>
  </si>
  <si>
    <t>21:0387:000110</t>
  </si>
  <si>
    <t>21:0387:000110:0001:0001:00</t>
  </si>
  <si>
    <t>11MOB-C038A01</t>
  </si>
  <si>
    <t>21:1186:000025</t>
  </si>
  <si>
    <t>21:0387:000111</t>
  </si>
  <si>
    <t>21:0387:000111:0001:0001:00</t>
  </si>
  <si>
    <t>11MOB-C039A01</t>
  </si>
  <si>
    <t>21:1186:000026</t>
  </si>
  <si>
    <t>21:0387:000112</t>
  </si>
  <si>
    <t>21:0387:000112:0001:0001:00</t>
  </si>
  <si>
    <t>11MOB-C040A01</t>
  </si>
  <si>
    <t>21:1186:000027</t>
  </si>
  <si>
    <t>21:0387:000113</t>
  </si>
  <si>
    <t>21:0387:000113:0001:0001:00</t>
  </si>
  <si>
    <t>11MOB-C045A01</t>
  </si>
  <si>
    <t>21:1186:000028</t>
  </si>
  <si>
    <t>21:0387:000118</t>
  </si>
  <si>
    <t>21:0387:000118:0001:0001:00</t>
  </si>
  <si>
    <t>11MOB-C046A01</t>
  </si>
  <si>
    <t>21:1186:000029</t>
  </si>
  <si>
    <t>21:0387:000119</t>
  </si>
  <si>
    <t>21:0387:000119:0001:0001:00</t>
  </si>
  <si>
    <t>11MOB-C047A01</t>
  </si>
  <si>
    <t>21:1186:000030</t>
  </si>
  <si>
    <t>21:0387:000120</t>
  </si>
  <si>
    <t>21:0387:000120:0001:0001:00</t>
  </si>
  <si>
    <t>11MOB-C048A01</t>
  </si>
  <si>
    <t>21:1186:000031</t>
  </si>
  <si>
    <t>21:0387:000121</t>
  </si>
  <si>
    <t>21:0387:000121:0001:0001:01</t>
  </si>
  <si>
    <t>11MOB-C048B01</t>
  </si>
  <si>
    <t>21:1186:000032</t>
  </si>
  <si>
    <t>21:0387:000121:0001:0002:02</t>
  </si>
  <si>
    <t>11MOB-C049A01</t>
  </si>
  <si>
    <t>21:1186:000033</t>
  </si>
  <si>
    <t>21:0387:000122</t>
  </si>
  <si>
    <t>21:0387:000122:0001:0001:00</t>
  </si>
  <si>
    <t>11MOB-C050A01</t>
  </si>
  <si>
    <t>21:1186:000034</t>
  </si>
  <si>
    <t>21:0387:000123</t>
  </si>
  <si>
    <t>21:0387:000123:0001:0001:00</t>
  </si>
  <si>
    <t>11MOB-C051B01</t>
  </si>
  <si>
    <t>21:1186:000035</t>
  </si>
  <si>
    <t>21:0387:000124</t>
  </si>
  <si>
    <t>21:0387:000124:0006:0001:00</t>
  </si>
  <si>
    <t>11MOB-C051C01</t>
  </si>
  <si>
    <t>21:1186:000036</t>
  </si>
  <si>
    <t>21:0387:000124:0001:0001:00</t>
  </si>
  <si>
    <t>11MOB-C052A01</t>
  </si>
  <si>
    <t>21:1186:000037</t>
  </si>
  <si>
    <t>21:0387:000125</t>
  </si>
  <si>
    <t>21:0387:000125:0001:0001:00</t>
  </si>
  <si>
    <t>11MOB-C053A01</t>
  </si>
  <si>
    <t>21:1186:000038</t>
  </si>
  <si>
    <t>21:0387:000126</t>
  </si>
  <si>
    <t>21:0387:000126:0001:0001:00</t>
  </si>
  <si>
    <t>11MOB-C054A01</t>
  </si>
  <si>
    <t>21:1186:000039</t>
  </si>
  <si>
    <t>21:0387:000127</t>
  </si>
  <si>
    <t>21:0387:000127:0001:0001:00</t>
  </si>
  <si>
    <t>11MOB-C055A01</t>
  </si>
  <si>
    <t>21:1186:000040</t>
  </si>
  <si>
    <t>21:0387:000128</t>
  </si>
  <si>
    <t>21:0387:000128:0001:0001:00</t>
  </si>
  <si>
    <t>11MOB-C056A01</t>
  </si>
  <si>
    <t>21:1186:000041</t>
  </si>
  <si>
    <t>21:0387:000129</t>
  </si>
  <si>
    <t>21:0387:000129:0001:0001:00</t>
  </si>
  <si>
    <t>11MOB-C057A01</t>
  </si>
  <si>
    <t>21:1186:000042</t>
  </si>
  <si>
    <t>21:0387:000130</t>
  </si>
  <si>
    <t>21:0387:000130:0001:0001:00</t>
  </si>
  <si>
    <t>11MOB-C058A01</t>
  </si>
  <si>
    <t>21:1186:000043</t>
  </si>
  <si>
    <t>21:0387:000131</t>
  </si>
  <si>
    <t>21:0387:000131:0001:0001:00</t>
  </si>
  <si>
    <t>11MOB-C059A01</t>
  </si>
  <si>
    <t>21:1186:000044</t>
  </si>
  <si>
    <t>21:0387:000132</t>
  </si>
  <si>
    <t>21:0387:000132:0001:0001:00</t>
  </si>
  <si>
    <t>11MOB-C060A01</t>
  </si>
  <si>
    <t>21:1186:000045</t>
  </si>
  <si>
    <t>21:0387:000133</t>
  </si>
  <si>
    <t>21:0387:000133:0001:0001:00</t>
  </si>
  <si>
    <t>11MOB-C062A01</t>
  </si>
  <si>
    <t>21:1186:000046</t>
  </si>
  <si>
    <t>21:0387:000135</t>
  </si>
  <si>
    <t>21:0387:000135:0001:0001:00</t>
  </si>
  <si>
    <t>11MOB-C063A01</t>
  </si>
  <si>
    <t>21:1186:000047</t>
  </si>
  <si>
    <t>21:0387:000136</t>
  </si>
  <si>
    <t>21:0387:000136:0001:0001:00</t>
  </si>
  <si>
    <t>11MOB-C065A01</t>
  </si>
  <si>
    <t>21:1186:000048</t>
  </si>
  <si>
    <t>21:0387:000138</t>
  </si>
  <si>
    <t>21:0387:000138:0001:0001:00</t>
  </si>
  <si>
    <t>11MOB-C065A02</t>
  </si>
  <si>
    <t>21:1186:000049</t>
  </si>
  <si>
    <t>21:0387:000138:0002:0001:01</t>
  </si>
  <si>
    <t>11MOB-C065B02</t>
  </si>
  <si>
    <t>21:1186:000050</t>
  </si>
  <si>
    <t>21:0387:000138:0002:0002:02</t>
  </si>
  <si>
    <t>11MOB-C066A01</t>
  </si>
  <si>
    <t>21:1186:000051</t>
  </si>
  <si>
    <t>21:0387:000139</t>
  </si>
  <si>
    <t>21:0387:000139:0001:0001:00</t>
  </si>
  <si>
    <t>11MOB-C066B01</t>
  </si>
  <si>
    <t>21:1186:000052</t>
  </si>
  <si>
    <t>21:0387:000139:0002:0001:01</t>
  </si>
  <si>
    <t>11MOB-C066B01_R</t>
  </si>
  <si>
    <t>21:1186:000053</t>
  </si>
  <si>
    <t>21:0387:000139:0002:0001:02</t>
  </si>
  <si>
    <t>11MOB-C067A01</t>
  </si>
  <si>
    <t>21:1186:000054</t>
  </si>
  <si>
    <t>21:0387:000140</t>
  </si>
  <si>
    <t>21:0387:000140:0001:0001:00</t>
  </si>
  <si>
    <t>11MOB-C068A01</t>
  </si>
  <si>
    <t>21:1186:000055</t>
  </si>
  <si>
    <t>21:0387:000141</t>
  </si>
  <si>
    <t>21:0387:000141:0001:0001:00</t>
  </si>
  <si>
    <t>11MOB-C069A01</t>
  </si>
  <si>
    <t>21:1186:000056</t>
  </si>
  <si>
    <t>21:0387:000142</t>
  </si>
  <si>
    <t>21:0387:000142:0001:0001:00</t>
  </si>
  <si>
    <t>11MOB-C069B01</t>
  </si>
  <si>
    <t>21:1186:000057</t>
  </si>
  <si>
    <t>21:0387:000142:0006:0001:00</t>
  </si>
  <si>
    <t>11MOB-C069C01</t>
  </si>
  <si>
    <t>21:1186:000058</t>
  </si>
  <si>
    <t>21:0387:000142:0002:0001:00</t>
  </si>
  <si>
    <t>11MOB-C070A01</t>
  </si>
  <si>
    <t>21:1186:000059</t>
  </si>
  <si>
    <t>21:0387:000143</t>
  </si>
  <si>
    <t>21:0387:000143:0001:0001:00</t>
  </si>
  <si>
    <t>11MOB-C071A01</t>
  </si>
  <si>
    <t>21:1186:000060</t>
  </si>
  <si>
    <t>21:0387:000144</t>
  </si>
  <si>
    <t>21:0387:000144:0001:0001:00</t>
  </si>
  <si>
    <t>11MOB-C075A01</t>
  </si>
  <si>
    <t>21:1186:000061</t>
  </si>
  <si>
    <t>21:0387:000148</t>
  </si>
  <si>
    <t>21:0387:000148:0001:0001:00</t>
  </si>
  <si>
    <t>11MOB-C076A01</t>
  </si>
  <si>
    <t>21:1186:000062</t>
  </si>
  <si>
    <t>21:0387:000149</t>
  </si>
  <si>
    <t>21:0387:000149:0001:0001:00</t>
  </si>
  <si>
    <t>11MOB-C077A01</t>
  </si>
  <si>
    <t>21:1186:000063</t>
  </si>
  <si>
    <t>21:0387:000150</t>
  </si>
  <si>
    <t>21:0387:000150:0001:0001:00</t>
  </si>
  <si>
    <t>11MOB-C078A01</t>
  </si>
  <si>
    <t>21:1186:000064</t>
  </si>
  <si>
    <t>21:0387:000151</t>
  </si>
  <si>
    <t>21:0387:000151:0001:0001:00</t>
  </si>
  <si>
    <t>11MOB-C079A01</t>
  </si>
  <si>
    <t>21:1186:000065</t>
  </si>
  <si>
    <t>21:0387:000152</t>
  </si>
  <si>
    <t>21:0387:000152:0001:0001:00</t>
  </si>
  <si>
    <t>11MOB-C080A01</t>
  </si>
  <si>
    <t>21:1186:000066</t>
  </si>
  <si>
    <t>21:0387:000153</t>
  </si>
  <si>
    <t>21:0387:000153:0001:0001:00</t>
  </si>
  <si>
    <t>11MOB-C081A01</t>
  </si>
  <si>
    <t>21:1186:000067</t>
  </si>
  <si>
    <t>21:0387:000154</t>
  </si>
  <si>
    <t>21:0387:000154:0001:0001:00</t>
  </si>
  <si>
    <t>11MOB-C082A01</t>
  </si>
  <si>
    <t>21:1186:000068</t>
  </si>
  <si>
    <t>21:0387:000155</t>
  </si>
  <si>
    <t>21:0387:000155:0001:0001:00</t>
  </si>
  <si>
    <t>11MOB-C083A01</t>
  </si>
  <si>
    <t>21:1186:000069</t>
  </si>
  <si>
    <t>21:0387:000156</t>
  </si>
  <si>
    <t>21:0387:000156:0001:0001:00</t>
  </si>
  <si>
    <t>11MOB-C087A01</t>
  </si>
  <si>
    <t>21:1186:000070</t>
  </si>
  <si>
    <t>21:0387:000160</t>
  </si>
  <si>
    <t>21:0387:000160:0001:0001:00</t>
  </si>
  <si>
    <t>11MOB-C090A01</t>
  </si>
  <si>
    <t>21:1186:000071</t>
  </si>
  <si>
    <t>21:0387:000163</t>
  </si>
  <si>
    <t>21:0387:000163:0001:0001:00</t>
  </si>
  <si>
    <t>11MOB-C091A01</t>
  </si>
  <si>
    <t>21:1186:000072</t>
  </si>
  <si>
    <t>21:0387:000164</t>
  </si>
  <si>
    <t>21:0387:000164:0001:0001:00</t>
  </si>
  <si>
    <t>11MOB-C092A01</t>
  </si>
  <si>
    <t>21:1186:000073</t>
  </si>
  <si>
    <t>21:0387:000165</t>
  </si>
  <si>
    <t>21:0387:000165:0006:0001:01</t>
  </si>
  <si>
    <t>11MOB-C092A01_R</t>
  </si>
  <si>
    <t>21:1186:000074</t>
  </si>
  <si>
    <t>21:0387:000165:0006:0001:02</t>
  </si>
  <si>
    <t>11MOB-C093A01</t>
  </si>
  <si>
    <t>21:1186:000075</t>
  </si>
  <si>
    <t>21:0387:000166</t>
  </si>
  <si>
    <t>21:0387:000166:0006:0001:00</t>
  </si>
  <si>
    <t>11MOB-M001A01</t>
  </si>
  <si>
    <t>21:1186:000076</t>
  </si>
  <si>
    <t>21:0387:000187</t>
  </si>
  <si>
    <t>21:0387:000187:0001:0001:00</t>
  </si>
  <si>
    <t>11MOB-M008B01</t>
  </si>
  <si>
    <t>21:1186:000077</t>
  </si>
  <si>
    <t>21:0387:000194</t>
  </si>
  <si>
    <t>21:0387:000194:0001:0001:00</t>
  </si>
  <si>
    <t>11MOB-M009A01</t>
  </si>
  <si>
    <t>21:1186:000078</t>
  </si>
  <si>
    <t>21:0387:000195</t>
  </si>
  <si>
    <t>21:0387:000195:0001:0001:01</t>
  </si>
  <si>
    <t>11MOB-M009A02</t>
  </si>
  <si>
    <t>21:1186:000079</t>
  </si>
  <si>
    <t>21:0387:000195:0001:0002:02</t>
  </si>
  <si>
    <t>11MOB-M010A01</t>
  </si>
  <si>
    <t>21:1186:000080</t>
  </si>
  <si>
    <t>21:0387:000196</t>
  </si>
  <si>
    <t>21:0387:000196:0001:0001:00</t>
  </si>
  <si>
    <t>11MOB-M011A01</t>
  </si>
  <si>
    <t>21:1186:000081</t>
  </si>
  <si>
    <t>21:0387:000197</t>
  </si>
  <si>
    <t>21:0387:000197:0001:0001:00</t>
  </si>
  <si>
    <t>11MOB-M012A01</t>
  </si>
  <si>
    <t>21:1186:000082</t>
  </si>
  <si>
    <t>21:0387:000198</t>
  </si>
  <si>
    <t>21:0387:000198:0001:0001:00</t>
  </si>
  <si>
    <t>11MOB-M013A01</t>
  </si>
  <si>
    <t>21:1186:000083</t>
  </si>
  <si>
    <t>21:0387:000199</t>
  </si>
  <si>
    <t>21:0387:000199:0001:0001:00</t>
  </si>
  <si>
    <t>11MOB-M014A01</t>
  </si>
  <si>
    <t>21:1186:000084</t>
  </si>
  <si>
    <t>21:0387:000200</t>
  </si>
  <si>
    <t>21:0387:000200:0001:0001:00</t>
  </si>
  <si>
    <t>11MOB-M021A01</t>
  </si>
  <si>
    <t>21:1186:000085</t>
  </si>
  <si>
    <t>21:0387:000207</t>
  </si>
  <si>
    <t>21:0387:000207:0001:0001:00</t>
  </si>
  <si>
    <t>11MOB-M025A01</t>
  </si>
  <si>
    <t>21:1186:000086</t>
  </si>
  <si>
    <t>21:0387:000211</t>
  </si>
  <si>
    <t>21:0387:000211:0001:0001:00</t>
  </si>
  <si>
    <t>11MOB-M026A01</t>
  </si>
  <si>
    <t>21:1186:000087</t>
  </si>
  <si>
    <t>21:0387:000212</t>
  </si>
  <si>
    <t>21:0387:000212:0001:0001:00</t>
  </si>
  <si>
    <t>11MOB-M027A01</t>
  </si>
  <si>
    <t>21:1186:000088</t>
  </si>
  <si>
    <t>21:0387:000213</t>
  </si>
  <si>
    <t>21:0387:000213:0001:0001:00</t>
  </si>
  <si>
    <t>11MOB-M028A01</t>
  </si>
  <si>
    <t>21:1186:000089</t>
  </si>
  <si>
    <t>21:0387:000214</t>
  </si>
  <si>
    <t>21:0387:000214:0001:0001:00</t>
  </si>
  <si>
    <t>11MOB-M029A01</t>
  </si>
  <si>
    <t>21:1186:000090</t>
  </si>
  <si>
    <t>21:0387:000215</t>
  </si>
  <si>
    <t>21:0387:000215:0001:0001:00</t>
  </si>
  <si>
    <t>11MOB-M030A01</t>
  </si>
  <si>
    <t>21:1186:000091</t>
  </si>
  <si>
    <t>21:0387:000216</t>
  </si>
  <si>
    <t>21:0387:000216:0001:0001:00</t>
  </si>
  <si>
    <t>11MOB-M030A02</t>
  </si>
  <si>
    <t>21:1186:000092</t>
  </si>
  <si>
    <t>21:0387:000216:0002:0001:01</t>
  </si>
  <si>
    <t>11MOB-M030B02</t>
  </si>
  <si>
    <t>21:1186:000093</t>
  </si>
  <si>
    <t>21:0387:000216:0002:0002:02</t>
  </si>
  <si>
    <t>11MOB-M031A01</t>
  </si>
  <si>
    <t>21:1186:000094</t>
  </si>
  <si>
    <t>21:0387:000217</t>
  </si>
  <si>
    <t>21:0387:000217:0001:0001:01</t>
  </si>
  <si>
    <t>11MOB-M031A01_R</t>
  </si>
  <si>
    <t>21:1186:000095</t>
  </si>
  <si>
    <t>21:0387:000217:0001:0001:02</t>
  </si>
  <si>
    <t>11MOB-M043A01</t>
  </si>
  <si>
    <t>21:1186:000096</t>
  </si>
  <si>
    <t>21:0387:000229</t>
  </si>
  <si>
    <t>21:0387:000229:0001:0001:00</t>
  </si>
  <si>
    <t>11MOB-M044A01</t>
  </si>
  <si>
    <t>21:1186:000097</t>
  </si>
  <si>
    <t>21:0387:000230</t>
  </si>
  <si>
    <t>21:0387:000230:0001:0001:01</t>
  </si>
  <si>
    <t>11MOB-M044A01_R</t>
  </si>
  <si>
    <t>21:1186:000098</t>
  </si>
  <si>
    <t>21:0387:000230:0001:0001:02</t>
  </si>
  <si>
    <t>11MOB-M045A01</t>
  </si>
  <si>
    <t>21:1186:000099</t>
  </si>
  <si>
    <t>21:0387:000231</t>
  </si>
  <si>
    <t>21:0387:000231:0001:0001:00</t>
  </si>
  <si>
    <t>11MOB-M046A01</t>
  </si>
  <si>
    <t>21:1186:000100</t>
  </si>
  <si>
    <t>21:0387:000232</t>
  </si>
  <si>
    <t>21:0387:000232:0001:0001:00</t>
  </si>
  <si>
    <t>11MOB-M048A01</t>
  </si>
  <si>
    <t>21:1186:000101</t>
  </si>
  <si>
    <t>21:0387:000234</t>
  </si>
  <si>
    <t>21:0387:000234:0001:0001:00</t>
  </si>
  <si>
    <t>11MOB-M049A01</t>
  </si>
  <si>
    <t>21:1186:000102</t>
  </si>
  <si>
    <t>21:0387:000235</t>
  </si>
  <si>
    <t>21:0387:000235:0001:0001:00</t>
  </si>
  <si>
    <t>11MOB-M064A01</t>
  </si>
  <si>
    <t>21:1186:000103</t>
  </si>
  <si>
    <t>21:0387:000250</t>
  </si>
  <si>
    <t>21:0387:000250:0001:0001:00</t>
  </si>
  <si>
    <t>11MOB-M067A01</t>
  </si>
  <si>
    <t>21:1186:000104</t>
  </si>
  <si>
    <t>21:0387:000253</t>
  </si>
  <si>
    <t>21:0387:000253:0001:0001:00</t>
  </si>
  <si>
    <t>11MOB-M068A01</t>
  </si>
  <si>
    <t>21:1186:000105</t>
  </si>
  <si>
    <t>21:0387:000254</t>
  </si>
  <si>
    <t>21:0387:000254:0001:0001:00</t>
  </si>
  <si>
    <t>11MOB-M069A01</t>
  </si>
  <si>
    <t>21:1186:000106</t>
  </si>
  <si>
    <t>21:0387:000255</t>
  </si>
  <si>
    <t>21:0387:000255:0001:0001:00</t>
  </si>
  <si>
    <t>11MOB-M070A01</t>
  </si>
  <si>
    <t>21:1186:000107</t>
  </si>
  <si>
    <t>21:0387:000256</t>
  </si>
  <si>
    <t>21:0387:000256:0001:0001:00</t>
  </si>
  <si>
    <t>11MOB-M071A01</t>
  </si>
  <si>
    <t>21:1186:000108</t>
  </si>
  <si>
    <t>21:0387:000257</t>
  </si>
  <si>
    <t>21:0387:000257:0001:0001:00</t>
  </si>
  <si>
    <t>11MOB-M072A01</t>
  </si>
  <si>
    <t>21:1186:000109</t>
  </si>
  <si>
    <t>21:0387:000258</t>
  </si>
  <si>
    <t>21:0387:000258:0001:0001:00</t>
  </si>
  <si>
    <t>11MOB-M073A01</t>
  </si>
  <si>
    <t>21:1186:000110</t>
  </si>
  <si>
    <t>21:0387:000259</t>
  </si>
  <si>
    <t>21:0387:000259:0001:0001:00</t>
  </si>
  <si>
    <t>11MOB-M082A01</t>
  </si>
  <si>
    <t>21:1186:000111</t>
  </si>
  <si>
    <t>21:0387:000268</t>
  </si>
  <si>
    <t>21:0387:000268:0001:0001:00</t>
  </si>
  <si>
    <t>11MOB-M083A01</t>
  </si>
  <si>
    <t>21:1186:000112</t>
  </si>
  <si>
    <t>21:0387:000269</t>
  </si>
  <si>
    <t>21:0387:000269:0001:0001:00</t>
  </si>
  <si>
    <t>11MOB-M089A01</t>
  </si>
  <si>
    <t>21:1186:000113</t>
  </si>
  <si>
    <t>21:0387:000275</t>
  </si>
  <si>
    <t>21:0387:000275:0001:0001:00</t>
  </si>
  <si>
    <t>11MOB-M090A01</t>
  </si>
  <si>
    <t>21:1186:000114</t>
  </si>
  <si>
    <t>21:0387:000276</t>
  </si>
  <si>
    <t>21:0387:000276:0001:0001:00</t>
  </si>
  <si>
    <t>11MOB-M091A01</t>
  </si>
  <si>
    <t>21:1186:000115</t>
  </si>
  <si>
    <t>21:0387:000277</t>
  </si>
  <si>
    <t>21:0387:000277:0001:0001:00</t>
  </si>
  <si>
    <t>11MOB-M092A01</t>
  </si>
  <si>
    <t>21:1186:000116</t>
  </si>
  <si>
    <t>21:0387:000278</t>
  </si>
  <si>
    <t>21:0387:000278:0001:0001:01</t>
  </si>
  <si>
    <t>11MOB-M092A01_R</t>
  </si>
  <si>
    <t>21:1186:000117</t>
  </si>
  <si>
    <t>21:0387:000278:0001:0001:02</t>
  </si>
  <si>
    <t>11MOB-M093A01</t>
  </si>
  <si>
    <t>21:1186:000118</t>
  </si>
  <si>
    <t>21:0387:000279</t>
  </si>
  <si>
    <t>21:0387:000279:0001:0001:00</t>
  </si>
  <si>
    <t>11MOB-M094A01</t>
  </si>
  <si>
    <t>21:1186:000119</t>
  </si>
  <si>
    <t>21:0387:000280</t>
  </si>
  <si>
    <t>21:0387:000280:0001:0001:00</t>
  </si>
  <si>
    <t>11MOB-M094A02</t>
  </si>
  <si>
    <t>21:1186:000120</t>
  </si>
  <si>
    <t>21:0387:000280:0002:0001:01</t>
  </si>
  <si>
    <t>11MOB-M094B02</t>
  </si>
  <si>
    <t>21:1186:000121</t>
  </si>
  <si>
    <t>21:0387:000280:0002:0002:02</t>
  </si>
  <si>
    <t>11MOB-M095A01</t>
  </si>
  <si>
    <t>21:1186:000122</t>
  </si>
  <si>
    <t>21:0387:000281</t>
  </si>
  <si>
    <t>21:0387:000281:0001:0001:00</t>
  </si>
  <si>
    <t>11MOB-M096A01</t>
  </si>
  <si>
    <t>21:1186:000123</t>
  </si>
  <si>
    <t>21:0387:000282</t>
  </si>
  <si>
    <t>21:0387:000282:0001:0001:00</t>
  </si>
  <si>
    <t>11MOB-M096B01</t>
  </si>
  <si>
    <t>21:1186:000124</t>
  </si>
  <si>
    <t>21:0387:000282:0002:0001:00</t>
  </si>
  <si>
    <t>CR_2011_1_LKSD4</t>
  </si>
  <si>
    <t>21:1186:000125</t>
  </si>
  <si>
    <t>Control Reference</t>
  </si>
  <si>
    <t>Unspecified</t>
  </si>
  <si>
    <t>CR_2011_1_SO-3</t>
  </si>
  <si>
    <t>21:1186:000126</t>
  </si>
  <si>
    <t>CR_2011_2_LKSD4</t>
  </si>
  <si>
    <t>21:1186:000127</t>
  </si>
  <si>
    <t>CR_2011_2_SO-3</t>
  </si>
  <si>
    <t>21:1186:000128</t>
  </si>
  <si>
    <t>CR_2011_3_SO-3</t>
  </si>
  <si>
    <t>21:1186:000129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</si>
</sst>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13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2" width="15.77734375" customWidth="1"/>
    <col min="13" max="17" width="14.77734375" customWidth="1"/>
  </cols>
  <sheetData>
    <row r="1" spans="1:17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</row>
    <row r="2" spans="1:17" x14ac:dyDescent="0.3">
      <c r="A2" t="s">
        <v>17</v>
      </c>
      <c r="B2" t="s">
        <v>18</v>
      </c>
      <c r="C2" s="1" t="str">
        <f t="shared" ref="C2:C33" si="0">HYPERLINK("http://geochem.nrcan.gc.ca/cdogs/content/bdl/bdl211186_e.htm", "21:1186")</f>
        <v>21:1186</v>
      </c>
      <c r="D2" s="1" t="str">
        <f t="shared" ref="D2:D33" si="1">HYPERLINK("http://geochem.nrcan.gc.ca/cdogs/content/svy/svy210387_e.htm", "21:0387")</f>
        <v>21:0387</v>
      </c>
      <c r="E2" t="s">
        <v>19</v>
      </c>
      <c r="F2" t="s">
        <v>20</v>
      </c>
      <c r="H2">
        <v>66.379050599999999</v>
      </c>
      <c r="I2">
        <v>-87.666564100000002</v>
      </c>
      <c r="J2" s="1" t="str">
        <f>HYPERLINK("http://geochem.nrcan.gc.ca/cdogs/content/kwd/kwd020044_e.htm", "Till")</f>
        <v>Till</v>
      </c>
      <c r="K2" s="1" t="str">
        <f t="shared" ref="K2:K33" si="2">HYPERLINK("http://geochem.nrcan.gc.ca/cdogs/content/kwd/kwd080104_e.htm", "&lt;63 µm size fraction sieving (3)")</f>
        <v>&lt;63 µm size fraction sieving (3)</v>
      </c>
      <c r="L2">
        <v>1</v>
      </c>
      <c r="M2">
        <v>0.05</v>
      </c>
      <c r="N2">
        <v>0.4</v>
      </c>
    </row>
    <row r="3" spans="1:17" x14ac:dyDescent="0.3">
      <c r="A3" t="s">
        <v>21</v>
      </c>
      <c r="B3" t="s">
        <v>22</v>
      </c>
      <c r="C3" s="1" t="str">
        <f t="shared" si="0"/>
        <v>21:1186</v>
      </c>
      <c r="D3" s="1" t="str">
        <f t="shared" si="1"/>
        <v>21:0387</v>
      </c>
      <c r="E3" t="s">
        <v>23</v>
      </c>
      <c r="F3" t="s">
        <v>24</v>
      </c>
      <c r="H3">
        <v>66.438808499999993</v>
      </c>
      <c r="I3">
        <v>-87.746729700000003</v>
      </c>
      <c r="J3" s="1" t="str">
        <f>HYPERLINK("http://geochem.nrcan.gc.ca/cdogs/content/kwd/kwd020044_e.htm", "Till")</f>
        <v>Till</v>
      </c>
      <c r="K3" s="1" t="str">
        <f t="shared" si="2"/>
        <v>&lt;63 µm size fraction sieving (3)</v>
      </c>
      <c r="L3">
        <v>1</v>
      </c>
      <c r="M3">
        <v>0.05</v>
      </c>
      <c r="N3">
        <v>0.5</v>
      </c>
    </row>
    <row r="4" spans="1:17" x14ac:dyDescent="0.3">
      <c r="A4" t="s">
        <v>25</v>
      </c>
      <c r="B4" t="s">
        <v>26</v>
      </c>
      <c r="C4" s="1" t="str">
        <f t="shared" si="0"/>
        <v>21:1186</v>
      </c>
      <c r="D4" s="1" t="str">
        <f t="shared" si="1"/>
        <v>21:0387</v>
      </c>
      <c r="E4" t="s">
        <v>27</v>
      </c>
      <c r="F4" t="s">
        <v>28</v>
      </c>
      <c r="H4">
        <v>66.934792400000006</v>
      </c>
      <c r="I4">
        <v>-87.273474300000004</v>
      </c>
      <c r="J4" s="1" t="str">
        <f>HYPERLINK("http://geochem.nrcan.gc.ca/cdogs/content/kwd/kwd020044_e.htm", "Till")</f>
        <v>Till</v>
      </c>
      <c r="K4" s="1" t="str">
        <f t="shared" si="2"/>
        <v>&lt;63 µm size fraction sieving (3)</v>
      </c>
      <c r="L4">
        <v>1</v>
      </c>
      <c r="M4">
        <v>0.05</v>
      </c>
      <c r="N4">
        <v>0.6</v>
      </c>
    </row>
    <row r="5" spans="1:17" x14ac:dyDescent="0.3">
      <c r="A5" t="s">
        <v>29</v>
      </c>
      <c r="B5" t="s">
        <v>30</v>
      </c>
      <c r="C5" s="1" t="str">
        <f t="shared" si="0"/>
        <v>21:1186</v>
      </c>
      <c r="D5" s="1" t="str">
        <f t="shared" si="1"/>
        <v>21:0387</v>
      </c>
      <c r="E5" t="s">
        <v>31</v>
      </c>
      <c r="F5" t="s">
        <v>32</v>
      </c>
      <c r="H5">
        <v>66.930992799999999</v>
      </c>
      <c r="I5">
        <v>-87.119094000000004</v>
      </c>
      <c r="J5" s="1" t="str">
        <f>HYPERLINK("http://geochem.nrcan.gc.ca/cdogs/content/kwd/kwd020101_e.htm", "Diamicton")</f>
        <v>Diamicton</v>
      </c>
      <c r="K5" s="1" t="str">
        <f t="shared" si="2"/>
        <v>&lt;63 µm size fraction sieving (3)</v>
      </c>
      <c r="L5">
        <v>1</v>
      </c>
      <c r="M5">
        <v>0.05</v>
      </c>
      <c r="N5">
        <v>1.3</v>
      </c>
    </row>
    <row r="6" spans="1:17" x14ac:dyDescent="0.3">
      <c r="A6" t="s">
        <v>33</v>
      </c>
      <c r="B6" t="s">
        <v>34</v>
      </c>
      <c r="C6" s="1" t="str">
        <f t="shared" si="0"/>
        <v>21:1186</v>
      </c>
      <c r="D6" s="1" t="str">
        <f t="shared" si="1"/>
        <v>21:0387</v>
      </c>
      <c r="E6" t="s">
        <v>35</v>
      </c>
      <c r="F6" t="s">
        <v>36</v>
      </c>
      <c r="H6">
        <v>66.864905199999995</v>
      </c>
      <c r="I6">
        <v>-87.0689864</v>
      </c>
      <c r="J6" s="1" t="str">
        <f>HYPERLINK("http://geochem.nrcan.gc.ca/cdogs/content/kwd/kwd020101_e.htm", "Diamicton")</f>
        <v>Diamicton</v>
      </c>
      <c r="K6" s="1" t="str">
        <f t="shared" si="2"/>
        <v>&lt;63 µm size fraction sieving (3)</v>
      </c>
      <c r="L6">
        <v>1</v>
      </c>
      <c r="M6">
        <v>0.05</v>
      </c>
      <c r="N6">
        <v>0.9</v>
      </c>
    </row>
    <row r="7" spans="1:17" x14ac:dyDescent="0.3">
      <c r="A7" t="s">
        <v>37</v>
      </c>
      <c r="B7" t="s">
        <v>38</v>
      </c>
      <c r="C7" s="1" t="str">
        <f t="shared" si="0"/>
        <v>21:1186</v>
      </c>
      <c r="D7" s="1" t="str">
        <f t="shared" si="1"/>
        <v>21:0387</v>
      </c>
      <c r="E7" t="s">
        <v>39</v>
      </c>
      <c r="F7" t="s">
        <v>40</v>
      </c>
      <c r="H7">
        <v>66.869094500000003</v>
      </c>
      <c r="I7">
        <v>-87.385856500000003</v>
      </c>
      <c r="J7" s="1" t="str">
        <f t="shared" ref="J7:J35" si="3">HYPERLINK("http://geochem.nrcan.gc.ca/cdogs/content/kwd/kwd020044_e.htm", "Till")</f>
        <v>Till</v>
      </c>
      <c r="K7" s="1" t="str">
        <f t="shared" si="2"/>
        <v>&lt;63 µm size fraction sieving (3)</v>
      </c>
      <c r="L7">
        <v>1</v>
      </c>
      <c r="M7">
        <v>0.05</v>
      </c>
      <c r="N7">
        <v>1</v>
      </c>
    </row>
    <row r="8" spans="1:17" x14ac:dyDescent="0.3">
      <c r="A8" t="s">
        <v>41</v>
      </c>
      <c r="B8" t="s">
        <v>42</v>
      </c>
      <c r="C8" s="1" t="str">
        <f t="shared" si="0"/>
        <v>21:1186</v>
      </c>
      <c r="D8" s="1" t="str">
        <f t="shared" si="1"/>
        <v>21:0387</v>
      </c>
      <c r="E8" t="s">
        <v>43</v>
      </c>
      <c r="F8" t="s">
        <v>44</v>
      </c>
      <c r="H8">
        <v>66.846744999999999</v>
      </c>
      <c r="I8">
        <v>-87.561685199999999</v>
      </c>
      <c r="J8" s="1" t="str">
        <f t="shared" si="3"/>
        <v>Till</v>
      </c>
      <c r="K8" s="1" t="str">
        <f t="shared" si="2"/>
        <v>&lt;63 µm size fraction sieving (3)</v>
      </c>
      <c r="L8">
        <v>1</v>
      </c>
      <c r="M8">
        <v>0.05</v>
      </c>
      <c r="N8">
        <v>0.3</v>
      </c>
    </row>
    <row r="9" spans="1:17" x14ac:dyDescent="0.3">
      <c r="A9" t="s">
        <v>45</v>
      </c>
      <c r="B9" t="s">
        <v>46</v>
      </c>
      <c r="C9" s="1" t="str">
        <f t="shared" si="0"/>
        <v>21:1186</v>
      </c>
      <c r="D9" s="1" t="str">
        <f t="shared" si="1"/>
        <v>21:0387</v>
      </c>
      <c r="E9" t="s">
        <v>47</v>
      </c>
      <c r="F9" t="s">
        <v>48</v>
      </c>
      <c r="H9">
        <v>66.295923799999997</v>
      </c>
      <c r="I9">
        <v>-87.367661799999993</v>
      </c>
      <c r="J9" s="1" t="str">
        <f t="shared" si="3"/>
        <v>Till</v>
      </c>
      <c r="K9" s="1" t="str">
        <f t="shared" si="2"/>
        <v>&lt;63 µm size fraction sieving (3)</v>
      </c>
      <c r="L9">
        <v>1</v>
      </c>
      <c r="M9">
        <v>0.05</v>
      </c>
      <c r="N9">
        <v>0.2</v>
      </c>
    </row>
    <row r="10" spans="1:17" x14ac:dyDescent="0.3">
      <c r="A10" t="s">
        <v>49</v>
      </c>
      <c r="B10" t="s">
        <v>50</v>
      </c>
      <c r="C10" s="1" t="str">
        <f t="shared" si="0"/>
        <v>21:1186</v>
      </c>
      <c r="D10" s="1" t="str">
        <f t="shared" si="1"/>
        <v>21:0387</v>
      </c>
      <c r="E10" t="s">
        <v>51</v>
      </c>
      <c r="F10" t="s">
        <v>52</v>
      </c>
      <c r="H10">
        <v>66.311352999999997</v>
      </c>
      <c r="I10">
        <v>-87.600887499999999</v>
      </c>
      <c r="J10" s="1" t="str">
        <f t="shared" si="3"/>
        <v>Till</v>
      </c>
      <c r="K10" s="1" t="str">
        <f t="shared" si="2"/>
        <v>&lt;63 µm size fraction sieving (3)</v>
      </c>
      <c r="L10">
        <v>1</v>
      </c>
      <c r="M10">
        <v>0.05</v>
      </c>
      <c r="N10">
        <v>0.3</v>
      </c>
    </row>
    <row r="11" spans="1:17" x14ac:dyDescent="0.3">
      <c r="A11" t="s">
        <v>53</v>
      </c>
      <c r="B11" t="s">
        <v>54</v>
      </c>
      <c r="C11" s="1" t="str">
        <f t="shared" si="0"/>
        <v>21:1186</v>
      </c>
      <c r="D11" s="1" t="str">
        <f t="shared" si="1"/>
        <v>21:0387</v>
      </c>
      <c r="E11" t="s">
        <v>55</v>
      </c>
      <c r="F11" t="s">
        <v>56</v>
      </c>
      <c r="H11">
        <v>66.227985700000005</v>
      </c>
      <c r="I11">
        <v>-87.631044900000006</v>
      </c>
      <c r="J11" s="1" t="str">
        <f t="shared" si="3"/>
        <v>Till</v>
      </c>
      <c r="K11" s="1" t="str">
        <f t="shared" si="2"/>
        <v>&lt;63 µm size fraction sieving (3)</v>
      </c>
      <c r="L11">
        <v>1</v>
      </c>
      <c r="M11">
        <v>0.05</v>
      </c>
      <c r="N11">
        <v>0.2</v>
      </c>
    </row>
    <row r="12" spans="1:17" x14ac:dyDescent="0.3">
      <c r="A12" t="s">
        <v>57</v>
      </c>
      <c r="B12" t="s">
        <v>58</v>
      </c>
      <c r="C12" s="1" t="str">
        <f t="shared" si="0"/>
        <v>21:1186</v>
      </c>
      <c r="D12" s="1" t="str">
        <f t="shared" si="1"/>
        <v>21:0387</v>
      </c>
      <c r="E12" t="s">
        <v>59</v>
      </c>
      <c r="F12" t="s">
        <v>60</v>
      </c>
      <c r="H12">
        <v>66.2115467</v>
      </c>
      <c r="I12">
        <v>-87.369460799999999</v>
      </c>
      <c r="J12" s="1" t="str">
        <f t="shared" si="3"/>
        <v>Till</v>
      </c>
      <c r="K12" s="1" t="str">
        <f t="shared" si="2"/>
        <v>&lt;63 µm size fraction sieving (3)</v>
      </c>
      <c r="L12">
        <v>1</v>
      </c>
      <c r="M12">
        <v>0.05</v>
      </c>
      <c r="N12">
        <v>0.6</v>
      </c>
    </row>
    <row r="13" spans="1:17" x14ac:dyDescent="0.3">
      <c r="A13" t="s">
        <v>61</v>
      </c>
      <c r="B13" t="s">
        <v>62</v>
      </c>
      <c r="C13" s="1" t="str">
        <f t="shared" si="0"/>
        <v>21:1186</v>
      </c>
      <c r="D13" s="1" t="str">
        <f t="shared" si="1"/>
        <v>21:0387</v>
      </c>
      <c r="E13" t="s">
        <v>59</v>
      </c>
      <c r="F13" t="s">
        <v>63</v>
      </c>
      <c r="H13">
        <v>66.2115467</v>
      </c>
      <c r="I13">
        <v>-87.369460799999999</v>
      </c>
      <c r="J13" s="1" t="str">
        <f t="shared" si="3"/>
        <v>Till</v>
      </c>
      <c r="K13" s="1" t="str">
        <f t="shared" si="2"/>
        <v>&lt;63 µm size fraction sieving (3)</v>
      </c>
      <c r="L13">
        <v>2</v>
      </c>
      <c r="M13">
        <v>0.05</v>
      </c>
      <c r="N13">
        <v>0.5</v>
      </c>
    </row>
    <row r="14" spans="1:17" x14ac:dyDescent="0.3">
      <c r="A14" t="s">
        <v>64</v>
      </c>
      <c r="B14" t="s">
        <v>65</v>
      </c>
      <c r="C14" s="1" t="str">
        <f t="shared" si="0"/>
        <v>21:1186</v>
      </c>
      <c r="D14" s="1" t="str">
        <f t="shared" si="1"/>
        <v>21:0387</v>
      </c>
      <c r="E14" t="s">
        <v>59</v>
      </c>
      <c r="F14" t="s">
        <v>66</v>
      </c>
      <c r="H14">
        <v>66.2115467</v>
      </c>
      <c r="I14">
        <v>-87.369460799999999</v>
      </c>
      <c r="J14" s="1" t="str">
        <f t="shared" si="3"/>
        <v>Till</v>
      </c>
      <c r="K14" s="1" t="str">
        <f t="shared" si="2"/>
        <v>&lt;63 µm size fraction sieving (3)</v>
      </c>
      <c r="L14">
        <v>1</v>
      </c>
      <c r="M14">
        <v>0.05</v>
      </c>
      <c r="N14">
        <v>0.9</v>
      </c>
    </row>
    <row r="15" spans="1:17" x14ac:dyDescent="0.3">
      <c r="A15" t="s">
        <v>67</v>
      </c>
      <c r="B15" t="s">
        <v>68</v>
      </c>
      <c r="C15" s="1" t="str">
        <f t="shared" si="0"/>
        <v>21:1186</v>
      </c>
      <c r="D15" s="1" t="str">
        <f t="shared" si="1"/>
        <v>21:0387</v>
      </c>
      <c r="E15" t="s">
        <v>59</v>
      </c>
      <c r="F15" t="s">
        <v>69</v>
      </c>
      <c r="H15">
        <v>66.2115467</v>
      </c>
      <c r="I15">
        <v>-87.369460799999999</v>
      </c>
      <c r="J15" s="1" t="str">
        <f t="shared" si="3"/>
        <v>Till</v>
      </c>
      <c r="K15" s="1" t="str">
        <f t="shared" si="2"/>
        <v>&lt;63 µm size fraction sieving (3)</v>
      </c>
      <c r="L15">
        <v>7</v>
      </c>
      <c r="M15">
        <v>0.05</v>
      </c>
      <c r="N15">
        <v>0.8</v>
      </c>
    </row>
    <row r="16" spans="1:17" x14ac:dyDescent="0.3">
      <c r="A16" t="s">
        <v>70</v>
      </c>
      <c r="B16" t="s">
        <v>71</v>
      </c>
      <c r="C16" s="1" t="str">
        <f t="shared" si="0"/>
        <v>21:1186</v>
      </c>
      <c r="D16" s="1" t="str">
        <f t="shared" si="1"/>
        <v>21:0387</v>
      </c>
      <c r="E16" t="s">
        <v>72</v>
      </c>
      <c r="F16" t="s">
        <v>73</v>
      </c>
      <c r="H16">
        <v>66.245505899999998</v>
      </c>
      <c r="I16">
        <v>-87.162883899999997</v>
      </c>
      <c r="J16" s="1" t="str">
        <f t="shared" si="3"/>
        <v>Till</v>
      </c>
      <c r="K16" s="1" t="str">
        <f t="shared" si="2"/>
        <v>&lt;63 µm size fraction sieving (3)</v>
      </c>
      <c r="L16">
        <v>1</v>
      </c>
      <c r="M16">
        <v>0.05</v>
      </c>
      <c r="N16">
        <v>0.3</v>
      </c>
    </row>
    <row r="17" spans="1:17" x14ac:dyDescent="0.3">
      <c r="A17" t="s">
        <v>74</v>
      </c>
      <c r="B17" t="s">
        <v>75</v>
      </c>
      <c r="C17" s="1" t="str">
        <f t="shared" si="0"/>
        <v>21:1186</v>
      </c>
      <c r="D17" s="1" t="str">
        <f t="shared" si="1"/>
        <v>21:0387</v>
      </c>
      <c r="E17" t="s">
        <v>76</v>
      </c>
      <c r="F17" t="s">
        <v>77</v>
      </c>
      <c r="H17">
        <v>66.248734499999998</v>
      </c>
      <c r="I17">
        <v>-87.9834034</v>
      </c>
      <c r="J17" s="1" t="str">
        <f t="shared" si="3"/>
        <v>Till</v>
      </c>
      <c r="K17" s="1" t="str">
        <f t="shared" si="2"/>
        <v>&lt;63 µm size fraction sieving (3)</v>
      </c>
      <c r="L17">
        <v>1</v>
      </c>
      <c r="M17">
        <v>0.05</v>
      </c>
      <c r="N17">
        <v>0.1</v>
      </c>
    </row>
    <row r="18" spans="1:17" x14ac:dyDescent="0.3">
      <c r="A18" t="s">
        <v>78</v>
      </c>
      <c r="B18" t="s">
        <v>79</v>
      </c>
      <c r="C18" s="1" t="str">
        <f t="shared" si="0"/>
        <v>21:1186</v>
      </c>
      <c r="D18" s="1" t="str">
        <f t="shared" si="1"/>
        <v>21:0387</v>
      </c>
      <c r="E18" t="s">
        <v>80</v>
      </c>
      <c r="F18" t="s">
        <v>81</v>
      </c>
      <c r="H18">
        <v>66.1998763</v>
      </c>
      <c r="I18">
        <v>-87.872899700000005</v>
      </c>
      <c r="J18" s="1" t="str">
        <f t="shared" si="3"/>
        <v>Till</v>
      </c>
      <c r="K18" s="1" t="str">
        <f t="shared" si="2"/>
        <v>&lt;63 µm size fraction sieving (3)</v>
      </c>
      <c r="L18">
        <v>1</v>
      </c>
      <c r="M18">
        <v>0.05</v>
      </c>
      <c r="N18">
        <v>0.4</v>
      </c>
    </row>
    <row r="19" spans="1:17" x14ac:dyDescent="0.3">
      <c r="A19" t="s">
        <v>82</v>
      </c>
      <c r="B19" t="s">
        <v>83</v>
      </c>
      <c r="C19" s="1" t="str">
        <f t="shared" si="0"/>
        <v>21:1186</v>
      </c>
      <c r="D19" s="1" t="str">
        <f t="shared" si="1"/>
        <v>21:0387</v>
      </c>
      <c r="E19" t="s">
        <v>84</v>
      </c>
      <c r="F19" t="s">
        <v>85</v>
      </c>
      <c r="H19">
        <v>66.237075200000007</v>
      </c>
      <c r="I19">
        <v>-87.755617299999997</v>
      </c>
      <c r="J19" s="1" t="str">
        <f t="shared" si="3"/>
        <v>Till</v>
      </c>
      <c r="K19" s="1" t="str">
        <f t="shared" si="2"/>
        <v>&lt;63 µm size fraction sieving (3)</v>
      </c>
      <c r="L19">
        <v>1</v>
      </c>
      <c r="M19">
        <v>0.05</v>
      </c>
      <c r="N19">
        <v>0.3</v>
      </c>
    </row>
    <row r="20" spans="1:17" x14ac:dyDescent="0.3">
      <c r="A20" t="s">
        <v>86</v>
      </c>
      <c r="B20" t="s">
        <v>87</v>
      </c>
      <c r="C20" s="1" t="str">
        <f t="shared" si="0"/>
        <v>21:1186</v>
      </c>
      <c r="D20" s="1" t="str">
        <f t="shared" si="1"/>
        <v>21:0387</v>
      </c>
      <c r="E20" t="s">
        <v>88</v>
      </c>
      <c r="F20" t="s">
        <v>89</v>
      </c>
      <c r="H20">
        <v>66.324112400000004</v>
      </c>
      <c r="I20">
        <v>-87.725559899999993</v>
      </c>
      <c r="J20" s="1" t="str">
        <f t="shared" si="3"/>
        <v>Till</v>
      </c>
      <c r="K20" s="1" t="str">
        <f t="shared" si="2"/>
        <v>&lt;63 µm size fraction sieving (3)</v>
      </c>
      <c r="L20">
        <v>1</v>
      </c>
      <c r="M20">
        <v>0.05</v>
      </c>
      <c r="N20">
        <v>0.4</v>
      </c>
    </row>
    <row r="21" spans="1:17" x14ac:dyDescent="0.3">
      <c r="A21" t="s">
        <v>90</v>
      </c>
      <c r="B21" t="s">
        <v>91</v>
      </c>
      <c r="C21" s="1" t="str">
        <f t="shared" si="0"/>
        <v>21:1186</v>
      </c>
      <c r="D21" s="1" t="str">
        <f t="shared" si="1"/>
        <v>21:0387</v>
      </c>
      <c r="E21" t="s">
        <v>92</v>
      </c>
      <c r="F21" t="s">
        <v>93</v>
      </c>
      <c r="H21">
        <v>66.386200000000002</v>
      </c>
      <c r="I21">
        <v>-87.933127600000006</v>
      </c>
      <c r="J21" s="1" t="str">
        <f t="shared" si="3"/>
        <v>Till</v>
      </c>
      <c r="K21" s="1" t="str">
        <f t="shared" si="2"/>
        <v>&lt;63 µm size fraction sieving (3)</v>
      </c>
      <c r="L21">
        <v>1</v>
      </c>
      <c r="M21">
        <v>0.05</v>
      </c>
      <c r="N21">
        <v>0.4</v>
      </c>
    </row>
    <row r="22" spans="1:17" x14ac:dyDescent="0.3">
      <c r="A22" t="s">
        <v>94</v>
      </c>
      <c r="B22" t="s">
        <v>95</v>
      </c>
      <c r="C22" s="1" t="str">
        <f t="shared" si="0"/>
        <v>21:1186</v>
      </c>
      <c r="D22" s="1" t="str">
        <f t="shared" si="1"/>
        <v>21:0387</v>
      </c>
      <c r="E22" t="s">
        <v>96</v>
      </c>
      <c r="F22" t="s">
        <v>97</v>
      </c>
      <c r="H22">
        <v>66.467097199999998</v>
      </c>
      <c r="I22">
        <v>-87.970045999999996</v>
      </c>
      <c r="J22" s="1" t="str">
        <f t="shared" si="3"/>
        <v>Till</v>
      </c>
      <c r="K22" s="1" t="str">
        <f t="shared" si="2"/>
        <v>&lt;63 µm size fraction sieving (3)</v>
      </c>
      <c r="L22">
        <v>1</v>
      </c>
      <c r="M22">
        <v>0.05</v>
      </c>
      <c r="N22">
        <v>0.4</v>
      </c>
    </row>
    <row r="23" spans="1:17" x14ac:dyDescent="0.3">
      <c r="A23" t="s">
        <v>98</v>
      </c>
      <c r="B23" t="s">
        <v>99</v>
      </c>
      <c r="C23" s="1" t="str">
        <f t="shared" si="0"/>
        <v>21:1186</v>
      </c>
      <c r="D23" s="1" t="str">
        <f t="shared" si="1"/>
        <v>21:0387</v>
      </c>
      <c r="E23" t="s">
        <v>100</v>
      </c>
      <c r="F23" t="s">
        <v>101</v>
      </c>
      <c r="H23">
        <v>66.348413199999996</v>
      </c>
      <c r="I23">
        <v>-86.741791000000006</v>
      </c>
      <c r="J23" s="1" t="str">
        <f t="shared" si="3"/>
        <v>Till</v>
      </c>
      <c r="K23" s="1" t="str">
        <f t="shared" si="2"/>
        <v>&lt;63 µm size fraction sieving (3)</v>
      </c>
      <c r="L23">
        <v>1</v>
      </c>
      <c r="M23">
        <v>0.05</v>
      </c>
      <c r="N23">
        <v>0.4</v>
      </c>
    </row>
    <row r="24" spans="1:17" x14ac:dyDescent="0.3">
      <c r="A24" t="s">
        <v>102</v>
      </c>
      <c r="B24" t="s">
        <v>103</v>
      </c>
      <c r="C24" s="1" t="str">
        <f t="shared" si="0"/>
        <v>21:1186</v>
      </c>
      <c r="D24" s="1" t="str">
        <f t="shared" si="1"/>
        <v>21:0387</v>
      </c>
      <c r="E24" t="s">
        <v>104</v>
      </c>
      <c r="F24" t="s">
        <v>105</v>
      </c>
      <c r="H24">
        <v>66.051143100000004</v>
      </c>
      <c r="I24">
        <v>-86.706389700000003</v>
      </c>
      <c r="J24" s="1" t="str">
        <f t="shared" si="3"/>
        <v>Till</v>
      </c>
      <c r="K24" s="1" t="str">
        <f t="shared" si="2"/>
        <v>&lt;63 µm size fraction sieving (3)</v>
      </c>
      <c r="L24">
        <v>1</v>
      </c>
      <c r="M24">
        <v>0.05</v>
      </c>
      <c r="N24">
        <v>0.6</v>
      </c>
    </row>
    <row r="25" spans="1:17" x14ac:dyDescent="0.3">
      <c r="A25" t="s">
        <v>106</v>
      </c>
      <c r="B25" t="s">
        <v>107</v>
      </c>
      <c r="C25" s="1" t="str">
        <f t="shared" si="0"/>
        <v>21:1186</v>
      </c>
      <c r="D25" s="1" t="str">
        <f t="shared" si="1"/>
        <v>21:0387</v>
      </c>
      <c r="E25" t="s">
        <v>108</v>
      </c>
      <c r="F25" t="s">
        <v>109</v>
      </c>
      <c r="H25">
        <v>66.069062099999996</v>
      </c>
      <c r="I25">
        <v>-86.9297763</v>
      </c>
      <c r="J25" s="1" t="str">
        <f t="shared" si="3"/>
        <v>Till</v>
      </c>
      <c r="K25" s="1" t="str">
        <f t="shared" si="2"/>
        <v>&lt;63 µm size fraction sieving (3)</v>
      </c>
      <c r="L25">
        <v>1</v>
      </c>
      <c r="M25">
        <v>0.05</v>
      </c>
      <c r="N25">
        <v>0.3</v>
      </c>
    </row>
    <row r="26" spans="1:17" x14ac:dyDescent="0.3">
      <c r="A26" t="s">
        <v>110</v>
      </c>
      <c r="B26" t="s">
        <v>111</v>
      </c>
      <c r="C26" s="1" t="str">
        <f t="shared" si="0"/>
        <v>21:1186</v>
      </c>
      <c r="D26" s="1" t="str">
        <f t="shared" si="1"/>
        <v>21:0387</v>
      </c>
      <c r="E26" t="s">
        <v>112</v>
      </c>
      <c r="F26" t="s">
        <v>113</v>
      </c>
      <c r="H26">
        <v>66.145629600000007</v>
      </c>
      <c r="I26">
        <v>-86.944726200000005</v>
      </c>
      <c r="J26" s="1" t="str">
        <f t="shared" si="3"/>
        <v>Till</v>
      </c>
      <c r="K26" s="1" t="str">
        <f t="shared" si="2"/>
        <v>&lt;63 µm size fraction sieving (3)</v>
      </c>
      <c r="L26">
        <v>1</v>
      </c>
      <c r="M26">
        <v>0.05</v>
      </c>
      <c r="N26">
        <v>0.3</v>
      </c>
    </row>
    <row r="27" spans="1:17" x14ac:dyDescent="0.3">
      <c r="A27" t="s">
        <v>114</v>
      </c>
      <c r="B27" t="s">
        <v>115</v>
      </c>
      <c r="C27" s="1" t="str">
        <f t="shared" si="0"/>
        <v>21:1186</v>
      </c>
      <c r="D27" s="1" t="str">
        <f t="shared" si="1"/>
        <v>21:0387</v>
      </c>
      <c r="E27" t="s">
        <v>116</v>
      </c>
      <c r="F27" t="s">
        <v>117</v>
      </c>
      <c r="H27">
        <v>66.233386699999997</v>
      </c>
      <c r="I27">
        <v>-86.901149799999999</v>
      </c>
      <c r="J27" s="1" t="str">
        <f t="shared" si="3"/>
        <v>Till</v>
      </c>
      <c r="K27" s="1" t="str">
        <f t="shared" si="2"/>
        <v>&lt;63 µm size fraction sieving (3)</v>
      </c>
      <c r="L27">
        <v>1</v>
      </c>
      <c r="M27">
        <v>0.05</v>
      </c>
      <c r="N27">
        <v>0.3</v>
      </c>
    </row>
    <row r="28" spans="1:17" x14ac:dyDescent="0.3">
      <c r="A28" t="s">
        <v>118</v>
      </c>
      <c r="B28" t="s">
        <v>119</v>
      </c>
      <c r="C28" s="1" t="str">
        <f t="shared" si="0"/>
        <v>21:1186</v>
      </c>
      <c r="D28" s="1" t="str">
        <f t="shared" si="1"/>
        <v>21:0387</v>
      </c>
      <c r="E28" t="s">
        <v>120</v>
      </c>
      <c r="F28" t="s">
        <v>121</v>
      </c>
      <c r="H28">
        <v>66.325453600000003</v>
      </c>
      <c r="I28">
        <v>-86.949557900000002</v>
      </c>
      <c r="J28" s="1" t="str">
        <f t="shared" si="3"/>
        <v>Till</v>
      </c>
      <c r="K28" s="1" t="str">
        <f t="shared" si="2"/>
        <v>&lt;63 µm size fraction sieving (3)</v>
      </c>
      <c r="L28">
        <v>1</v>
      </c>
      <c r="M28">
        <v>0.05</v>
      </c>
      <c r="N28">
        <v>0.7</v>
      </c>
    </row>
    <row r="29" spans="1:17" x14ac:dyDescent="0.3">
      <c r="A29" t="s">
        <v>122</v>
      </c>
      <c r="B29" t="s">
        <v>123</v>
      </c>
      <c r="C29" s="1" t="str">
        <f t="shared" si="0"/>
        <v>21:1186</v>
      </c>
      <c r="D29" s="1" t="str">
        <f t="shared" si="1"/>
        <v>21:0387</v>
      </c>
      <c r="E29" t="s">
        <v>124</v>
      </c>
      <c r="F29" t="s">
        <v>125</v>
      </c>
      <c r="H29">
        <v>66.069043500000006</v>
      </c>
      <c r="I29">
        <v>-86.238908499999994</v>
      </c>
      <c r="J29" s="1" t="str">
        <f t="shared" si="3"/>
        <v>Till</v>
      </c>
      <c r="K29" s="1" t="str">
        <f t="shared" si="2"/>
        <v>&lt;63 µm size fraction sieving (3)</v>
      </c>
      <c r="L29">
        <v>1</v>
      </c>
      <c r="M29">
        <v>1.1100000000000001</v>
      </c>
      <c r="N29">
        <v>1.3</v>
      </c>
      <c r="O29">
        <v>3.91</v>
      </c>
      <c r="P29">
        <v>6.5</v>
      </c>
      <c r="Q29">
        <v>2.2200000000000002</v>
      </c>
    </row>
    <row r="30" spans="1:17" x14ac:dyDescent="0.3">
      <c r="A30" t="s">
        <v>126</v>
      </c>
      <c r="B30" t="s">
        <v>127</v>
      </c>
      <c r="C30" s="1" t="str">
        <f t="shared" si="0"/>
        <v>21:1186</v>
      </c>
      <c r="D30" s="1" t="str">
        <f t="shared" si="1"/>
        <v>21:0387</v>
      </c>
      <c r="E30" t="s">
        <v>128</v>
      </c>
      <c r="F30" t="s">
        <v>129</v>
      </c>
      <c r="H30">
        <v>66.053283699999994</v>
      </c>
      <c r="I30">
        <v>-86.392778899999996</v>
      </c>
      <c r="J30" s="1" t="str">
        <f t="shared" si="3"/>
        <v>Till</v>
      </c>
      <c r="K30" s="1" t="str">
        <f t="shared" si="2"/>
        <v>&lt;63 µm size fraction sieving (3)</v>
      </c>
      <c r="L30">
        <v>1</v>
      </c>
      <c r="M30">
        <v>0.05</v>
      </c>
      <c r="N30">
        <v>1</v>
      </c>
    </row>
    <row r="31" spans="1:17" x14ac:dyDescent="0.3">
      <c r="A31" t="s">
        <v>130</v>
      </c>
      <c r="B31" t="s">
        <v>131</v>
      </c>
      <c r="C31" s="1" t="str">
        <f t="shared" si="0"/>
        <v>21:1186</v>
      </c>
      <c r="D31" s="1" t="str">
        <f t="shared" si="1"/>
        <v>21:0387</v>
      </c>
      <c r="E31" t="s">
        <v>132</v>
      </c>
      <c r="F31" t="s">
        <v>133</v>
      </c>
      <c r="H31">
        <v>66.107930400000001</v>
      </c>
      <c r="I31">
        <v>-87.164862299999996</v>
      </c>
      <c r="J31" s="1" t="str">
        <f t="shared" si="3"/>
        <v>Till</v>
      </c>
      <c r="K31" s="1" t="str">
        <f t="shared" si="2"/>
        <v>&lt;63 µm size fraction sieving (3)</v>
      </c>
      <c r="L31">
        <v>1</v>
      </c>
      <c r="M31">
        <v>0.05</v>
      </c>
      <c r="N31">
        <v>0.4</v>
      </c>
    </row>
    <row r="32" spans="1:17" x14ac:dyDescent="0.3">
      <c r="A32" t="s">
        <v>134</v>
      </c>
      <c r="B32" t="s">
        <v>135</v>
      </c>
      <c r="C32" s="1" t="str">
        <f t="shared" si="0"/>
        <v>21:1186</v>
      </c>
      <c r="D32" s="1" t="str">
        <f t="shared" si="1"/>
        <v>21:0387</v>
      </c>
      <c r="E32" t="s">
        <v>136</v>
      </c>
      <c r="F32" t="s">
        <v>137</v>
      </c>
      <c r="H32">
        <v>66.065092000000007</v>
      </c>
      <c r="I32">
        <v>-87.082816899999997</v>
      </c>
      <c r="J32" s="1" t="str">
        <f t="shared" si="3"/>
        <v>Till</v>
      </c>
      <c r="K32" s="1" t="str">
        <f t="shared" si="2"/>
        <v>&lt;63 µm size fraction sieving (3)</v>
      </c>
      <c r="L32">
        <v>1</v>
      </c>
      <c r="M32">
        <v>0.05</v>
      </c>
      <c r="N32">
        <v>0.4</v>
      </c>
    </row>
    <row r="33" spans="1:14" x14ac:dyDescent="0.3">
      <c r="A33" t="s">
        <v>138</v>
      </c>
      <c r="B33" t="s">
        <v>139</v>
      </c>
      <c r="C33" s="1" t="str">
        <f t="shared" si="0"/>
        <v>21:1186</v>
      </c>
      <c r="D33" s="1" t="str">
        <f t="shared" si="1"/>
        <v>21:0387</v>
      </c>
      <c r="E33" t="s">
        <v>136</v>
      </c>
      <c r="F33" t="s">
        <v>140</v>
      </c>
      <c r="H33">
        <v>66.065092000000007</v>
      </c>
      <c r="I33">
        <v>-87.082816899999997</v>
      </c>
      <c r="J33" s="1" t="str">
        <f t="shared" si="3"/>
        <v>Till</v>
      </c>
      <c r="K33" s="1" t="str">
        <f t="shared" si="2"/>
        <v>&lt;63 µm size fraction sieving (3)</v>
      </c>
      <c r="L33">
        <v>7</v>
      </c>
      <c r="M33">
        <v>0.05</v>
      </c>
      <c r="N33">
        <v>1</v>
      </c>
    </row>
    <row r="34" spans="1:14" x14ac:dyDescent="0.3">
      <c r="A34" t="s">
        <v>141</v>
      </c>
      <c r="B34" t="s">
        <v>142</v>
      </c>
      <c r="C34" s="1" t="str">
        <f t="shared" ref="C34:C65" si="4">HYPERLINK("http://geochem.nrcan.gc.ca/cdogs/content/bdl/bdl211186_e.htm", "21:1186")</f>
        <v>21:1186</v>
      </c>
      <c r="D34" s="1" t="str">
        <f t="shared" ref="D34:D65" si="5">HYPERLINK("http://geochem.nrcan.gc.ca/cdogs/content/svy/svy210387_e.htm", "21:0387")</f>
        <v>21:0387</v>
      </c>
      <c r="E34" t="s">
        <v>143</v>
      </c>
      <c r="F34" t="s">
        <v>144</v>
      </c>
      <c r="H34">
        <v>66.073351200000005</v>
      </c>
      <c r="I34">
        <v>-87.386948399999994</v>
      </c>
      <c r="J34" s="1" t="str">
        <f t="shared" si="3"/>
        <v>Till</v>
      </c>
      <c r="K34" s="1" t="str">
        <f t="shared" ref="K34:K65" si="6">HYPERLINK("http://geochem.nrcan.gc.ca/cdogs/content/kwd/kwd080104_e.htm", "&lt;63 µm size fraction sieving (3)")</f>
        <v>&lt;63 µm size fraction sieving (3)</v>
      </c>
      <c r="L34">
        <v>1</v>
      </c>
      <c r="M34">
        <v>0.05</v>
      </c>
      <c r="N34">
        <v>1</v>
      </c>
    </row>
    <row r="35" spans="1:14" x14ac:dyDescent="0.3">
      <c r="A35" t="s">
        <v>145</v>
      </c>
      <c r="B35" t="s">
        <v>146</v>
      </c>
      <c r="C35" s="1" t="str">
        <f t="shared" si="4"/>
        <v>21:1186</v>
      </c>
      <c r="D35" s="1" t="str">
        <f t="shared" si="5"/>
        <v>21:0387</v>
      </c>
      <c r="E35" t="s">
        <v>147</v>
      </c>
      <c r="F35" t="s">
        <v>148</v>
      </c>
      <c r="H35">
        <v>66.038682100000003</v>
      </c>
      <c r="I35">
        <v>-87.528829400000006</v>
      </c>
      <c r="J35" s="1" t="str">
        <f t="shared" si="3"/>
        <v>Till</v>
      </c>
      <c r="K35" s="1" t="str">
        <f t="shared" si="6"/>
        <v>&lt;63 µm size fraction sieving (3)</v>
      </c>
      <c r="L35">
        <v>1</v>
      </c>
      <c r="M35">
        <v>0.05</v>
      </c>
      <c r="N35">
        <v>1</v>
      </c>
    </row>
    <row r="36" spans="1:14" x14ac:dyDescent="0.3">
      <c r="A36" t="s">
        <v>149</v>
      </c>
      <c r="B36" t="s">
        <v>150</v>
      </c>
      <c r="C36" s="1" t="str">
        <f t="shared" si="4"/>
        <v>21:1186</v>
      </c>
      <c r="D36" s="1" t="str">
        <f t="shared" si="5"/>
        <v>21:0387</v>
      </c>
      <c r="E36" t="s">
        <v>151</v>
      </c>
      <c r="F36" t="s">
        <v>152</v>
      </c>
      <c r="H36">
        <v>66.159768799999995</v>
      </c>
      <c r="I36">
        <v>-87.109046300000003</v>
      </c>
      <c r="J36" s="1" t="str">
        <f>HYPERLINK("http://geochem.nrcan.gc.ca/cdogs/content/kwd/kwd020101_e.htm", "Diamicton")</f>
        <v>Diamicton</v>
      </c>
      <c r="K36" s="1" t="str">
        <f t="shared" si="6"/>
        <v>&lt;63 µm size fraction sieving (3)</v>
      </c>
      <c r="L36">
        <v>1</v>
      </c>
      <c r="M36">
        <v>0.05</v>
      </c>
      <c r="N36">
        <v>0.6</v>
      </c>
    </row>
    <row r="37" spans="1:14" x14ac:dyDescent="0.3">
      <c r="A37" t="s">
        <v>153</v>
      </c>
      <c r="B37" t="s">
        <v>154</v>
      </c>
      <c r="C37" s="1" t="str">
        <f t="shared" si="4"/>
        <v>21:1186</v>
      </c>
      <c r="D37" s="1" t="str">
        <f t="shared" si="5"/>
        <v>21:0387</v>
      </c>
      <c r="E37" t="s">
        <v>151</v>
      </c>
      <c r="F37" t="s">
        <v>155</v>
      </c>
      <c r="H37">
        <v>66.159768799999995</v>
      </c>
      <c r="I37">
        <v>-87.109046300000003</v>
      </c>
      <c r="J37" s="1" t="str">
        <f t="shared" ref="J37:J57" si="7">HYPERLINK("http://geochem.nrcan.gc.ca/cdogs/content/kwd/kwd020044_e.htm", "Till")</f>
        <v>Till</v>
      </c>
      <c r="K37" s="1" t="str">
        <f t="shared" si="6"/>
        <v>&lt;63 µm size fraction sieving (3)</v>
      </c>
      <c r="L37">
        <v>1</v>
      </c>
      <c r="M37">
        <v>0.05</v>
      </c>
      <c r="N37">
        <v>0.2</v>
      </c>
    </row>
    <row r="38" spans="1:14" x14ac:dyDescent="0.3">
      <c r="A38" t="s">
        <v>156</v>
      </c>
      <c r="B38" t="s">
        <v>157</v>
      </c>
      <c r="C38" s="1" t="str">
        <f t="shared" si="4"/>
        <v>21:1186</v>
      </c>
      <c r="D38" s="1" t="str">
        <f t="shared" si="5"/>
        <v>21:0387</v>
      </c>
      <c r="E38" t="s">
        <v>158</v>
      </c>
      <c r="F38" t="s">
        <v>159</v>
      </c>
      <c r="H38">
        <v>66.047001399999999</v>
      </c>
      <c r="I38">
        <v>-87.812722100000002</v>
      </c>
      <c r="J38" s="1" t="str">
        <f t="shared" si="7"/>
        <v>Till</v>
      </c>
      <c r="K38" s="1" t="str">
        <f t="shared" si="6"/>
        <v>&lt;63 µm size fraction sieving (3)</v>
      </c>
      <c r="L38">
        <v>1</v>
      </c>
      <c r="M38">
        <v>0.05</v>
      </c>
      <c r="N38">
        <v>0.2</v>
      </c>
    </row>
    <row r="39" spans="1:14" x14ac:dyDescent="0.3">
      <c r="A39" t="s">
        <v>160</v>
      </c>
      <c r="B39" t="s">
        <v>161</v>
      </c>
      <c r="C39" s="1" t="str">
        <f t="shared" si="4"/>
        <v>21:1186</v>
      </c>
      <c r="D39" s="1" t="str">
        <f t="shared" si="5"/>
        <v>21:0387</v>
      </c>
      <c r="E39" t="s">
        <v>162</v>
      </c>
      <c r="F39" t="s">
        <v>163</v>
      </c>
      <c r="H39">
        <v>66.055670899999996</v>
      </c>
      <c r="I39">
        <v>-87.968712600000003</v>
      </c>
      <c r="J39" s="1" t="str">
        <f t="shared" si="7"/>
        <v>Till</v>
      </c>
      <c r="K39" s="1" t="str">
        <f t="shared" si="6"/>
        <v>&lt;63 µm size fraction sieving (3)</v>
      </c>
      <c r="L39">
        <v>1</v>
      </c>
      <c r="M39">
        <v>0.05</v>
      </c>
      <c r="N39">
        <v>0.1</v>
      </c>
    </row>
    <row r="40" spans="1:14" x14ac:dyDescent="0.3">
      <c r="A40" t="s">
        <v>164</v>
      </c>
      <c r="B40" t="s">
        <v>165</v>
      </c>
      <c r="C40" s="1" t="str">
        <f t="shared" si="4"/>
        <v>21:1186</v>
      </c>
      <c r="D40" s="1" t="str">
        <f t="shared" si="5"/>
        <v>21:0387</v>
      </c>
      <c r="E40" t="s">
        <v>166</v>
      </c>
      <c r="F40" t="s">
        <v>167</v>
      </c>
      <c r="H40">
        <v>66.120518799999999</v>
      </c>
      <c r="I40">
        <v>-87.953424100000007</v>
      </c>
      <c r="J40" s="1" t="str">
        <f t="shared" si="7"/>
        <v>Till</v>
      </c>
      <c r="K40" s="1" t="str">
        <f t="shared" si="6"/>
        <v>&lt;63 µm size fraction sieving (3)</v>
      </c>
      <c r="L40">
        <v>1</v>
      </c>
      <c r="M40">
        <v>0.05</v>
      </c>
      <c r="N40">
        <v>0.2</v>
      </c>
    </row>
    <row r="41" spans="1:14" x14ac:dyDescent="0.3">
      <c r="A41" t="s">
        <v>168</v>
      </c>
      <c r="B41" t="s">
        <v>169</v>
      </c>
      <c r="C41" s="1" t="str">
        <f t="shared" si="4"/>
        <v>21:1186</v>
      </c>
      <c r="D41" s="1" t="str">
        <f t="shared" si="5"/>
        <v>21:0387</v>
      </c>
      <c r="E41" t="s">
        <v>170</v>
      </c>
      <c r="F41" t="s">
        <v>171</v>
      </c>
      <c r="H41">
        <v>66.112969300000003</v>
      </c>
      <c r="I41">
        <v>-87.792043899999996</v>
      </c>
      <c r="J41" s="1" t="str">
        <f t="shared" si="7"/>
        <v>Till</v>
      </c>
      <c r="K41" s="1" t="str">
        <f t="shared" si="6"/>
        <v>&lt;63 µm size fraction sieving (3)</v>
      </c>
      <c r="L41">
        <v>1</v>
      </c>
      <c r="M41">
        <v>0.05</v>
      </c>
      <c r="N41">
        <v>0.2</v>
      </c>
    </row>
    <row r="42" spans="1:14" x14ac:dyDescent="0.3">
      <c r="A42" t="s">
        <v>172</v>
      </c>
      <c r="B42" t="s">
        <v>173</v>
      </c>
      <c r="C42" s="1" t="str">
        <f t="shared" si="4"/>
        <v>21:1186</v>
      </c>
      <c r="D42" s="1" t="str">
        <f t="shared" si="5"/>
        <v>21:0387</v>
      </c>
      <c r="E42" t="s">
        <v>174</v>
      </c>
      <c r="F42" t="s">
        <v>175</v>
      </c>
      <c r="H42">
        <v>66.121949299999997</v>
      </c>
      <c r="I42">
        <v>-87.551858699999997</v>
      </c>
      <c r="J42" s="1" t="str">
        <f t="shared" si="7"/>
        <v>Till</v>
      </c>
      <c r="K42" s="1" t="str">
        <f t="shared" si="6"/>
        <v>&lt;63 µm size fraction sieving (3)</v>
      </c>
      <c r="L42">
        <v>1</v>
      </c>
      <c r="M42">
        <v>0.05</v>
      </c>
      <c r="N42">
        <v>0.3</v>
      </c>
    </row>
    <row r="43" spans="1:14" x14ac:dyDescent="0.3">
      <c r="A43" t="s">
        <v>176</v>
      </c>
      <c r="B43" t="s">
        <v>177</v>
      </c>
      <c r="C43" s="1" t="str">
        <f t="shared" si="4"/>
        <v>21:1186</v>
      </c>
      <c r="D43" s="1" t="str">
        <f t="shared" si="5"/>
        <v>21:0387</v>
      </c>
      <c r="E43" t="s">
        <v>178</v>
      </c>
      <c r="F43" t="s">
        <v>179</v>
      </c>
      <c r="H43">
        <v>66.126319600000002</v>
      </c>
      <c r="I43">
        <v>-87.316913200000002</v>
      </c>
      <c r="J43" s="1" t="str">
        <f t="shared" si="7"/>
        <v>Till</v>
      </c>
      <c r="K43" s="1" t="str">
        <f t="shared" si="6"/>
        <v>&lt;63 µm size fraction sieving (3)</v>
      </c>
      <c r="L43">
        <v>1</v>
      </c>
      <c r="M43">
        <v>0.05</v>
      </c>
      <c r="N43">
        <v>0.2</v>
      </c>
    </row>
    <row r="44" spans="1:14" x14ac:dyDescent="0.3">
      <c r="A44" t="s">
        <v>180</v>
      </c>
      <c r="B44" t="s">
        <v>181</v>
      </c>
      <c r="C44" s="1" t="str">
        <f t="shared" si="4"/>
        <v>21:1186</v>
      </c>
      <c r="D44" s="1" t="str">
        <f t="shared" si="5"/>
        <v>21:0387</v>
      </c>
      <c r="E44" t="s">
        <v>182</v>
      </c>
      <c r="F44" t="s">
        <v>183</v>
      </c>
      <c r="H44">
        <v>66.8324037</v>
      </c>
      <c r="I44">
        <v>-88.952967200000003</v>
      </c>
      <c r="J44" s="1" t="str">
        <f t="shared" si="7"/>
        <v>Till</v>
      </c>
      <c r="K44" s="1" t="str">
        <f t="shared" si="6"/>
        <v>&lt;63 µm size fraction sieving (3)</v>
      </c>
      <c r="L44">
        <v>1</v>
      </c>
      <c r="M44">
        <v>0.05</v>
      </c>
      <c r="N44">
        <v>0.3</v>
      </c>
    </row>
    <row r="45" spans="1:14" x14ac:dyDescent="0.3">
      <c r="A45" t="s">
        <v>184</v>
      </c>
      <c r="B45" t="s">
        <v>185</v>
      </c>
      <c r="C45" s="1" t="str">
        <f t="shared" si="4"/>
        <v>21:1186</v>
      </c>
      <c r="D45" s="1" t="str">
        <f t="shared" si="5"/>
        <v>21:0387</v>
      </c>
      <c r="E45" t="s">
        <v>186</v>
      </c>
      <c r="F45" t="s">
        <v>187</v>
      </c>
      <c r="H45">
        <v>66.836393799999996</v>
      </c>
      <c r="I45">
        <v>-88.735301000000007</v>
      </c>
      <c r="J45" s="1" t="str">
        <f t="shared" si="7"/>
        <v>Till</v>
      </c>
      <c r="K45" s="1" t="str">
        <f t="shared" si="6"/>
        <v>&lt;63 µm size fraction sieving (3)</v>
      </c>
      <c r="L45">
        <v>1</v>
      </c>
      <c r="M45">
        <v>0.05</v>
      </c>
      <c r="N45">
        <v>0.2</v>
      </c>
    </row>
    <row r="46" spans="1:14" x14ac:dyDescent="0.3">
      <c r="A46" t="s">
        <v>188</v>
      </c>
      <c r="B46" t="s">
        <v>189</v>
      </c>
      <c r="C46" s="1" t="str">
        <f t="shared" si="4"/>
        <v>21:1186</v>
      </c>
      <c r="D46" s="1" t="str">
        <f t="shared" si="5"/>
        <v>21:0387</v>
      </c>
      <c r="E46" t="s">
        <v>190</v>
      </c>
      <c r="F46" t="s">
        <v>191</v>
      </c>
      <c r="H46">
        <v>66.837744000000001</v>
      </c>
      <c r="I46">
        <v>-88.485306800000004</v>
      </c>
      <c r="J46" s="1" t="str">
        <f t="shared" si="7"/>
        <v>Till</v>
      </c>
      <c r="K46" s="1" t="str">
        <f t="shared" si="6"/>
        <v>&lt;63 µm size fraction sieving (3)</v>
      </c>
      <c r="L46">
        <v>1</v>
      </c>
      <c r="M46">
        <v>0.05</v>
      </c>
      <c r="N46">
        <v>0.1</v>
      </c>
    </row>
    <row r="47" spans="1:14" x14ac:dyDescent="0.3">
      <c r="A47" t="s">
        <v>192</v>
      </c>
      <c r="B47" t="s">
        <v>193</v>
      </c>
      <c r="C47" s="1" t="str">
        <f t="shared" si="4"/>
        <v>21:1186</v>
      </c>
      <c r="D47" s="1" t="str">
        <f t="shared" si="5"/>
        <v>21:0387</v>
      </c>
      <c r="E47" t="s">
        <v>194</v>
      </c>
      <c r="F47" t="s">
        <v>195</v>
      </c>
      <c r="H47">
        <v>66.926231099999995</v>
      </c>
      <c r="I47">
        <v>-88.418631700000006</v>
      </c>
      <c r="J47" s="1" t="str">
        <f t="shared" si="7"/>
        <v>Till</v>
      </c>
      <c r="K47" s="1" t="str">
        <f t="shared" si="6"/>
        <v>&lt;63 µm size fraction sieving (3)</v>
      </c>
      <c r="L47">
        <v>1</v>
      </c>
      <c r="M47">
        <v>0.05</v>
      </c>
      <c r="N47">
        <v>0.1</v>
      </c>
    </row>
    <row r="48" spans="1:14" x14ac:dyDescent="0.3">
      <c r="A48" t="s">
        <v>196</v>
      </c>
      <c r="B48" t="s">
        <v>197</v>
      </c>
      <c r="C48" s="1" t="str">
        <f t="shared" si="4"/>
        <v>21:1186</v>
      </c>
      <c r="D48" s="1" t="str">
        <f t="shared" si="5"/>
        <v>21:0387</v>
      </c>
      <c r="E48" t="s">
        <v>198</v>
      </c>
      <c r="F48" t="s">
        <v>199</v>
      </c>
      <c r="H48">
        <v>66.966739399999994</v>
      </c>
      <c r="I48">
        <v>-88.638048100000006</v>
      </c>
      <c r="J48" s="1" t="str">
        <f t="shared" si="7"/>
        <v>Till</v>
      </c>
      <c r="K48" s="1" t="str">
        <f t="shared" si="6"/>
        <v>&lt;63 µm size fraction sieving (3)</v>
      </c>
      <c r="L48">
        <v>1</v>
      </c>
      <c r="M48">
        <v>0.05</v>
      </c>
      <c r="N48">
        <v>0.2</v>
      </c>
    </row>
    <row r="49" spans="1:17" x14ac:dyDescent="0.3">
      <c r="A49" t="s">
        <v>200</v>
      </c>
      <c r="B49" t="s">
        <v>201</v>
      </c>
      <c r="C49" s="1" t="str">
        <f t="shared" si="4"/>
        <v>21:1186</v>
      </c>
      <c r="D49" s="1" t="str">
        <f t="shared" si="5"/>
        <v>21:0387</v>
      </c>
      <c r="E49" t="s">
        <v>202</v>
      </c>
      <c r="F49" t="s">
        <v>203</v>
      </c>
      <c r="H49">
        <v>66.910741900000005</v>
      </c>
      <c r="I49">
        <v>-88.209964799999995</v>
      </c>
      <c r="J49" s="1" t="str">
        <f t="shared" si="7"/>
        <v>Till</v>
      </c>
      <c r="K49" s="1" t="str">
        <f t="shared" si="6"/>
        <v>&lt;63 µm size fraction sieving (3)</v>
      </c>
      <c r="L49">
        <v>1</v>
      </c>
      <c r="M49">
        <v>0.05</v>
      </c>
      <c r="N49">
        <v>0.05</v>
      </c>
    </row>
    <row r="50" spans="1:17" x14ac:dyDescent="0.3">
      <c r="A50" t="s">
        <v>204</v>
      </c>
      <c r="B50" t="s">
        <v>205</v>
      </c>
      <c r="C50" s="1" t="str">
        <f t="shared" si="4"/>
        <v>21:1186</v>
      </c>
      <c r="D50" s="1" t="str">
        <f t="shared" si="5"/>
        <v>21:0387</v>
      </c>
      <c r="E50" t="s">
        <v>202</v>
      </c>
      <c r="F50" t="s">
        <v>206</v>
      </c>
      <c r="H50">
        <v>66.910741900000005</v>
      </c>
      <c r="I50">
        <v>-88.209964799999995</v>
      </c>
      <c r="J50" s="1" t="str">
        <f t="shared" si="7"/>
        <v>Till</v>
      </c>
      <c r="K50" s="1" t="str">
        <f t="shared" si="6"/>
        <v>&lt;63 µm size fraction sieving (3)</v>
      </c>
      <c r="L50">
        <v>1</v>
      </c>
      <c r="M50">
        <v>0.05</v>
      </c>
      <c r="N50">
        <v>0.05</v>
      </c>
    </row>
    <row r="51" spans="1:17" x14ac:dyDescent="0.3">
      <c r="A51" t="s">
        <v>207</v>
      </c>
      <c r="B51" t="s">
        <v>208</v>
      </c>
      <c r="C51" s="1" t="str">
        <f t="shared" si="4"/>
        <v>21:1186</v>
      </c>
      <c r="D51" s="1" t="str">
        <f t="shared" si="5"/>
        <v>21:0387</v>
      </c>
      <c r="E51" t="s">
        <v>202</v>
      </c>
      <c r="F51" t="s">
        <v>209</v>
      </c>
      <c r="H51">
        <v>66.910741900000005</v>
      </c>
      <c r="I51">
        <v>-88.209964799999995</v>
      </c>
      <c r="J51" s="1" t="str">
        <f t="shared" si="7"/>
        <v>Till</v>
      </c>
      <c r="K51" s="1" t="str">
        <f t="shared" si="6"/>
        <v>&lt;63 µm size fraction sieving (3)</v>
      </c>
      <c r="L51">
        <v>7</v>
      </c>
      <c r="M51">
        <v>0.05</v>
      </c>
      <c r="N51">
        <v>0.05</v>
      </c>
    </row>
    <row r="52" spans="1:17" x14ac:dyDescent="0.3">
      <c r="A52" t="s">
        <v>210</v>
      </c>
      <c r="B52" t="s">
        <v>211</v>
      </c>
      <c r="C52" s="1" t="str">
        <f t="shared" si="4"/>
        <v>21:1186</v>
      </c>
      <c r="D52" s="1" t="str">
        <f t="shared" si="5"/>
        <v>21:0387</v>
      </c>
      <c r="E52" t="s">
        <v>212</v>
      </c>
      <c r="F52" t="s">
        <v>213</v>
      </c>
      <c r="H52">
        <v>66.870253700000006</v>
      </c>
      <c r="I52">
        <v>-87.862986399999997</v>
      </c>
      <c r="J52" s="1" t="str">
        <f t="shared" si="7"/>
        <v>Till</v>
      </c>
      <c r="K52" s="1" t="str">
        <f t="shared" si="6"/>
        <v>&lt;63 µm size fraction sieving (3)</v>
      </c>
      <c r="L52">
        <v>1</v>
      </c>
      <c r="M52">
        <v>0.05</v>
      </c>
      <c r="N52">
        <v>0.1</v>
      </c>
    </row>
    <row r="53" spans="1:17" x14ac:dyDescent="0.3">
      <c r="A53" t="s">
        <v>214</v>
      </c>
      <c r="B53" t="s">
        <v>215</v>
      </c>
      <c r="C53" s="1" t="str">
        <f t="shared" si="4"/>
        <v>21:1186</v>
      </c>
      <c r="D53" s="1" t="str">
        <f t="shared" si="5"/>
        <v>21:0387</v>
      </c>
      <c r="E53" t="s">
        <v>212</v>
      </c>
      <c r="F53" t="s">
        <v>216</v>
      </c>
      <c r="H53">
        <v>66.870253700000006</v>
      </c>
      <c r="I53">
        <v>-87.862986399999997</v>
      </c>
      <c r="J53" s="1" t="str">
        <f t="shared" si="7"/>
        <v>Till</v>
      </c>
      <c r="K53" s="1" t="str">
        <f t="shared" si="6"/>
        <v>&lt;63 µm size fraction sieving (3)</v>
      </c>
      <c r="L53">
        <v>1</v>
      </c>
      <c r="M53">
        <v>0.05</v>
      </c>
      <c r="N53">
        <v>0.9</v>
      </c>
    </row>
    <row r="54" spans="1:17" x14ac:dyDescent="0.3">
      <c r="A54" t="s">
        <v>217</v>
      </c>
      <c r="B54" t="s">
        <v>218</v>
      </c>
      <c r="C54" s="1" t="str">
        <f t="shared" si="4"/>
        <v>21:1186</v>
      </c>
      <c r="D54" s="1" t="str">
        <f t="shared" si="5"/>
        <v>21:0387</v>
      </c>
      <c r="E54" t="s">
        <v>212</v>
      </c>
      <c r="F54" t="s">
        <v>219</v>
      </c>
      <c r="H54">
        <v>66.870253700000006</v>
      </c>
      <c r="I54">
        <v>-87.862986399999997</v>
      </c>
      <c r="J54" s="1" t="str">
        <f t="shared" si="7"/>
        <v>Till</v>
      </c>
      <c r="K54" s="1" t="str">
        <f t="shared" si="6"/>
        <v>&lt;63 µm size fraction sieving (3)</v>
      </c>
      <c r="L54">
        <v>2</v>
      </c>
      <c r="M54">
        <v>0.05</v>
      </c>
      <c r="N54">
        <v>0.5</v>
      </c>
    </row>
    <row r="55" spans="1:17" x14ac:dyDescent="0.3">
      <c r="A55" t="s">
        <v>220</v>
      </c>
      <c r="B55" t="s">
        <v>221</v>
      </c>
      <c r="C55" s="1" t="str">
        <f t="shared" si="4"/>
        <v>21:1186</v>
      </c>
      <c r="D55" s="1" t="str">
        <f t="shared" si="5"/>
        <v>21:0387</v>
      </c>
      <c r="E55" t="s">
        <v>222</v>
      </c>
      <c r="F55" t="s">
        <v>223</v>
      </c>
      <c r="H55">
        <v>66.851174099999994</v>
      </c>
      <c r="I55">
        <v>-88.076532700000001</v>
      </c>
      <c r="J55" s="1" t="str">
        <f t="shared" si="7"/>
        <v>Till</v>
      </c>
      <c r="K55" s="1" t="str">
        <f t="shared" si="6"/>
        <v>&lt;63 µm size fraction sieving (3)</v>
      </c>
      <c r="L55">
        <v>1</v>
      </c>
      <c r="M55">
        <v>0.05</v>
      </c>
      <c r="N55">
        <v>0.1</v>
      </c>
    </row>
    <row r="56" spans="1:17" x14ac:dyDescent="0.3">
      <c r="A56" t="s">
        <v>224</v>
      </c>
      <c r="B56" t="s">
        <v>225</v>
      </c>
      <c r="C56" s="1" t="str">
        <f t="shared" si="4"/>
        <v>21:1186</v>
      </c>
      <c r="D56" s="1" t="str">
        <f t="shared" si="5"/>
        <v>21:0387</v>
      </c>
      <c r="E56" t="s">
        <v>226</v>
      </c>
      <c r="F56" t="s">
        <v>227</v>
      </c>
      <c r="H56">
        <v>66.724918400000007</v>
      </c>
      <c r="I56">
        <v>-88.056782900000002</v>
      </c>
      <c r="J56" s="1" t="str">
        <f t="shared" si="7"/>
        <v>Till</v>
      </c>
      <c r="K56" s="1" t="str">
        <f t="shared" si="6"/>
        <v>&lt;63 µm size fraction sieving (3)</v>
      </c>
      <c r="L56">
        <v>1</v>
      </c>
      <c r="M56">
        <v>0.05</v>
      </c>
      <c r="N56">
        <v>0.2</v>
      </c>
    </row>
    <row r="57" spans="1:17" x14ac:dyDescent="0.3">
      <c r="A57" t="s">
        <v>228</v>
      </c>
      <c r="B57" t="s">
        <v>229</v>
      </c>
      <c r="C57" s="1" t="str">
        <f t="shared" si="4"/>
        <v>21:1186</v>
      </c>
      <c r="D57" s="1" t="str">
        <f t="shared" si="5"/>
        <v>21:0387</v>
      </c>
      <c r="E57" t="s">
        <v>230</v>
      </c>
      <c r="F57" t="s">
        <v>231</v>
      </c>
      <c r="H57">
        <v>66.752667099999996</v>
      </c>
      <c r="I57">
        <v>-88.2941182</v>
      </c>
      <c r="J57" s="1" t="str">
        <f t="shared" si="7"/>
        <v>Till</v>
      </c>
      <c r="K57" s="1" t="str">
        <f t="shared" si="6"/>
        <v>&lt;63 µm size fraction sieving (3)</v>
      </c>
      <c r="L57">
        <v>1</v>
      </c>
      <c r="M57">
        <v>0.05</v>
      </c>
      <c r="N57">
        <v>0.3</v>
      </c>
    </row>
    <row r="58" spans="1:17" x14ac:dyDescent="0.3">
      <c r="A58" t="s">
        <v>232</v>
      </c>
      <c r="B58" t="s">
        <v>233</v>
      </c>
      <c r="C58" s="1" t="str">
        <f t="shared" si="4"/>
        <v>21:1186</v>
      </c>
      <c r="D58" s="1" t="str">
        <f t="shared" si="5"/>
        <v>21:0387</v>
      </c>
      <c r="E58" t="s">
        <v>230</v>
      </c>
      <c r="F58" t="s">
        <v>234</v>
      </c>
      <c r="H58">
        <v>66.752667099999996</v>
      </c>
      <c r="I58">
        <v>-88.2941182</v>
      </c>
      <c r="J58" s="1" t="str">
        <f>HYPERLINK("http://geochem.nrcan.gc.ca/cdogs/content/kwd/kwd020101_e.htm", "Diamicton")</f>
        <v>Diamicton</v>
      </c>
      <c r="K58" s="1" t="str">
        <f t="shared" si="6"/>
        <v>&lt;63 µm size fraction sieving (3)</v>
      </c>
      <c r="L58">
        <v>1</v>
      </c>
      <c r="M58">
        <v>0.1</v>
      </c>
      <c r="N58">
        <v>1.7</v>
      </c>
      <c r="O58">
        <v>2.5000000000000001E-2</v>
      </c>
    </row>
    <row r="59" spans="1:17" x14ac:dyDescent="0.3">
      <c r="A59" t="s">
        <v>235</v>
      </c>
      <c r="B59" t="s">
        <v>236</v>
      </c>
      <c r="C59" s="1" t="str">
        <f t="shared" si="4"/>
        <v>21:1186</v>
      </c>
      <c r="D59" s="1" t="str">
        <f t="shared" si="5"/>
        <v>21:0387</v>
      </c>
      <c r="E59" t="s">
        <v>230</v>
      </c>
      <c r="F59" t="s">
        <v>237</v>
      </c>
      <c r="H59">
        <v>66.752667099999996</v>
      </c>
      <c r="I59">
        <v>-88.2941182</v>
      </c>
      <c r="J59" s="1" t="str">
        <f t="shared" ref="J59:J73" si="8">HYPERLINK("http://geochem.nrcan.gc.ca/cdogs/content/kwd/kwd020044_e.htm", "Till")</f>
        <v>Till</v>
      </c>
      <c r="K59" s="1" t="str">
        <f t="shared" si="6"/>
        <v>&lt;63 µm size fraction sieving (3)</v>
      </c>
      <c r="L59">
        <v>1</v>
      </c>
      <c r="M59">
        <v>0.1</v>
      </c>
      <c r="N59">
        <v>0.05</v>
      </c>
      <c r="O59">
        <v>2.5000000000000001E-2</v>
      </c>
    </row>
    <row r="60" spans="1:17" x14ac:dyDescent="0.3">
      <c r="A60" t="s">
        <v>238</v>
      </c>
      <c r="B60" t="s">
        <v>239</v>
      </c>
      <c r="C60" s="1" t="str">
        <f t="shared" si="4"/>
        <v>21:1186</v>
      </c>
      <c r="D60" s="1" t="str">
        <f t="shared" si="5"/>
        <v>21:0387</v>
      </c>
      <c r="E60" t="s">
        <v>240</v>
      </c>
      <c r="F60" t="s">
        <v>241</v>
      </c>
      <c r="H60">
        <v>66.696179000000001</v>
      </c>
      <c r="I60">
        <v>-88.296927499999995</v>
      </c>
      <c r="J60" s="1" t="str">
        <f t="shared" si="8"/>
        <v>Till</v>
      </c>
      <c r="K60" s="1" t="str">
        <f t="shared" si="6"/>
        <v>&lt;63 µm size fraction sieving (3)</v>
      </c>
      <c r="L60">
        <v>1</v>
      </c>
      <c r="M60">
        <v>0.05</v>
      </c>
      <c r="N60">
        <v>0.05</v>
      </c>
    </row>
    <row r="61" spans="1:17" x14ac:dyDescent="0.3">
      <c r="A61" t="s">
        <v>242</v>
      </c>
      <c r="B61" t="s">
        <v>243</v>
      </c>
      <c r="C61" s="1" t="str">
        <f t="shared" si="4"/>
        <v>21:1186</v>
      </c>
      <c r="D61" s="1" t="str">
        <f t="shared" si="5"/>
        <v>21:0387</v>
      </c>
      <c r="E61" t="s">
        <v>244</v>
      </c>
      <c r="F61" t="s">
        <v>245</v>
      </c>
      <c r="H61">
        <v>66.662300599999995</v>
      </c>
      <c r="I61">
        <v>-87.987366699999995</v>
      </c>
      <c r="J61" s="1" t="str">
        <f t="shared" si="8"/>
        <v>Till</v>
      </c>
      <c r="K61" s="1" t="str">
        <f t="shared" si="6"/>
        <v>&lt;63 µm size fraction sieving (3)</v>
      </c>
      <c r="L61">
        <v>1</v>
      </c>
      <c r="M61">
        <v>0.15</v>
      </c>
      <c r="N61">
        <v>0.2</v>
      </c>
      <c r="O61">
        <v>0.18</v>
      </c>
      <c r="P61">
        <v>0.23</v>
      </c>
    </row>
    <row r="62" spans="1:17" x14ac:dyDescent="0.3">
      <c r="A62" t="s">
        <v>246</v>
      </c>
      <c r="B62" t="s">
        <v>247</v>
      </c>
      <c r="C62" s="1" t="str">
        <f t="shared" si="4"/>
        <v>21:1186</v>
      </c>
      <c r="D62" s="1" t="str">
        <f t="shared" si="5"/>
        <v>21:0387</v>
      </c>
      <c r="E62" t="s">
        <v>248</v>
      </c>
      <c r="F62" t="s">
        <v>249</v>
      </c>
      <c r="H62">
        <v>66.190159100000002</v>
      </c>
      <c r="I62">
        <v>-86.415799199999995</v>
      </c>
      <c r="J62" s="1" t="str">
        <f t="shared" si="8"/>
        <v>Till</v>
      </c>
      <c r="K62" s="1" t="str">
        <f t="shared" si="6"/>
        <v>&lt;63 µm size fraction sieving (3)</v>
      </c>
      <c r="L62">
        <v>1</v>
      </c>
      <c r="M62">
        <v>1.71</v>
      </c>
      <c r="N62">
        <v>0.6</v>
      </c>
      <c r="O62">
        <v>6.05</v>
      </c>
      <c r="P62">
        <v>6.93</v>
      </c>
      <c r="Q62">
        <v>6.29</v>
      </c>
    </row>
    <row r="63" spans="1:17" x14ac:dyDescent="0.3">
      <c r="A63" t="s">
        <v>250</v>
      </c>
      <c r="B63" t="s">
        <v>251</v>
      </c>
      <c r="C63" s="1" t="str">
        <f t="shared" si="4"/>
        <v>21:1186</v>
      </c>
      <c r="D63" s="1" t="str">
        <f t="shared" si="5"/>
        <v>21:0387</v>
      </c>
      <c r="E63" t="s">
        <v>252</v>
      </c>
      <c r="F63" t="s">
        <v>253</v>
      </c>
      <c r="H63">
        <v>66.398650799999999</v>
      </c>
      <c r="I63">
        <v>-87.159775699999997</v>
      </c>
      <c r="J63" s="1" t="str">
        <f t="shared" si="8"/>
        <v>Till</v>
      </c>
      <c r="K63" s="1" t="str">
        <f t="shared" si="6"/>
        <v>&lt;63 µm size fraction sieving (3)</v>
      </c>
      <c r="L63">
        <v>1</v>
      </c>
      <c r="M63">
        <v>0.05</v>
      </c>
      <c r="N63">
        <v>0.05</v>
      </c>
    </row>
    <row r="64" spans="1:17" x14ac:dyDescent="0.3">
      <c r="A64" t="s">
        <v>254</v>
      </c>
      <c r="B64" t="s">
        <v>255</v>
      </c>
      <c r="C64" s="1" t="str">
        <f t="shared" si="4"/>
        <v>21:1186</v>
      </c>
      <c r="D64" s="1" t="str">
        <f t="shared" si="5"/>
        <v>21:0387</v>
      </c>
      <c r="E64" t="s">
        <v>256</v>
      </c>
      <c r="F64" t="s">
        <v>257</v>
      </c>
      <c r="H64">
        <v>65.949595400000007</v>
      </c>
      <c r="I64">
        <v>-87.312171699999993</v>
      </c>
      <c r="J64" s="1" t="str">
        <f t="shared" si="8"/>
        <v>Till</v>
      </c>
      <c r="K64" s="1" t="str">
        <f t="shared" si="6"/>
        <v>&lt;63 µm size fraction sieving (3)</v>
      </c>
      <c r="L64">
        <v>1</v>
      </c>
      <c r="M64">
        <v>0.1</v>
      </c>
      <c r="N64">
        <v>0.4</v>
      </c>
      <c r="O64">
        <v>2.5000000000000001E-2</v>
      </c>
    </row>
    <row r="65" spans="1:17" x14ac:dyDescent="0.3">
      <c r="A65" t="s">
        <v>258</v>
      </c>
      <c r="B65" t="s">
        <v>259</v>
      </c>
      <c r="C65" s="1" t="str">
        <f t="shared" si="4"/>
        <v>21:1186</v>
      </c>
      <c r="D65" s="1" t="str">
        <f t="shared" si="5"/>
        <v>21:0387</v>
      </c>
      <c r="E65" t="s">
        <v>260</v>
      </c>
      <c r="F65" t="s">
        <v>261</v>
      </c>
      <c r="H65">
        <v>65.968614400000007</v>
      </c>
      <c r="I65">
        <v>-87.577505700000003</v>
      </c>
      <c r="J65" s="1" t="str">
        <f t="shared" si="8"/>
        <v>Till</v>
      </c>
      <c r="K65" s="1" t="str">
        <f t="shared" si="6"/>
        <v>&lt;63 µm size fraction sieving (3)</v>
      </c>
      <c r="L65">
        <v>1</v>
      </c>
      <c r="M65">
        <v>0.05</v>
      </c>
      <c r="N65">
        <v>0.1</v>
      </c>
    </row>
    <row r="66" spans="1:17" x14ac:dyDescent="0.3">
      <c r="A66" t="s">
        <v>262</v>
      </c>
      <c r="B66" t="s">
        <v>263</v>
      </c>
      <c r="C66" s="1" t="str">
        <f t="shared" ref="C66:C97" si="9">HYPERLINK("http://geochem.nrcan.gc.ca/cdogs/content/bdl/bdl211186_e.htm", "21:1186")</f>
        <v>21:1186</v>
      </c>
      <c r="D66" s="1" t="str">
        <f t="shared" ref="D66:D97" si="10">HYPERLINK("http://geochem.nrcan.gc.ca/cdogs/content/svy/svy210387_e.htm", "21:0387")</f>
        <v>21:0387</v>
      </c>
      <c r="E66" t="s">
        <v>264</v>
      </c>
      <c r="F66" t="s">
        <v>265</v>
      </c>
      <c r="H66">
        <v>65.935575</v>
      </c>
      <c r="I66">
        <v>-87.865107899999998</v>
      </c>
      <c r="J66" s="1" t="str">
        <f t="shared" si="8"/>
        <v>Till</v>
      </c>
      <c r="K66" s="1" t="str">
        <f t="shared" ref="K66:K97" si="11">HYPERLINK("http://geochem.nrcan.gc.ca/cdogs/content/kwd/kwd080104_e.htm", "&lt;63 µm size fraction sieving (3)")</f>
        <v>&lt;63 µm size fraction sieving (3)</v>
      </c>
      <c r="L66">
        <v>1</v>
      </c>
      <c r="M66">
        <v>0.05</v>
      </c>
      <c r="N66">
        <v>0.1</v>
      </c>
    </row>
    <row r="67" spans="1:17" x14ac:dyDescent="0.3">
      <c r="A67" t="s">
        <v>266</v>
      </c>
      <c r="B67" t="s">
        <v>267</v>
      </c>
      <c r="C67" s="1" t="str">
        <f t="shared" si="9"/>
        <v>21:1186</v>
      </c>
      <c r="D67" s="1" t="str">
        <f t="shared" si="10"/>
        <v>21:0387</v>
      </c>
      <c r="E67" t="s">
        <v>268</v>
      </c>
      <c r="F67" t="s">
        <v>269</v>
      </c>
      <c r="H67">
        <v>65.859477699999999</v>
      </c>
      <c r="I67">
        <v>-87.760403600000004</v>
      </c>
      <c r="J67" s="1" t="str">
        <f t="shared" si="8"/>
        <v>Till</v>
      </c>
      <c r="K67" s="1" t="str">
        <f t="shared" si="11"/>
        <v>&lt;63 µm size fraction sieving (3)</v>
      </c>
      <c r="L67">
        <v>1</v>
      </c>
      <c r="M67">
        <v>0.05</v>
      </c>
      <c r="N67">
        <v>0.3</v>
      </c>
    </row>
    <row r="68" spans="1:17" x14ac:dyDescent="0.3">
      <c r="A68" t="s">
        <v>270</v>
      </c>
      <c r="B68" t="s">
        <v>271</v>
      </c>
      <c r="C68" s="1" t="str">
        <f t="shared" si="9"/>
        <v>21:1186</v>
      </c>
      <c r="D68" s="1" t="str">
        <f t="shared" si="10"/>
        <v>21:0387</v>
      </c>
      <c r="E68" t="s">
        <v>272</v>
      </c>
      <c r="F68" t="s">
        <v>273</v>
      </c>
      <c r="H68">
        <v>65.838448700000001</v>
      </c>
      <c r="I68">
        <v>-87.546896399999994</v>
      </c>
      <c r="J68" s="1" t="str">
        <f t="shared" si="8"/>
        <v>Till</v>
      </c>
      <c r="K68" s="1" t="str">
        <f t="shared" si="11"/>
        <v>&lt;63 µm size fraction sieving (3)</v>
      </c>
      <c r="L68">
        <v>1</v>
      </c>
      <c r="M68">
        <v>0.05</v>
      </c>
      <c r="N68">
        <v>0.05</v>
      </c>
    </row>
    <row r="69" spans="1:17" x14ac:dyDescent="0.3">
      <c r="A69" t="s">
        <v>274</v>
      </c>
      <c r="B69" t="s">
        <v>275</v>
      </c>
      <c r="C69" s="1" t="str">
        <f t="shared" si="9"/>
        <v>21:1186</v>
      </c>
      <c r="D69" s="1" t="str">
        <f t="shared" si="10"/>
        <v>21:0387</v>
      </c>
      <c r="E69" t="s">
        <v>276</v>
      </c>
      <c r="F69" t="s">
        <v>277</v>
      </c>
      <c r="H69">
        <v>65.877687800000004</v>
      </c>
      <c r="I69">
        <v>-87.325580200000005</v>
      </c>
      <c r="J69" s="1" t="str">
        <f t="shared" si="8"/>
        <v>Till</v>
      </c>
      <c r="K69" s="1" t="str">
        <f t="shared" si="11"/>
        <v>&lt;63 µm size fraction sieving (3)</v>
      </c>
      <c r="L69">
        <v>1</v>
      </c>
      <c r="M69">
        <v>0.05</v>
      </c>
      <c r="N69">
        <v>0.8</v>
      </c>
    </row>
    <row r="70" spans="1:17" x14ac:dyDescent="0.3">
      <c r="A70" t="s">
        <v>278</v>
      </c>
      <c r="B70" t="s">
        <v>279</v>
      </c>
      <c r="C70" s="1" t="str">
        <f t="shared" si="9"/>
        <v>21:1186</v>
      </c>
      <c r="D70" s="1" t="str">
        <f t="shared" si="10"/>
        <v>21:0387</v>
      </c>
      <c r="E70" t="s">
        <v>280</v>
      </c>
      <c r="F70" t="s">
        <v>281</v>
      </c>
      <c r="H70">
        <v>66.503987600000002</v>
      </c>
      <c r="I70">
        <v>-86.9646489</v>
      </c>
      <c r="J70" s="1" t="str">
        <f t="shared" si="8"/>
        <v>Till</v>
      </c>
      <c r="K70" s="1" t="str">
        <f t="shared" si="11"/>
        <v>&lt;63 µm size fraction sieving (3)</v>
      </c>
      <c r="L70">
        <v>1</v>
      </c>
      <c r="M70">
        <v>0.05</v>
      </c>
      <c r="N70">
        <v>0.05</v>
      </c>
    </row>
    <row r="71" spans="1:17" x14ac:dyDescent="0.3">
      <c r="A71" t="s">
        <v>282</v>
      </c>
      <c r="B71" t="s">
        <v>283</v>
      </c>
      <c r="C71" s="1" t="str">
        <f t="shared" si="9"/>
        <v>21:1186</v>
      </c>
      <c r="D71" s="1" t="str">
        <f t="shared" si="10"/>
        <v>21:0387</v>
      </c>
      <c r="E71" t="s">
        <v>284</v>
      </c>
      <c r="F71" t="s">
        <v>285</v>
      </c>
      <c r="H71">
        <v>66.140041600000004</v>
      </c>
      <c r="I71">
        <v>-86.009143399999999</v>
      </c>
      <c r="J71" s="1" t="str">
        <f t="shared" si="8"/>
        <v>Till</v>
      </c>
      <c r="K71" s="1" t="str">
        <f t="shared" si="11"/>
        <v>&lt;63 µm size fraction sieving (3)</v>
      </c>
      <c r="L71">
        <v>1</v>
      </c>
      <c r="M71">
        <v>4.21</v>
      </c>
      <c r="N71">
        <v>1.4</v>
      </c>
      <c r="O71">
        <v>15.56</v>
      </c>
      <c r="P71">
        <v>21.87</v>
      </c>
      <c r="Q71">
        <v>12.45</v>
      </c>
    </row>
    <row r="72" spans="1:17" x14ac:dyDescent="0.3">
      <c r="A72" t="s">
        <v>286</v>
      </c>
      <c r="B72" t="s">
        <v>287</v>
      </c>
      <c r="C72" s="1" t="str">
        <f t="shared" si="9"/>
        <v>21:1186</v>
      </c>
      <c r="D72" s="1" t="str">
        <f t="shared" si="10"/>
        <v>21:0387</v>
      </c>
      <c r="E72" t="s">
        <v>288</v>
      </c>
      <c r="F72" t="s">
        <v>289</v>
      </c>
      <c r="H72">
        <v>65.954635999999994</v>
      </c>
      <c r="I72">
        <v>-86.8989069</v>
      </c>
      <c r="J72" s="1" t="str">
        <f t="shared" si="8"/>
        <v>Till</v>
      </c>
      <c r="K72" s="1" t="str">
        <f t="shared" si="11"/>
        <v>&lt;63 µm size fraction sieving (3)</v>
      </c>
      <c r="L72">
        <v>1</v>
      </c>
      <c r="M72">
        <v>0.05</v>
      </c>
      <c r="N72">
        <v>0.7</v>
      </c>
    </row>
    <row r="73" spans="1:17" x14ac:dyDescent="0.3">
      <c r="A73" t="s">
        <v>290</v>
      </c>
      <c r="B73" t="s">
        <v>291</v>
      </c>
      <c r="C73" s="1" t="str">
        <f t="shared" si="9"/>
        <v>21:1186</v>
      </c>
      <c r="D73" s="1" t="str">
        <f t="shared" si="10"/>
        <v>21:0387</v>
      </c>
      <c r="E73" t="s">
        <v>292</v>
      </c>
      <c r="F73" t="s">
        <v>293</v>
      </c>
      <c r="H73">
        <v>65.923607200000006</v>
      </c>
      <c r="I73">
        <v>-86.754395400000007</v>
      </c>
      <c r="J73" s="1" t="str">
        <f t="shared" si="8"/>
        <v>Till</v>
      </c>
      <c r="K73" s="1" t="str">
        <f t="shared" si="11"/>
        <v>&lt;63 µm size fraction sieving (3)</v>
      </c>
      <c r="L73">
        <v>1</v>
      </c>
      <c r="M73">
        <v>0.11</v>
      </c>
      <c r="N73">
        <v>1.5</v>
      </c>
      <c r="O73">
        <v>2.5000000000000001E-2</v>
      </c>
    </row>
    <row r="74" spans="1:17" x14ac:dyDescent="0.3">
      <c r="A74" t="s">
        <v>294</v>
      </c>
      <c r="B74" t="s">
        <v>295</v>
      </c>
      <c r="C74" s="1" t="str">
        <f t="shared" si="9"/>
        <v>21:1186</v>
      </c>
      <c r="D74" s="1" t="str">
        <f t="shared" si="10"/>
        <v>21:0387</v>
      </c>
      <c r="E74" t="s">
        <v>296</v>
      </c>
      <c r="F74" t="s">
        <v>297</v>
      </c>
      <c r="H74">
        <v>65.838950100000005</v>
      </c>
      <c r="I74">
        <v>-86.697927800000002</v>
      </c>
      <c r="J74" s="1" t="str">
        <f>HYPERLINK("http://geochem.nrcan.gc.ca/cdogs/content/kwd/kwd020101_e.htm", "Diamicton")</f>
        <v>Diamicton</v>
      </c>
      <c r="K74" s="1" t="str">
        <f t="shared" si="11"/>
        <v>&lt;63 µm size fraction sieving (3)</v>
      </c>
      <c r="L74">
        <v>1</v>
      </c>
      <c r="M74">
        <v>0.19</v>
      </c>
      <c r="N74">
        <v>1.1000000000000001</v>
      </c>
      <c r="O74">
        <v>0.25</v>
      </c>
      <c r="P74">
        <v>0.4</v>
      </c>
    </row>
    <row r="75" spans="1:17" x14ac:dyDescent="0.3">
      <c r="A75" t="s">
        <v>298</v>
      </c>
      <c r="B75" t="s">
        <v>299</v>
      </c>
      <c r="C75" s="1" t="str">
        <f t="shared" si="9"/>
        <v>21:1186</v>
      </c>
      <c r="D75" s="1" t="str">
        <f t="shared" si="10"/>
        <v>21:0387</v>
      </c>
      <c r="E75" t="s">
        <v>296</v>
      </c>
      <c r="F75" t="s">
        <v>300</v>
      </c>
      <c r="H75">
        <v>65.838950100000005</v>
      </c>
      <c r="I75">
        <v>-86.697927800000002</v>
      </c>
      <c r="J75" s="1" t="str">
        <f>HYPERLINK("http://geochem.nrcan.gc.ca/cdogs/content/kwd/kwd020101_e.htm", "Diamicton")</f>
        <v>Diamicton</v>
      </c>
      <c r="K75" s="1" t="str">
        <f t="shared" si="11"/>
        <v>&lt;63 µm size fraction sieving (3)</v>
      </c>
      <c r="L75">
        <v>2</v>
      </c>
      <c r="M75">
        <v>0.16</v>
      </c>
      <c r="N75">
        <v>1.3</v>
      </c>
      <c r="O75">
        <v>0.25</v>
      </c>
      <c r="P75">
        <v>0.39</v>
      </c>
    </row>
    <row r="76" spans="1:17" x14ac:dyDescent="0.3">
      <c r="A76" t="s">
        <v>301</v>
      </c>
      <c r="B76" t="s">
        <v>302</v>
      </c>
      <c r="C76" s="1" t="str">
        <f t="shared" si="9"/>
        <v>21:1186</v>
      </c>
      <c r="D76" s="1" t="str">
        <f t="shared" si="10"/>
        <v>21:0387</v>
      </c>
      <c r="E76" t="s">
        <v>303</v>
      </c>
      <c r="F76" t="s">
        <v>304</v>
      </c>
      <c r="H76">
        <v>65.871298699999997</v>
      </c>
      <c r="I76">
        <v>-86.885766799999999</v>
      </c>
      <c r="J76" s="1" t="str">
        <f>HYPERLINK("http://geochem.nrcan.gc.ca/cdogs/content/kwd/kwd020101_e.htm", "Diamicton")</f>
        <v>Diamicton</v>
      </c>
      <c r="K76" s="1" t="str">
        <f t="shared" si="11"/>
        <v>&lt;63 µm size fraction sieving (3)</v>
      </c>
      <c r="L76">
        <v>1</v>
      </c>
      <c r="M76">
        <v>0.05</v>
      </c>
      <c r="N76">
        <v>0.3</v>
      </c>
    </row>
    <row r="77" spans="1:17" x14ac:dyDescent="0.3">
      <c r="A77" t="s">
        <v>305</v>
      </c>
      <c r="B77" t="s">
        <v>306</v>
      </c>
      <c r="C77" s="1" t="str">
        <f t="shared" si="9"/>
        <v>21:1186</v>
      </c>
      <c r="D77" s="1" t="str">
        <f t="shared" si="10"/>
        <v>21:0387</v>
      </c>
      <c r="E77" t="s">
        <v>307</v>
      </c>
      <c r="F77" t="s">
        <v>308</v>
      </c>
      <c r="H77">
        <v>66.534767900000006</v>
      </c>
      <c r="I77">
        <v>-86.241804200000004</v>
      </c>
      <c r="J77" s="1" t="str">
        <f t="shared" ref="J77:J108" si="12">HYPERLINK("http://geochem.nrcan.gc.ca/cdogs/content/kwd/kwd020044_e.htm", "Till")</f>
        <v>Till</v>
      </c>
      <c r="K77" s="1" t="str">
        <f t="shared" si="11"/>
        <v>&lt;63 µm size fraction sieving (3)</v>
      </c>
      <c r="L77">
        <v>1</v>
      </c>
      <c r="M77">
        <v>5.22</v>
      </c>
      <c r="N77">
        <v>1</v>
      </c>
      <c r="O77">
        <v>19.61</v>
      </c>
      <c r="P77">
        <v>21.56</v>
      </c>
      <c r="Q77">
        <v>21.21</v>
      </c>
    </row>
    <row r="78" spans="1:17" x14ac:dyDescent="0.3">
      <c r="A78" t="s">
        <v>309</v>
      </c>
      <c r="B78" t="s">
        <v>310</v>
      </c>
      <c r="C78" s="1" t="str">
        <f t="shared" si="9"/>
        <v>21:1186</v>
      </c>
      <c r="D78" s="1" t="str">
        <f t="shared" si="10"/>
        <v>21:0387</v>
      </c>
      <c r="E78" t="s">
        <v>311</v>
      </c>
      <c r="F78" t="s">
        <v>312</v>
      </c>
      <c r="H78">
        <v>66.369211399999998</v>
      </c>
      <c r="I78">
        <v>-87.354963299999994</v>
      </c>
      <c r="J78" s="1" t="str">
        <f t="shared" si="12"/>
        <v>Till</v>
      </c>
      <c r="K78" s="1" t="str">
        <f t="shared" si="11"/>
        <v>&lt;63 µm size fraction sieving (3)</v>
      </c>
      <c r="L78">
        <v>1</v>
      </c>
      <c r="M78">
        <v>0.1</v>
      </c>
      <c r="N78">
        <v>0.9</v>
      </c>
      <c r="O78">
        <v>2.5000000000000001E-2</v>
      </c>
    </row>
    <row r="79" spans="1:17" x14ac:dyDescent="0.3">
      <c r="A79" t="s">
        <v>313</v>
      </c>
      <c r="B79" t="s">
        <v>314</v>
      </c>
      <c r="C79" s="1" t="str">
        <f t="shared" si="9"/>
        <v>21:1186</v>
      </c>
      <c r="D79" s="1" t="str">
        <f t="shared" si="10"/>
        <v>21:0387</v>
      </c>
      <c r="E79" t="s">
        <v>315</v>
      </c>
      <c r="F79" t="s">
        <v>316</v>
      </c>
      <c r="H79">
        <v>66.516655799999995</v>
      </c>
      <c r="I79">
        <v>-87.822275700000006</v>
      </c>
      <c r="J79" s="1" t="str">
        <f t="shared" si="12"/>
        <v>Till</v>
      </c>
      <c r="K79" s="1" t="str">
        <f t="shared" si="11"/>
        <v>&lt;63 µm size fraction sieving (3)</v>
      </c>
      <c r="L79">
        <v>1</v>
      </c>
      <c r="M79">
        <v>0.1</v>
      </c>
      <c r="N79">
        <v>0.4</v>
      </c>
      <c r="O79">
        <v>2.5000000000000001E-2</v>
      </c>
    </row>
    <row r="80" spans="1:17" x14ac:dyDescent="0.3">
      <c r="A80" t="s">
        <v>317</v>
      </c>
      <c r="B80" t="s">
        <v>318</v>
      </c>
      <c r="C80" s="1" t="str">
        <f t="shared" si="9"/>
        <v>21:1186</v>
      </c>
      <c r="D80" s="1" t="str">
        <f t="shared" si="10"/>
        <v>21:0387</v>
      </c>
      <c r="E80" t="s">
        <v>315</v>
      </c>
      <c r="F80" t="s">
        <v>319</v>
      </c>
      <c r="H80">
        <v>66.516655799999995</v>
      </c>
      <c r="I80">
        <v>-87.822275700000006</v>
      </c>
      <c r="J80" s="1" t="str">
        <f t="shared" si="12"/>
        <v>Till</v>
      </c>
      <c r="K80" s="1" t="str">
        <f t="shared" si="11"/>
        <v>&lt;63 µm size fraction sieving (3)</v>
      </c>
      <c r="L80">
        <v>7</v>
      </c>
      <c r="M80">
        <v>0.05</v>
      </c>
      <c r="N80">
        <v>0.4</v>
      </c>
      <c r="O80">
        <v>2.5000000000000001E-2</v>
      </c>
    </row>
    <row r="81" spans="1:15" x14ac:dyDescent="0.3">
      <c r="A81" t="s">
        <v>320</v>
      </c>
      <c r="B81" t="s">
        <v>321</v>
      </c>
      <c r="C81" s="1" t="str">
        <f t="shared" si="9"/>
        <v>21:1186</v>
      </c>
      <c r="D81" s="1" t="str">
        <f t="shared" si="10"/>
        <v>21:0387</v>
      </c>
      <c r="E81" t="s">
        <v>322</v>
      </c>
      <c r="F81" t="s">
        <v>323</v>
      </c>
      <c r="H81">
        <v>66.5853836</v>
      </c>
      <c r="I81">
        <v>-87.739001500000001</v>
      </c>
      <c r="J81" s="1" t="str">
        <f t="shared" si="12"/>
        <v>Till</v>
      </c>
      <c r="K81" s="1" t="str">
        <f t="shared" si="11"/>
        <v>&lt;63 µm size fraction sieving (3)</v>
      </c>
      <c r="L81">
        <v>1</v>
      </c>
      <c r="M81">
        <v>0.05</v>
      </c>
      <c r="N81">
        <v>0.4</v>
      </c>
    </row>
    <row r="82" spans="1:15" x14ac:dyDescent="0.3">
      <c r="A82" t="s">
        <v>324</v>
      </c>
      <c r="B82" t="s">
        <v>325</v>
      </c>
      <c r="C82" s="1" t="str">
        <f t="shared" si="9"/>
        <v>21:1186</v>
      </c>
      <c r="D82" s="1" t="str">
        <f t="shared" si="10"/>
        <v>21:0387</v>
      </c>
      <c r="E82" t="s">
        <v>326</v>
      </c>
      <c r="F82" t="s">
        <v>327</v>
      </c>
      <c r="H82">
        <v>66.644101399999997</v>
      </c>
      <c r="I82">
        <v>-87.862274299999996</v>
      </c>
      <c r="J82" s="1" t="str">
        <f t="shared" si="12"/>
        <v>Till</v>
      </c>
      <c r="K82" s="1" t="str">
        <f t="shared" si="11"/>
        <v>&lt;63 µm size fraction sieving (3)</v>
      </c>
      <c r="L82">
        <v>1</v>
      </c>
      <c r="M82">
        <v>0.05</v>
      </c>
      <c r="N82">
        <v>0.5</v>
      </c>
    </row>
    <row r="83" spans="1:15" x14ac:dyDescent="0.3">
      <c r="A83" t="s">
        <v>328</v>
      </c>
      <c r="B83" t="s">
        <v>329</v>
      </c>
      <c r="C83" s="1" t="str">
        <f t="shared" si="9"/>
        <v>21:1186</v>
      </c>
      <c r="D83" s="1" t="str">
        <f t="shared" si="10"/>
        <v>21:0387</v>
      </c>
      <c r="E83" t="s">
        <v>330</v>
      </c>
      <c r="F83" t="s">
        <v>331</v>
      </c>
      <c r="H83">
        <v>66.771767199999999</v>
      </c>
      <c r="I83">
        <v>-87.795979700000004</v>
      </c>
      <c r="J83" s="1" t="str">
        <f t="shared" si="12"/>
        <v>Till</v>
      </c>
      <c r="K83" s="1" t="str">
        <f t="shared" si="11"/>
        <v>&lt;63 µm size fraction sieving (3)</v>
      </c>
      <c r="L83">
        <v>1</v>
      </c>
      <c r="M83">
        <v>0.05</v>
      </c>
      <c r="N83">
        <v>0.5</v>
      </c>
    </row>
    <row r="84" spans="1:15" x14ac:dyDescent="0.3">
      <c r="A84" t="s">
        <v>332</v>
      </c>
      <c r="B84" t="s">
        <v>333</v>
      </c>
      <c r="C84" s="1" t="str">
        <f t="shared" si="9"/>
        <v>21:1186</v>
      </c>
      <c r="D84" s="1" t="str">
        <f t="shared" si="10"/>
        <v>21:0387</v>
      </c>
      <c r="E84" t="s">
        <v>334</v>
      </c>
      <c r="F84" t="s">
        <v>335</v>
      </c>
      <c r="H84">
        <v>66.744288499999996</v>
      </c>
      <c r="I84">
        <v>-87.541485399999999</v>
      </c>
      <c r="J84" s="1" t="str">
        <f t="shared" si="12"/>
        <v>Till</v>
      </c>
      <c r="K84" s="1" t="str">
        <f t="shared" si="11"/>
        <v>&lt;63 µm size fraction sieving (3)</v>
      </c>
      <c r="L84">
        <v>1</v>
      </c>
      <c r="M84">
        <v>0.12</v>
      </c>
      <c r="N84">
        <v>0.4</v>
      </c>
      <c r="O84">
        <v>2.5000000000000001E-2</v>
      </c>
    </row>
    <row r="85" spans="1:15" x14ac:dyDescent="0.3">
      <c r="A85" t="s">
        <v>336</v>
      </c>
      <c r="B85" t="s">
        <v>337</v>
      </c>
      <c r="C85" s="1" t="str">
        <f t="shared" si="9"/>
        <v>21:1186</v>
      </c>
      <c r="D85" s="1" t="str">
        <f t="shared" si="10"/>
        <v>21:0387</v>
      </c>
      <c r="E85" t="s">
        <v>338</v>
      </c>
      <c r="F85" t="s">
        <v>339</v>
      </c>
      <c r="H85">
        <v>66.948881499999999</v>
      </c>
      <c r="I85">
        <v>-87.543487299999995</v>
      </c>
      <c r="J85" s="1" t="str">
        <f t="shared" si="12"/>
        <v>Till</v>
      </c>
      <c r="K85" s="1" t="str">
        <f t="shared" si="11"/>
        <v>&lt;63 µm size fraction sieving (3)</v>
      </c>
      <c r="L85">
        <v>1</v>
      </c>
      <c r="M85">
        <v>0.05</v>
      </c>
      <c r="N85">
        <v>0.3</v>
      </c>
    </row>
    <row r="86" spans="1:15" x14ac:dyDescent="0.3">
      <c r="A86" t="s">
        <v>340</v>
      </c>
      <c r="B86" t="s">
        <v>341</v>
      </c>
      <c r="C86" s="1" t="str">
        <f t="shared" si="9"/>
        <v>21:1186</v>
      </c>
      <c r="D86" s="1" t="str">
        <f t="shared" si="10"/>
        <v>21:0387</v>
      </c>
      <c r="E86" t="s">
        <v>342</v>
      </c>
      <c r="F86" t="s">
        <v>343</v>
      </c>
      <c r="H86">
        <v>66.958600799999999</v>
      </c>
      <c r="I86">
        <v>-87.791771699999998</v>
      </c>
      <c r="J86" s="1" t="str">
        <f t="shared" si="12"/>
        <v>Till</v>
      </c>
      <c r="K86" s="1" t="str">
        <f t="shared" si="11"/>
        <v>&lt;63 µm size fraction sieving (3)</v>
      </c>
      <c r="L86">
        <v>1</v>
      </c>
      <c r="M86">
        <v>0.05</v>
      </c>
      <c r="N86">
        <v>0.3</v>
      </c>
    </row>
    <row r="87" spans="1:15" x14ac:dyDescent="0.3">
      <c r="A87" t="s">
        <v>344</v>
      </c>
      <c r="B87" t="s">
        <v>345</v>
      </c>
      <c r="C87" s="1" t="str">
        <f t="shared" si="9"/>
        <v>21:1186</v>
      </c>
      <c r="D87" s="1" t="str">
        <f t="shared" si="10"/>
        <v>21:0387</v>
      </c>
      <c r="E87" t="s">
        <v>346</v>
      </c>
      <c r="F87" t="s">
        <v>347</v>
      </c>
      <c r="H87">
        <v>66.449026700000005</v>
      </c>
      <c r="I87">
        <v>-88.878669400000007</v>
      </c>
      <c r="J87" s="1" t="str">
        <f t="shared" si="12"/>
        <v>Till</v>
      </c>
      <c r="K87" s="1" t="str">
        <f t="shared" si="11"/>
        <v>&lt;63 µm size fraction sieving (3)</v>
      </c>
      <c r="L87">
        <v>1</v>
      </c>
      <c r="M87">
        <v>0.05</v>
      </c>
      <c r="N87">
        <v>0.1</v>
      </c>
    </row>
    <row r="88" spans="1:15" x14ac:dyDescent="0.3">
      <c r="A88" t="s">
        <v>348</v>
      </c>
      <c r="B88" t="s">
        <v>349</v>
      </c>
      <c r="C88" s="1" t="str">
        <f t="shared" si="9"/>
        <v>21:1186</v>
      </c>
      <c r="D88" s="1" t="str">
        <f t="shared" si="10"/>
        <v>21:0387</v>
      </c>
      <c r="E88" t="s">
        <v>350</v>
      </c>
      <c r="F88" t="s">
        <v>351</v>
      </c>
      <c r="H88">
        <v>66.551743200000004</v>
      </c>
      <c r="I88">
        <v>-88.945225899999997</v>
      </c>
      <c r="J88" s="1" t="str">
        <f t="shared" si="12"/>
        <v>Till</v>
      </c>
      <c r="K88" s="1" t="str">
        <f t="shared" si="11"/>
        <v>&lt;63 µm size fraction sieving (3)</v>
      </c>
      <c r="L88">
        <v>1</v>
      </c>
      <c r="M88">
        <v>0.05</v>
      </c>
      <c r="N88">
        <v>0.3</v>
      </c>
    </row>
    <row r="89" spans="1:15" x14ac:dyDescent="0.3">
      <c r="A89" t="s">
        <v>352</v>
      </c>
      <c r="B89" t="s">
        <v>353</v>
      </c>
      <c r="C89" s="1" t="str">
        <f t="shared" si="9"/>
        <v>21:1186</v>
      </c>
      <c r="D89" s="1" t="str">
        <f t="shared" si="10"/>
        <v>21:0387</v>
      </c>
      <c r="E89" t="s">
        <v>354</v>
      </c>
      <c r="F89" t="s">
        <v>355</v>
      </c>
      <c r="H89">
        <v>66.595042000000007</v>
      </c>
      <c r="I89">
        <v>-88.734139400000004</v>
      </c>
      <c r="J89" s="1" t="str">
        <f t="shared" si="12"/>
        <v>Till</v>
      </c>
      <c r="K89" s="1" t="str">
        <f t="shared" si="11"/>
        <v>&lt;63 µm size fraction sieving (3)</v>
      </c>
      <c r="L89">
        <v>1</v>
      </c>
      <c r="M89">
        <v>0.05</v>
      </c>
      <c r="N89">
        <v>0.3</v>
      </c>
    </row>
    <row r="90" spans="1:15" x14ac:dyDescent="0.3">
      <c r="A90" t="s">
        <v>356</v>
      </c>
      <c r="B90" t="s">
        <v>357</v>
      </c>
      <c r="C90" s="1" t="str">
        <f t="shared" si="9"/>
        <v>21:1186</v>
      </c>
      <c r="D90" s="1" t="str">
        <f t="shared" si="10"/>
        <v>21:0387</v>
      </c>
      <c r="E90" t="s">
        <v>358</v>
      </c>
      <c r="F90" t="s">
        <v>359</v>
      </c>
      <c r="H90">
        <v>66.587522500000006</v>
      </c>
      <c r="I90">
        <v>-88.470725799999997</v>
      </c>
      <c r="J90" s="1" t="str">
        <f t="shared" si="12"/>
        <v>Till</v>
      </c>
      <c r="K90" s="1" t="str">
        <f t="shared" si="11"/>
        <v>&lt;63 µm size fraction sieving (3)</v>
      </c>
      <c r="L90">
        <v>1</v>
      </c>
      <c r="M90">
        <v>0.05</v>
      </c>
      <c r="N90">
        <v>0.2</v>
      </c>
    </row>
    <row r="91" spans="1:15" x14ac:dyDescent="0.3">
      <c r="A91" t="s">
        <v>360</v>
      </c>
      <c r="B91" t="s">
        <v>361</v>
      </c>
      <c r="C91" s="1" t="str">
        <f t="shared" si="9"/>
        <v>21:1186</v>
      </c>
      <c r="D91" s="1" t="str">
        <f t="shared" si="10"/>
        <v>21:0387</v>
      </c>
      <c r="E91" t="s">
        <v>362</v>
      </c>
      <c r="F91" t="s">
        <v>363</v>
      </c>
      <c r="H91">
        <v>66.4894958</v>
      </c>
      <c r="I91">
        <v>-88.472884899999997</v>
      </c>
      <c r="J91" s="1" t="str">
        <f t="shared" si="12"/>
        <v>Till</v>
      </c>
      <c r="K91" s="1" t="str">
        <f t="shared" si="11"/>
        <v>&lt;63 µm size fraction sieving (3)</v>
      </c>
      <c r="L91">
        <v>1</v>
      </c>
      <c r="M91">
        <v>0.05</v>
      </c>
      <c r="N91">
        <v>0.1</v>
      </c>
    </row>
    <row r="92" spans="1:15" x14ac:dyDescent="0.3">
      <c r="A92" t="s">
        <v>364</v>
      </c>
      <c r="B92" t="s">
        <v>365</v>
      </c>
      <c r="C92" s="1" t="str">
        <f t="shared" si="9"/>
        <v>21:1186</v>
      </c>
      <c r="D92" s="1" t="str">
        <f t="shared" si="10"/>
        <v>21:0387</v>
      </c>
      <c r="E92" t="s">
        <v>366</v>
      </c>
      <c r="F92" t="s">
        <v>367</v>
      </c>
      <c r="H92">
        <v>66.487675600000003</v>
      </c>
      <c r="I92">
        <v>-88.691671299999996</v>
      </c>
      <c r="J92" s="1" t="str">
        <f t="shared" si="12"/>
        <v>Till</v>
      </c>
      <c r="K92" s="1" t="str">
        <f t="shared" si="11"/>
        <v>&lt;63 µm size fraction sieving (3)</v>
      </c>
      <c r="L92">
        <v>1</v>
      </c>
      <c r="M92">
        <v>0.05</v>
      </c>
      <c r="N92">
        <v>0.5</v>
      </c>
    </row>
    <row r="93" spans="1:15" x14ac:dyDescent="0.3">
      <c r="A93" t="s">
        <v>368</v>
      </c>
      <c r="B93" t="s">
        <v>369</v>
      </c>
      <c r="C93" s="1" t="str">
        <f t="shared" si="9"/>
        <v>21:1186</v>
      </c>
      <c r="D93" s="1" t="str">
        <f t="shared" si="10"/>
        <v>21:0387</v>
      </c>
      <c r="E93" t="s">
        <v>366</v>
      </c>
      <c r="F93" t="s">
        <v>370</v>
      </c>
      <c r="H93">
        <v>66.487675600000003</v>
      </c>
      <c r="I93">
        <v>-88.691671299999996</v>
      </c>
      <c r="J93" s="1" t="str">
        <f t="shared" si="12"/>
        <v>Till</v>
      </c>
      <c r="K93" s="1" t="str">
        <f t="shared" si="11"/>
        <v>&lt;63 µm size fraction sieving (3)</v>
      </c>
      <c r="L93">
        <v>1</v>
      </c>
      <c r="M93">
        <v>0.1</v>
      </c>
      <c r="N93">
        <v>0.4</v>
      </c>
    </row>
    <row r="94" spans="1:15" x14ac:dyDescent="0.3">
      <c r="A94" t="s">
        <v>371</v>
      </c>
      <c r="B94" t="s">
        <v>372</v>
      </c>
      <c r="C94" s="1" t="str">
        <f t="shared" si="9"/>
        <v>21:1186</v>
      </c>
      <c r="D94" s="1" t="str">
        <f t="shared" si="10"/>
        <v>21:0387</v>
      </c>
      <c r="E94" t="s">
        <v>366</v>
      </c>
      <c r="F94" t="s">
        <v>373</v>
      </c>
      <c r="H94">
        <v>66.487675600000003</v>
      </c>
      <c r="I94">
        <v>-88.691671299999996</v>
      </c>
      <c r="J94" s="1" t="str">
        <f t="shared" si="12"/>
        <v>Till</v>
      </c>
      <c r="K94" s="1" t="str">
        <f t="shared" si="11"/>
        <v>&lt;63 µm size fraction sieving (3)</v>
      </c>
      <c r="L94">
        <v>7</v>
      </c>
      <c r="M94">
        <v>0.1</v>
      </c>
      <c r="N94">
        <v>0.4</v>
      </c>
      <c r="O94">
        <v>2.5000000000000001E-2</v>
      </c>
    </row>
    <row r="95" spans="1:15" x14ac:dyDescent="0.3">
      <c r="A95" t="s">
        <v>374</v>
      </c>
      <c r="B95" t="s">
        <v>375</v>
      </c>
      <c r="C95" s="1" t="str">
        <f t="shared" si="9"/>
        <v>21:1186</v>
      </c>
      <c r="D95" s="1" t="str">
        <f t="shared" si="10"/>
        <v>21:0387</v>
      </c>
      <c r="E95" t="s">
        <v>376</v>
      </c>
      <c r="F95" t="s">
        <v>377</v>
      </c>
      <c r="H95">
        <v>66.324323199999995</v>
      </c>
      <c r="I95">
        <v>-87.170014199999997</v>
      </c>
      <c r="J95" s="1" t="str">
        <f t="shared" si="12"/>
        <v>Till</v>
      </c>
      <c r="K95" s="1" t="str">
        <f t="shared" si="11"/>
        <v>&lt;63 µm size fraction sieving (3)</v>
      </c>
      <c r="L95">
        <v>1</v>
      </c>
      <c r="M95">
        <v>0.05</v>
      </c>
      <c r="N95">
        <v>0.4</v>
      </c>
    </row>
    <row r="96" spans="1:15" x14ac:dyDescent="0.3">
      <c r="A96" t="s">
        <v>378</v>
      </c>
      <c r="B96" t="s">
        <v>379</v>
      </c>
      <c r="C96" s="1" t="str">
        <f t="shared" si="9"/>
        <v>21:1186</v>
      </c>
      <c r="D96" s="1" t="str">
        <f t="shared" si="10"/>
        <v>21:0387</v>
      </c>
      <c r="E96" t="s">
        <v>376</v>
      </c>
      <c r="F96" t="s">
        <v>380</v>
      </c>
      <c r="H96">
        <v>66.324323199999995</v>
      </c>
      <c r="I96">
        <v>-87.170014199999997</v>
      </c>
      <c r="J96" s="1" t="str">
        <f t="shared" si="12"/>
        <v>Till</v>
      </c>
      <c r="K96" s="1" t="str">
        <f t="shared" si="11"/>
        <v>&lt;63 µm size fraction sieving (3)</v>
      </c>
      <c r="L96">
        <v>2</v>
      </c>
      <c r="M96">
        <v>0.1</v>
      </c>
      <c r="N96">
        <v>0.3</v>
      </c>
      <c r="O96">
        <v>2.5000000000000001E-2</v>
      </c>
    </row>
    <row r="97" spans="1:17" x14ac:dyDescent="0.3">
      <c r="A97" t="s">
        <v>381</v>
      </c>
      <c r="B97" t="s">
        <v>382</v>
      </c>
      <c r="C97" s="1" t="str">
        <f t="shared" si="9"/>
        <v>21:1186</v>
      </c>
      <c r="D97" s="1" t="str">
        <f t="shared" si="10"/>
        <v>21:0387</v>
      </c>
      <c r="E97" t="s">
        <v>383</v>
      </c>
      <c r="F97" t="s">
        <v>384</v>
      </c>
      <c r="H97">
        <v>66.191118599999996</v>
      </c>
      <c r="I97">
        <v>-86.674583299999995</v>
      </c>
      <c r="J97" s="1" t="str">
        <f t="shared" si="12"/>
        <v>Till</v>
      </c>
      <c r="K97" s="1" t="str">
        <f t="shared" si="11"/>
        <v>&lt;63 µm size fraction sieving (3)</v>
      </c>
      <c r="L97">
        <v>1</v>
      </c>
      <c r="M97">
        <v>0.11</v>
      </c>
      <c r="N97">
        <v>0.5</v>
      </c>
      <c r="O97">
        <v>2.5000000000000001E-2</v>
      </c>
    </row>
    <row r="98" spans="1:17" x14ac:dyDescent="0.3">
      <c r="A98" t="s">
        <v>385</v>
      </c>
      <c r="B98" t="s">
        <v>386</v>
      </c>
      <c r="C98" s="1" t="str">
        <f t="shared" ref="C98:C130" si="13">HYPERLINK("http://geochem.nrcan.gc.ca/cdogs/content/bdl/bdl211186_e.htm", "21:1186")</f>
        <v>21:1186</v>
      </c>
      <c r="D98" s="1" t="str">
        <f t="shared" ref="D98:D125" si="14">HYPERLINK("http://geochem.nrcan.gc.ca/cdogs/content/svy/svy210387_e.htm", "21:0387")</f>
        <v>21:0387</v>
      </c>
      <c r="E98" t="s">
        <v>387</v>
      </c>
      <c r="F98" t="s">
        <v>388</v>
      </c>
      <c r="H98">
        <v>66.204778700000006</v>
      </c>
      <c r="I98">
        <v>-86.369552200000001</v>
      </c>
      <c r="J98" s="1" t="str">
        <f t="shared" si="12"/>
        <v>Till</v>
      </c>
      <c r="K98" s="1" t="str">
        <f t="shared" ref="K98:K125" si="15">HYPERLINK("http://geochem.nrcan.gc.ca/cdogs/content/kwd/kwd080104_e.htm", "&lt;63 µm size fraction sieving (3)")</f>
        <v>&lt;63 µm size fraction sieving (3)</v>
      </c>
      <c r="L98">
        <v>1</v>
      </c>
      <c r="M98">
        <v>2.72</v>
      </c>
      <c r="N98">
        <v>1.2</v>
      </c>
      <c r="O98">
        <v>9.9</v>
      </c>
      <c r="P98">
        <v>17.68</v>
      </c>
      <c r="Q98">
        <v>4.45</v>
      </c>
    </row>
    <row r="99" spans="1:17" x14ac:dyDescent="0.3">
      <c r="A99" t="s">
        <v>389</v>
      </c>
      <c r="B99" t="s">
        <v>390</v>
      </c>
      <c r="C99" s="1" t="str">
        <f t="shared" si="13"/>
        <v>21:1186</v>
      </c>
      <c r="D99" s="1" t="str">
        <f t="shared" si="14"/>
        <v>21:0387</v>
      </c>
      <c r="E99" t="s">
        <v>387</v>
      </c>
      <c r="F99" t="s">
        <v>391</v>
      </c>
      <c r="H99">
        <v>66.204778700000006</v>
      </c>
      <c r="I99">
        <v>-86.369552200000001</v>
      </c>
      <c r="J99" s="1" t="str">
        <f t="shared" si="12"/>
        <v>Till</v>
      </c>
      <c r="K99" s="1" t="str">
        <f t="shared" si="15"/>
        <v>&lt;63 µm size fraction sieving (3)</v>
      </c>
      <c r="L99">
        <v>2</v>
      </c>
      <c r="O99">
        <v>9.92</v>
      </c>
      <c r="P99">
        <v>18.98</v>
      </c>
      <c r="Q99">
        <v>3.29</v>
      </c>
    </row>
    <row r="100" spans="1:17" x14ac:dyDescent="0.3">
      <c r="A100" t="s">
        <v>392</v>
      </c>
      <c r="B100" t="s">
        <v>393</v>
      </c>
      <c r="C100" s="1" t="str">
        <f t="shared" si="13"/>
        <v>21:1186</v>
      </c>
      <c r="D100" s="1" t="str">
        <f t="shared" si="14"/>
        <v>21:0387</v>
      </c>
      <c r="E100" t="s">
        <v>394</v>
      </c>
      <c r="F100" t="s">
        <v>395</v>
      </c>
      <c r="H100">
        <v>66.235187999999994</v>
      </c>
      <c r="I100">
        <v>-86.222861600000002</v>
      </c>
      <c r="J100" s="1" t="str">
        <f t="shared" si="12"/>
        <v>Till</v>
      </c>
      <c r="K100" s="1" t="str">
        <f t="shared" si="15"/>
        <v>&lt;63 µm size fraction sieving (3)</v>
      </c>
      <c r="L100">
        <v>1</v>
      </c>
      <c r="M100">
        <v>3.55</v>
      </c>
      <c r="N100">
        <v>1.3</v>
      </c>
      <c r="O100">
        <v>13.2</v>
      </c>
      <c r="P100">
        <v>20.63</v>
      </c>
      <c r="Q100">
        <v>8.65</v>
      </c>
    </row>
    <row r="101" spans="1:17" x14ac:dyDescent="0.3">
      <c r="A101" t="s">
        <v>396</v>
      </c>
      <c r="B101" t="s">
        <v>397</v>
      </c>
      <c r="C101" s="1" t="str">
        <f t="shared" si="13"/>
        <v>21:1186</v>
      </c>
      <c r="D101" s="1" t="str">
        <f t="shared" si="14"/>
        <v>21:0387</v>
      </c>
      <c r="E101" t="s">
        <v>398</v>
      </c>
      <c r="F101" t="s">
        <v>399</v>
      </c>
      <c r="H101">
        <v>66.152290699999995</v>
      </c>
      <c r="I101">
        <v>-86.223720499999999</v>
      </c>
      <c r="J101" s="1" t="str">
        <f t="shared" si="12"/>
        <v>Till</v>
      </c>
      <c r="K101" s="1" t="str">
        <f t="shared" si="15"/>
        <v>&lt;63 µm size fraction sieving (3)</v>
      </c>
      <c r="L101">
        <v>1</v>
      </c>
      <c r="M101">
        <v>4.09</v>
      </c>
      <c r="N101">
        <v>1.1000000000000001</v>
      </c>
      <c r="O101">
        <v>14.25</v>
      </c>
      <c r="P101">
        <v>22.86</v>
      </c>
      <c r="Q101">
        <v>8.8000000000000007</v>
      </c>
    </row>
    <row r="102" spans="1:17" x14ac:dyDescent="0.3">
      <c r="A102" t="s">
        <v>400</v>
      </c>
      <c r="B102" t="s">
        <v>401</v>
      </c>
      <c r="C102" s="1" t="str">
        <f t="shared" si="13"/>
        <v>21:1186</v>
      </c>
      <c r="D102" s="1" t="str">
        <f t="shared" si="14"/>
        <v>21:0387</v>
      </c>
      <c r="E102" t="s">
        <v>402</v>
      </c>
      <c r="F102" t="s">
        <v>403</v>
      </c>
      <c r="H102">
        <v>66.130481200000006</v>
      </c>
      <c r="I102">
        <v>-86.359101899999999</v>
      </c>
      <c r="J102" s="1" t="str">
        <f t="shared" si="12"/>
        <v>Till</v>
      </c>
      <c r="K102" s="1" t="str">
        <f t="shared" si="15"/>
        <v>&lt;63 µm size fraction sieving (3)</v>
      </c>
      <c r="L102">
        <v>1</v>
      </c>
      <c r="M102">
        <v>3.32</v>
      </c>
      <c r="N102">
        <v>1</v>
      </c>
      <c r="O102">
        <v>12.2</v>
      </c>
      <c r="P102">
        <v>21.25</v>
      </c>
      <c r="Q102">
        <v>5.98</v>
      </c>
    </row>
    <row r="103" spans="1:17" x14ac:dyDescent="0.3">
      <c r="A103" t="s">
        <v>404</v>
      </c>
      <c r="B103" t="s">
        <v>405</v>
      </c>
      <c r="C103" s="1" t="str">
        <f t="shared" si="13"/>
        <v>21:1186</v>
      </c>
      <c r="D103" s="1" t="str">
        <f t="shared" si="14"/>
        <v>21:0387</v>
      </c>
      <c r="E103" t="s">
        <v>406</v>
      </c>
      <c r="F103" t="s">
        <v>407</v>
      </c>
      <c r="H103">
        <v>66.118410800000007</v>
      </c>
      <c r="I103">
        <v>-86.774296300000003</v>
      </c>
      <c r="J103" s="1" t="str">
        <f t="shared" si="12"/>
        <v>Till</v>
      </c>
      <c r="K103" s="1" t="str">
        <f t="shared" si="15"/>
        <v>&lt;63 µm size fraction sieving (3)</v>
      </c>
      <c r="L103">
        <v>1</v>
      </c>
      <c r="M103">
        <v>0.05</v>
      </c>
      <c r="N103">
        <v>0.5</v>
      </c>
    </row>
    <row r="104" spans="1:17" x14ac:dyDescent="0.3">
      <c r="A104" t="s">
        <v>408</v>
      </c>
      <c r="B104" t="s">
        <v>409</v>
      </c>
      <c r="C104" s="1" t="str">
        <f t="shared" si="13"/>
        <v>21:1186</v>
      </c>
      <c r="D104" s="1" t="str">
        <f t="shared" si="14"/>
        <v>21:0387</v>
      </c>
      <c r="E104" t="s">
        <v>410</v>
      </c>
      <c r="F104" t="s">
        <v>411</v>
      </c>
      <c r="H104">
        <v>66.439499900000001</v>
      </c>
      <c r="I104">
        <v>-86.884483200000005</v>
      </c>
      <c r="J104" s="1" t="str">
        <f t="shared" si="12"/>
        <v>Till</v>
      </c>
      <c r="K104" s="1" t="str">
        <f t="shared" si="15"/>
        <v>&lt;63 µm size fraction sieving (3)</v>
      </c>
      <c r="L104">
        <v>1</v>
      </c>
      <c r="M104">
        <v>0.05</v>
      </c>
      <c r="N104">
        <v>0.2</v>
      </c>
    </row>
    <row r="105" spans="1:17" x14ac:dyDescent="0.3">
      <c r="A105" t="s">
        <v>412</v>
      </c>
      <c r="B105" t="s">
        <v>413</v>
      </c>
      <c r="C105" s="1" t="str">
        <f t="shared" si="13"/>
        <v>21:1186</v>
      </c>
      <c r="D105" s="1" t="str">
        <f t="shared" si="14"/>
        <v>21:0387</v>
      </c>
      <c r="E105" t="s">
        <v>414</v>
      </c>
      <c r="F105" t="s">
        <v>415</v>
      </c>
      <c r="H105">
        <v>66.693488500000001</v>
      </c>
      <c r="I105">
        <v>-88.841463300000001</v>
      </c>
      <c r="J105" s="1" t="str">
        <f t="shared" si="12"/>
        <v>Till</v>
      </c>
      <c r="K105" s="1" t="str">
        <f t="shared" si="15"/>
        <v>&lt;63 µm size fraction sieving (3)</v>
      </c>
      <c r="L105">
        <v>1</v>
      </c>
      <c r="M105">
        <v>0.05</v>
      </c>
      <c r="N105">
        <v>0.3</v>
      </c>
    </row>
    <row r="106" spans="1:17" x14ac:dyDescent="0.3">
      <c r="A106" t="s">
        <v>416</v>
      </c>
      <c r="B106" t="s">
        <v>417</v>
      </c>
      <c r="C106" s="1" t="str">
        <f t="shared" si="13"/>
        <v>21:1186</v>
      </c>
      <c r="D106" s="1" t="str">
        <f t="shared" si="14"/>
        <v>21:0387</v>
      </c>
      <c r="E106" t="s">
        <v>418</v>
      </c>
      <c r="F106" t="s">
        <v>419</v>
      </c>
      <c r="H106">
        <v>66.744906700000001</v>
      </c>
      <c r="I106">
        <v>-88.954836499999999</v>
      </c>
      <c r="J106" s="1" t="str">
        <f t="shared" si="12"/>
        <v>Till</v>
      </c>
      <c r="K106" s="1" t="str">
        <f t="shared" si="15"/>
        <v>&lt;63 µm size fraction sieving (3)</v>
      </c>
      <c r="L106">
        <v>1</v>
      </c>
      <c r="M106">
        <v>0.05</v>
      </c>
      <c r="N106">
        <v>0.2</v>
      </c>
    </row>
    <row r="107" spans="1:17" x14ac:dyDescent="0.3">
      <c r="A107" t="s">
        <v>420</v>
      </c>
      <c r="B107" t="s">
        <v>421</v>
      </c>
      <c r="C107" s="1" t="str">
        <f t="shared" si="13"/>
        <v>21:1186</v>
      </c>
      <c r="D107" s="1" t="str">
        <f t="shared" si="14"/>
        <v>21:0387</v>
      </c>
      <c r="E107" t="s">
        <v>422</v>
      </c>
      <c r="F107" t="s">
        <v>423</v>
      </c>
      <c r="H107">
        <v>66.715637900000004</v>
      </c>
      <c r="I107">
        <v>-88.707441900000006</v>
      </c>
      <c r="J107" s="1" t="str">
        <f t="shared" si="12"/>
        <v>Till</v>
      </c>
      <c r="K107" s="1" t="str">
        <f t="shared" si="15"/>
        <v>&lt;63 µm size fraction sieving (3)</v>
      </c>
      <c r="L107">
        <v>1</v>
      </c>
      <c r="M107">
        <v>0.05</v>
      </c>
      <c r="N107">
        <v>0.2</v>
      </c>
    </row>
    <row r="108" spans="1:17" x14ac:dyDescent="0.3">
      <c r="A108" t="s">
        <v>424</v>
      </c>
      <c r="B108" t="s">
        <v>425</v>
      </c>
      <c r="C108" s="1" t="str">
        <f t="shared" si="13"/>
        <v>21:1186</v>
      </c>
      <c r="D108" s="1" t="str">
        <f t="shared" si="14"/>
        <v>21:0387</v>
      </c>
      <c r="E108" t="s">
        <v>426</v>
      </c>
      <c r="F108" t="s">
        <v>427</v>
      </c>
      <c r="H108">
        <v>66.760286600000001</v>
      </c>
      <c r="I108">
        <v>-88.562221399999999</v>
      </c>
      <c r="J108" s="1" t="str">
        <f t="shared" si="12"/>
        <v>Till</v>
      </c>
      <c r="K108" s="1" t="str">
        <f t="shared" si="15"/>
        <v>&lt;63 µm size fraction sieving (3)</v>
      </c>
      <c r="L108">
        <v>1</v>
      </c>
      <c r="M108">
        <v>0.05</v>
      </c>
      <c r="N108">
        <v>0.3</v>
      </c>
    </row>
    <row r="109" spans="1:17" x14ac:dyDescent="0.3">
      <c r="A109" t="s">
        <v>428</v>
      </c>
      <c r="B109" t="s">
        <v>429</v>
      </c>
      <c r="C109" s="1" t="str">
        <f t="shared" si="13"/>
        <v>21:1186</v>
      </c>
      <c r="D109" s="1" t="str">
        <f t="shared" si="14"/>
        <v>21:0387</v>
      </c>
      <c r="E109" t="s">
        <v>430</v>
      </c>
      <c r="F109" t="s">
        <v>431</v>
      </c>
      <c r="H109">
        <v>66.698838800000004</v>
      </c>
      <c r="I109">
        <v>-88.436148799999998</v>
      </c>
      <c r="J109" s="1" t="str">
        <f t="shared" ref="J109:J125" si="16">HYPERLINK("http://geochem.nrcan.gc.ca/cdogs/content/kwd/kwd020044_e.htm", "Till")</f>
        <v>Till</v>
      </c>
      <c r="K109" s="1" t="str">
        <f t="shared" si="15"/>
        <v>&lt;63 µm size fraction sieving (3)</v>
      </c>
      <c r="L109">
        <v>1</v>
      </c>
      <c r="M109">
        <v>0.05</v>
      </c>
      <c r="N109">
        <v>0.2</v>
      </c>
    </row>
    <row r="110" spans="1:17" x14ac:dyDescent="0.3">
      <c r="A110" t="s">
        <v>432</v>
      </c>
      <c r="B110" t="s">
        <v>433</v>
      </c>
      <c r="C110" s="1" t="str">
        <f t="shared" si="13"/>
        <v>21:1186</v>
      </c>
      <c r="D110" s="1" t="str">
        <f t="shared" si="14"/>
        <v>21:0387</v>
      </c>
      <c r="E110" t="s">
        <v>434</v>
      </c>
      <c r="F110" t="s">
        <v>435</v>
      </c>
      <c r="H110">
        <v>66.673839400000006</v>
      </c>
      <c r="I110">
        <v>-88.605018000000001</v>
      </c>
      <c r="J110" s="1" t="str">
        <f t="shared" si="16"/>
        <v>Till</v>
      </c>
      <c r="K110" s="1" t="str">
        <f t="shared" si="15"/>
        <v>&lt;63 µm size fraction sieving (3)</v>
      </c>
      <c r="L110">
        <v>1</v>
      </c>
      <c r="M110">
        <v>0.05</v>
      </c>
      <c r="N110">
        <v>0.05</v>
      </c>
    </row>
    <row r="111" spans="1:17" x14ac:dyDescent="0.3">
      <c r="A111" t="s">
        <v>436</v>
      </c>
      <c r="B111" t="s">
        <v>437</v>
      </c>
      <c r="C111" s="1" t="str">
        <f t="shared" si="13"/>
        <v>21:1186</v>
      </c>
      <c r="D111" s="1" t="str">
        <f t="shared" si="14"/>
        <v>21:0387</v>
      </c>
      <c r="E111" t="s">
        <v>438</v>
      </c>
      <c r="F111" t="s">
        <v>439</v>
      </c>
      <c r="H111">
        <v>66.897371500000006</v>
      </c>
      <c r="I111">
        <v>-88.887181799999993</v>
      </c>
      <c r="J111" s="1" t="str">
        <f t="shared" si="16"/>
        <v>Till</v>
      </c>
      <c r="K111" s="1" t="str">
        <f t="shared" si="15"/>
        <v>&lt;63 µm size fraction sieving (3)</v>
      </c>
      <c r="L111">
        <v>1</v>
      </c>
      <c r="M111">
        <v>0.05</v>
      </c>
      <c r="N111">
        <v>0.05</v>
      </c>
    </row>
    <row r="112" spans="1:17" x14ac:dyDescent="0.3">
      <c r="A112" t="s">
        <v>440</v>
      </c>
      <c r="B112" t="s">
        <v>441</v>
      </c>
      <c r="C112" s="1" t="str">
        <f t="shared" si="13"/>
        <v>21:1186</v>
      </c>
      <c r="D112" s="1" t="str">
        <f t="shared" si="14"/>
        <v>21:0387</v>
      </c>
      <c r="E112" t="s">
        <v>442</v>
      </c>
      <c r="F112" t="s">
        <v>443</v>
      </c>
      <c r="H112">
        <v>66.958810499999998</v>
      </c>
      <c r="I112">
        <v>-88.020997199999996</v>
      </c>
      <c r="J112" s="1" t="str">
        <f t="shared" si="16"/>
        <v>Till</v>
      </c>
      <c r="K112" s="1" t="str">
        <f t="shared" si="15"/>
        <v>&lt;63 µm size fraction sieving (3)</v>
      </c>
      <c r="L112">
        <v>1</v>
      </c>
      <c r="M112">
        <v>0.05</v>
      </c>
      <c r="N112">
        <v>0.05</v>
      </c>
    </row>
    <row r="113" spans="1:15" x14ac:dyDescent="0.3">
      <c r="A113" t="s">
        <v>444</v>
      </c>
      <c r="B113" t="s">
        <v>445</v>
      </c>
      <c r="C113" s="1" t="str">
        <f t="shared" si="13"/>
        <v>21:1186</v>
      </c>
      <c r="D113" s="1" t="str">
        <f t="shared" si="14"/>
        <v>21:0387</v>
      </c>
      <c r="E113" t="s">
        <v>446</v>
      </c>
      <c r="F113" t="s">
        <v>447</v>
      </c>
      <c r="H113">
        <v>66.817615099999998</v>
      </c>
      <c r="I113">
        <v>-88.141148299999998</v>
      </c>
      <c r="J113" s="1" t="str">
        <f t="shared" si="16"/>
        <v>Till</v>
      </c>
      <c r="K113" s="1" t="str">
        <f t="shared" si="15"/>
        <v>&lt;63 µm size fraction sieving (3)</v>
      </c>
      <c r="L113">
        <v>1</v>
      </c>
      <c r="M113">
        <v>0.05</v>
      </c>
      <c r="N113">
        <v>0.05</v>
      </c>
    </row>
    <row r="114" spans="1:15" x14ac:dyDescent="0.3">
      <c r="A114" t="s">
        <v>448</v>
      </c>
      <c r="B114" t="s">
        <v>449</v>
      </c>
      <c r="C114" s="1" t="str">
        <f t="shared" si="13"/>
        <v>21:1186</v>
      </c>
      <c r="D114" s="1" t="str">
        <f t="shared" si="14"/>
        <v>21:0387</v>
      </c>
      <c r="E114" t="s">
        <v>450</v>
      </c>
      <c r="F114" t="s">
        <v>451</v>
      </c>
      <c r="H114">
        <v>66.578073200000006</v>
      </c>
      <c r="I114">
        <v>-88.157925300000002</v>
      </c>
      <c r="J114" s="1" t="str">
        <f t="shared" si="16"/>
        <v>Till</v>
      </c>
      <c r="K114" s="1" t="str">
        <f t="shared" si="15"/>
        <v>&lt;63 µm size fraction sieving (3)</v>
      </c>
      <c r="L114">
        <v>1</v>
      </c>
      <c r="M114">
        <v>0.11</v>
      </c>
      <c r="N114">
        <v>0.3</v>
      </c>
      <c r="O114">
        <v>7.0000000000000007E-2</v>
      </c>
    </row>
    <row r="115" spans="1:15" x14ac:dyDescent="0.3">
      <c r="A115" t="s">
        <v>452</v>
      </c>
      <c r="B115" t="s">
        <v>453</v>
      </c>
      <c r="C115" s="1" t="str">
        <f t="shared" si="13"/>
        <v>21:1186</v>
      </c>
      <c r="D115" s="1" t="str">
        <f t="shared" si="14"/>
        <v>21:0387</v>
      </c>
      <c r="E115" t="s">
        <v>454</v>
      </c>
      <c r="F115" t="s">
        <v>455</v>
      </c>
      <c r="H115">
        <v>66.593692799999999</v>
      </c>
      <c r="I115">
        <v>-88.045522399999996</v>
      </c>
      <c r="J115" s="1" t="str">
        <f t="shared" si="16"/>
        <v>Till</v>
      </c>
      <c r="K115" s="1" t="str">
        <f t="shared" si="15"/>
        <v>&lt;63 µm size fraction sieving (3)</v>
      </c>
      <c r="L115">
        <v>1</v>
      </c>
      <c r="M115">
        <v>0.05</v>
      </c>
      <c r="N115">
        <v>0.05</v>
      </c>
    </row>
    <row r="116" spans="1:15" x14ac:dyDescent="0.3">
      <c r="A116" t="s">
        <v>456</v>
      </c>
      <c r="B116" t="s">
        <v>457</v>
      </c>
      <c r="C116" s="1" t="str">
        <f t="shared" si="13"/>
        <v>21:1186</v>
      </c>
      <c r="D116" s="1" t="str">
        <f t="shared" si="14"/>
        <v>21:0387</v>
      </c>
      <c r="E116" t="s">
        <v>458</v>
      </c>
      <c r="F116" t="s">
        <v>459</v>
      </c>
      <c r="H116">
        <v>66.499395800000002</v>
      </c>
      <c r="I116">
        <v>-88.230180099999998</v>
      </c>
      <c r="J116" s="1" t="str">
        <f t="shared" si="16"/>
        <v>Till</v>
      </c>
      <c r="K116" s="1" t="str">
        <f t="shared" si="15"/>
        <v>&lt;63 µm size fraction sieving (3)</v>
      </c>
      <c r="L116">
        <v>1</v>
      </c>
      <c r="M116">
        <v>0.05</v>
      </c>
      <c r="N116">
        <v>0.1</v>
      </c>
    </row>
    <row r="117" spans="1:15" x14ac:dyDescent="0.3">
      <c r="A117" t="s">
        <v>460</v>
      </c>
      <c r="B117" t="s">
        <v>461</v>
      </c>
      <c r="C117" s="1" t="str">
        <f t="shared" si="13"/>
        <v>21:1186</v>
      </c>
      <c r="D117" s="1" t="str">
        <f t="shared" si="14"/>
        <v>21:0387</v>
      </c>
      <c r="E117" t="s">
        <v>462</v>
      </c>
      <c r="F117" t="s">
        <v>463</v>
      </c>
      <c r="H117">
        <v>66.388469499999999</v>
      </c>
      <c r="I117">
        <v>-88.253117799999998</v>
      </c>
      <c r="J117" s="1" t="str">
        <f t="shared" si="16"/>
        <v>Till</v>
      </c>
      <c r="K117" s="1" t="str">
        <f t="shared" si="15"/>
        <v>&lt;63 µm size fraction sieving (3)</v>
      </c>
      <c r="L117">
        <v>1</v>
      </c>
      <c r="M117">
        <v>0.05</v>
      </c>
      <c r="N117">
        <v>0.05</v>
      </c>
    </row>
    <row r="118" spans="1:15" x14ac:dyDescent="0.3">
      <c r="A118" t="s">
        <v>464</v>
      </c>
      <c r="B118" t="s">
        <v>465</v>
      </c>
      <c r="C118" s="1" t="str">
        <f t="shared" si="13"/>
        <v>21:1186</v>
      </c>
      <c r="D118" s="1" t="str">
        <f t="shared" si="14"/>
        <v>21:0387</v>
      </c>
      <c r="E118" t="s">
        <v>462</v>
      </c>
      <c r="F118" t="s">
        <v>466</v>
      </c>
      <c r="H118">
        <v>66.388469499999999</v>
      </c>
      <c r="I118">
        <v>-88.253117799999998</v>
      </c>
      <c r="J118" s="1" t="str">
        <f t="shared" si="16"/>
        <v>Till</v>
      </c>
      <c r="K118" s="1" t="str">
        <f t="shared" si="15"/>
        <v>&lt;63 µm size fraction sieving (3)</v>
      </c>
      <c r="L118">
        <v>2</v>
      </c>
      <c r="M118">
        <v>0.05</v>
      </c>
      <c r="N118">
        <v>0.05</v>
      </c>
      <c r="O118">
        <v>2.5000000000000001E-2</v>
      </c>
    </row>
    <row r="119" spans="1:15" x14ac:dyDescent="0.3">
      <c r="A119" t="s">
        <v>467</v>
      </c>
      <c r="B119" t="s">
        <v>468</v>
      </c>
      <c r="C119" s="1" t="str">
        <f t="shared" si="13"/>
        <v>21:1186</v>
      </c>
      <c r="D119" s="1" t="str">
        <f t="shared" si="14"/>
        <v>21:0387</v>
      </c>
      <c r="E119" t="s">
        <v>469</v>
      </c>
      <c r="F119" t="s">
        <v>470</v>
      </c>
      <c r="H119">
        <v>66.380929499999993</v>
      </c>
      <c r="I119">
        <v>-88.429726799999997</v>
      </c>
      <c r="J119" s="1" t="str">
        <f t="shared" si="16"/>
        <v>Till</v>
      </c>
      <c r="K119" s="1" t="str">
        <f t="shared" si="15"/>
        <v>&lt;63 µm size fraction sieving (3)</v>
      </c>
      <c r="L119">
        <v>1</v>
      </c>
      <c r="M119">
        <v>0.05</v>
      </c>
      <c r="N119">
        <v>0.05</v>
      </c>
    </row>
    <row r="120" spans="1:15" x14ac:dyDescent="0.3">
      <c r="A120" t="s">
        <v>471</v>
      </c>
      <c r="B120" t="s">
        <v>472</v>
      </c>
      <c r="C120" s="1" t="str">
        <f t="shared" si="13"/>
        <v>21:1186</v>
      </c>
      <c r="D120" s="1" t="str">
        <f t="shared" si="14"/>
        <v>21:0387</v>
      </c>
      <c r="E120" t="s">
        <v>473</v>
      </c>
      <c r="F120" t="s">
        <v>474</v>
      </c>
      <c r="H120">
        <v>66.290952500000003</v>
      </c>
      <c r="I120">
        <v>-88.447744999999998</v>
      </c>
      <c r="J120" s="1" t="str">
        <f t="shared" si="16"/>
        <v>Till</v>
      </c>
      <c r="K120" s="1" t="str">
        <f t="shared" si="15"/>
        <v>&lt;63 µm size fraction sieving (3)</v>
      </c>
      <c r="L120">
        <v>1</v>
      </c>
      <c r="M120">
        <v>0.05</v>
      </c>
      <c r="N120">
        <v>0.05</v>
      </c>
    </row>
    <row r="121" spans="1:15" x14ac:dyDescent="0.3">
      <c r="A121" t="s">
        <v>475</v>
      </c>
      <c r="B121" t="s">
        <v>476</v>
      </c>
      <c r="C121" s="1" t="str">
        <f t="shared" si="13"/>
        <v>21:1186</v>
      </c>
      <c r="D121" s="1" t="str">
        <f t="shared" si="14"/>
        <v>21:0387</v>
      </c>
      <c r="E121" t="s">
        <v>473</v>
      </c>
      <c r="F121" t="s">
        <v>477</v>
      </c>
      <c r="H121">
        <v>66.290952500000003</v>
      </c>
      <c r="I121">
        <v>-88.447744999999998</v>
      </c>
      <c r="J121" s="1" t="str">
        <f t="shared" si="16"/>
        <v>Till</v>
      </c>
      <c r="K121" s="1" t="str">
        <f t="shared" si="15"/>
        <v>&lt;63 µm size fraction sieving (3)</v>
      </c>
      <c r="L121">
        <v>1</v>
      </c>
      <c r="M121">
        <v>0.05</v>
      </c>
      <c r="N121">
        <v>0.05</v>
      </c>
    </row>
    <row r="122" spans="1:15" x14ac:dyDescent="0.3">
      <c r="A122" t="s">
        <v>478</v>
      </c>
      <c r="B122" t="s">
        <v>479</v>
      </c>
      <c r="C122" s="1" t="str">
        <f t="shared" si="13"/>
        <v>21:1186</v>
      </c>
      <c r="D122" s="1" t="str">
        <f t="shared" si="14"/>
        <v>21:0387</v>
      </c>
      <c r="E122" t="s">
        <v>473</v>
      </c>
      <c r="F122" t="s">
        <v>480</v>
      </c>
      <c r="H122">
        <v>66.290952500000003</v>
      </c>
      <c r="I122">
        <v>-88.447744999999998</v>
      </c>
      <c r="J122" s="1" t="str">
        <f t="shared" si="16"/>
        <v>Till</v>
      </c>
      <c r="K122" s="1" t="str">
        <f t="shared" si="15"/>
        <v>&lt;63 µm size fraction sieving (3)</v>
      </c>
      <c r="L122">
        <v>7</v>
      </c>
      <c r="M122">
        <v>0.05</v>
      </c>
      <c r="N122">
        <v>0.1</v>
      </c>
      <c r="O122">
        <v>2.5000000000000001E-2</v>
      </c>
    </row>
    <row r="123" spans="1:15" x14ac:dyDescent="0.3">
      <c r="A123" t="s">
        <v>481</v>
      </c>
      <c r="B123" t="s">
        <v>482</v>
      </c>
      <c r="C123" s="1" t="str">
        <f t="shared" si="13"/>
        <v>21:1186</v>
      </c>
      <c r="D123" s="1" t="str">
        <f t="shared" si="14"/>
        <v>21:0387</v>
      </c>
      <c r="E123" t="s">
        <v>483</v>
      </c>
      <c r="F123" t="s">
        <v>484</v>
      </c>
      <c r="H123">
        <v>66.198135600000001</v>
      </c>
      <c r="I123">
        <v>-88.455063899999999</v>
      </c>
      <c r="J123" s="1" t="str">
        <f t="shared" si="16"/>
        <v>Till</v>
      </c>
      <c r="K123" s="1" t="str">
        <f t="shared" si="15"/>
        <v>&lt;63 µm size fraction sieving (3)</v>
      </c>
      <c r="L123">
        <v>1</v>
      </c>
      <c r="M123">
        <v>0.05</v>
      </c>
      <c r="N123">
        <v>0.05</v>
      </c>
    </row>
    <row r="124" spans="1:15" x14ac:dyDescent="0.3">
      <c r="A124" t="s">
        <v>485</v>
      </c>
      <c r="B124" t="s">
        <v>486</v>
      </c>
      <c r="C124" s="1" t="str">
        <f t="shared" si="13"/>
        <v>21:1186</v>
      </c>
      <c r="D124" s="1" t="str">
        <f t="shared" si="14"/>
        <v>21:0387</v>
      </c>
      <c r="E124" t="s">
        <v>487</v>
      </c>
      <c r="F124" t="s">
        <v>488</v>
      </c>
      <c r="H124">
        <v>66.333411499999997</v>
      </c>
      <c r="I124">
        <v>-88.1454241</v>
      </c>
      <c r="J124" s="1" t="str">
        <f t="shared" si="16"/>
        <v>Till</v>
      </c>
      <c r="K124" s="1" t="str">
        <f t="shared" si="15"/>
        <v>&lt;63 µm size fraction sieving (3)</v>
      </c>
      <c r="L124">
        <v>1</v>
      </c>
      <c r="M124">
        <v>0.05</v>
      </c>
      <c r="N124">
        <v>0.05</v>
      </c>
    </row>
    <row r="125" spans="1:15" x14ac:dyDescent="0.3">
      <c r="A125" t="s">
        <v>489</v>
      </c>
      <c r="B125" t="s">
        <v>490</v>
      </c>
      <c r="C125" s="1" t="str">
        <f t="shared" si="13"/>
        <v>21:1186</v>
      </c>
      <c r="D125" s="1" t="str">
        <f t="shared" si="14"/>
        <v>21:0387</v>
      </c>
      <c r="E125" t="s">
        <v>487</v>
      </c>
      <c r="F125" t="s">
        <v>491</v>
      </c>
      <c r="H125">
        <v>66.333411499999997</v>
      </c>
      <c r="I125">
        <v>-88.1454241</v>
      </c>
      <c r="J125" s="1" t="str">
        <f t="shared" si="16"/>
        <v>Till</v>
      </c>
      <c r="K125" s="1" t="str">
        <f t="shared" si="15"/>
        <v>&lt;63 µm size fraction sieving (3)</v>
      </c>
      <c r="L125">
        <v>1</v>
      </c>
      <c r="M125">
        <v>0.05</v>
      </c>
      <c r="N125">
        <v>1.1000000000000001</v>
      </c>
    </row>
    <row r="126" spans="1:15" x14ac:dyDescent="0.3">
      <c r="A126" t="s">
        <v>492</v>
      </c>
      <c r="B126" t="s">
        <v>493</v>
      </c>
      <c r="C126" s="1" t="str">
        <f t="shared" si="13"/>
        <v>21:1186</v>
      </c>
      <c r="D126" s="1" t="str">
        <f>HYPERLINK("http://geochem.nrcan.gc.ca/cdogs/content/svy/svy_e.htm", "")</f>
        <v/>
      </c>
      <c r="G126" s="1" t="str">
        <f>HYPERLINK("http://geochem.nrcan.gc.ca/cdogs/content/cr_/cr_00128_e.htm", "128")</f>
        <v>128</v>
      </c>
      <c r="J126" t="s">
        <v>494</v>
      </c>
      <c r="K126" t="s">
        <v>495</v>
      </c>
      <c r="L126">
        <v>8</v>
      </c>
      <c r="M126">
        <v>0.39</v>
      </c>
    </row>
    <row r="127" spans="1:15" x14ac:dyDescent="0.3">
      <c r="A127" t="s">
        <v>496</v>
      </c>
      <c r="B127" t="s">
        <v>497</v>
      </c>
      <c r="C127" s="1" t="str">
        <f t="shared" si="13"/>
        <v>21:1186</v>
      </c>
      <c r="D127" s="1" t="str">
        <f>HYPERLINK("http://geochem.nrcan.gc.ca/cdogs/content/svy/svy_e.htm", "")</f>
        <v/>
      </c>
      <c r="G127" s="1" t="str">
        <f>HYPERLINK("http://geochem.nrcan.gc.ca/cdogs/content/cr_/cr_00316_e.htm", "316")</f>
        <v>316</v>
      </c>
      <c r="J127" t="s">
        <v>494</v>
      </c>
      <c r="K127" t="s">
        <v>495</v>
      </c>
      <c r="L127">
        <v>8</v>
      </c>
      <c r="M127">
        <v>6.56</v>
      </c>
    </row>
    <row r="128" spans="1:15" x14ac:dyDescent="0.3">
      <c r="A128" t="s">
        <v>498</v>
      </c>
      <c r="B128" t="s">
        <v>499</v>
      </c>
      <c r="C128" s="1" t="str">
        <f t="shared" si="13"/>
        <v>21:1186</v>
      </c>
      <c r="D128" s="1" t="str">
        <f>HYPERLINK("http://geochem.nrcan.gc.ca/cdogs/content/svy/svy_e.htm", "")</f>
        <v/>
      </c>
      <c r="G128" s="1" t="str">
        <f>HYPERLINK("http://geochem.nrcan.gc.ca/cdogs/content/cr_/cr_00128_e.htm", "128")</f>
        <v>128</v>
      </c>
      <c r="J128" t="s">
        <v>494</v>
      </c>
      <c r="K128" t="s">
        <v>495</v>
      </c>
      <c r="L128">
        <v>8</v>
      </c>
      <c r="M128">
        <v>0.92</v>
      </c>
      <c r="N128">
        <v>38</v>
      </c>
    </row>
    <row r="129" spans="1:14" x14ac:dyDescent="0.3">
      <c r="A129" t="s">
        <v>500</v>
      </c>
      <c r="B129" t="s">
        <v>501</v>
      </c>
      <c r="C129" s="1" t="str">
        <f t="shared" si="13"/>
        <v>21:1186</v>
      </c>
      <c r="D129" s="1" t="str">
        <f>HYPERLINK("http://geochem.nrcan.gc.ca/cdogs/content/svy/svy_e.htm", "")</f>
        <v/>
      </c>
      <c r="G129" s="1" t="str">
        <f>HYPERLINK("http://geochem.nrcan.gc.ca/cdogs/content/cr_/cr_00316_e.htm", "316")</f>
        <v>316</v>
      </c>
      <c r="J129" t="s">
        <v>494</v>
      </c>
      <c r="K129" t="s">
        <v>495</v>
      </c>
      <c r="L129">
        <v>8</v>
      </c>
      <c r="M129">
        <v>6.53</v>
      </c>
      <c r="N129">
        <v>1.2</v>
      </c>
    </row>
    <row r="130" spans="1:14" x14ac:dyDescent="0.3">
      <c r="A130" t="s">
        <v>502</v>
      </c>
      <c r="B130" t="s">
        <v>503</v>
      </c>
      <c r="C130" s="1" t="str">
        <f t="shared" si="13"/>
        <v>21:1186</v>
      </c>
      <c r="D130" s="1" t="str">
        <f>HYPERLINK("http://geochem.nrcan.gc.ca/cdogs/content/svy/svy_e.htm", "")</f>
        <v/>
      </c>
      <c r="G130" s="1" t="str">
        <f>HYPERLINK("http://geochem.nrcan.gc.ca/cdogs/content/cr_/cr_00316_e.htm", "316")</f>
        <v>316</v>
      </c>
      <c r="J130" t="s">
        <v>494</v>
      </c>
      <c r="K130" t="s">
        <v>495</v>
      </c>
      <c r="L130">
        <v>8</v>
      </c>
      <c r="M130">
        <v>6.5</v>
      </c>
      <c r="N130">
        <v>0.8</v>
      </c>
    </row>
  </sheetData>
  <autoFilter ref="A1:L130">
    <filterColumn colId="0" hiddenButton="1"/>
    <filterColumn colId="1" hiddenButton="1"/>
    <filterColumn colId="2">
      <filters>
        <filter val="21:1186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bdl211186_pkg_0502b.xlsx</vt:lpstr>
      <vt:lpstr>pkg_0502b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2024-11-22T08:27:55Z</dcterms:created>
  <dcterms:modified xsi:type="dcterms:W3CDTF">2024-11-23T04:20:58Z</dcterms:modified>
</cp:coreProperties>
</file>