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83_pkg_0363c.xlsx" sheetId="1" r:id="rId1"/>
  </sheets>
  <definedNames>
    <definedName name="_xlnm._FilterDatabase" localSheetId="0" hidden="1">bdl211183_pkg_0363c.xlsx!$A$1:$L$45</definedName>
    <definedName name="pkg_0363c">bdl211183_pkg_0363c.xlsx!$A$1:$BT$45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45" i="1"/>
  <c r="J2" i="1"/>
  <c r="J3" i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5" i="1"/>
  <c r="G13" i="1"/>
  <c r="G3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</calcChain>
</file>

<file path=xl/sharedStrings.xml><?xml version="1.0" encoding="utf-8"?>
<sst xmlns="http://schemas.openxmlformats.org/spreadsheetml/2006/main" count="2888" uniqueCount="1288">
  <si>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</si>
  <si>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</si>
  <si>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</si>
  <si>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</si>
  <si>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</si>
  <si>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</si>
  <si>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</si>
  <si>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</si>
  <si>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</si>
  <si>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</si>
  <si>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</si>
  <si>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</si>
  <si>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Ag_ICPMS</t>
  </si>
  <si>
    <t>Al_ICPMS</t>
  </si>
  <si>
    <t>As_ICPMS</t>
  </si>
  <si>
    <t>Au_ICPMS</t>
  </si>
  <si>
    <t>Ba_ICPMS</t>
  </si>
  <si>
    <t>Be_ICPMS</t>
  </si>
  <si>
    <t>Bi_ICPMS</t>
  </si>
  <si>
    <t>Ca_ICPMS</t>
  </si>
  <si>
    <t>Cd_ICPMS</t>
  </si>
  <si>
    <t>Co_ICPMS</t>
  </si>
  <si>
    <t>Cr_ICPMS</t>
  </si>
  <si>
    <t>Cs_ICPMS</t>
  </si>
  <si>
    <t>Cu_ICPMS</t>
  </si>
  <si>
    <t>Fe_ICPMS</t>
  </si>
  <si>
    <t>Ga_ICPMS</t>
  </si>
  <si>
    <t>Hf_ICPMS</t>
  </si>
  <si>
    <t>In_ICPMS</t>
  </si>
  <si>
    <t>K_ICPMS</t>
  </si>
  <si>
    <t>Li_ICPMS</t>
  </si>
  <si>
    <t>Mg_ICPMS</t>
  </si>
  <si>
    <t>Mn_ICPMS</t>
  </si>
  <si>
    <t>Mo_ICPMS</t>
  </si>
  <si>
    <t>Na_ICPMS</t>
  </si>
  <si>
    <t>Nb_ICPMS</t>
  </si>
  <si>
    <t>Ni_ICPMS</t>
  </si>
  <si>
    <t>P_ICPMS</t>
  </si>
  <si>
    <t>Pb_ICPMS</t>
  </si>
  <si>
    <t>Rb_ICPMS</t>
  </si>
  <si>
    <t>Re_ICPMS</t>
  </si>
  <si>
    <t>S_ICPMS</t>
  </si>
  <si>
    <t>Sb_ICPMS</t>
  </si>
  <si>
    <t>Sc_ICPMS</t>
  </si>
  <si>
    <t>Se_ICPMS</t>
  </si>
  <si>
    <t>Sn_ICPMS</t>
  </si>
  <si>
    <t>Sr_ICPMS</t>
  </si>
  <si>
    <t>Ta_ICPMS</t>
  </si>
  <si>
    <t>Te_ICPMS</t>
  </si>
  <si>
    <t>Th_ICPMS</t>
  </si>
  <si>
    <t>Ti_ICPMS</t>
  </si>
  <si>
    <t>Tl_ICPMS</t>
  </si>
  <si>
    <t>U_ICPMS</t>
  </si>
  <si>
    <t>V_ICPMS</t>
  </si>
  <si>
    <t>W_ICPMS</t>
  </si>
  <si>
    <t>Y_ICPMS</t>
  </si>
  <si>
    <t>Zn_ICPMS</t>
  </si>
  <si>
    <t>Zr_ICPMS</t>
  </si>
  <si>
    <t>La_ICPMS</t>
  </si>
  <si>
    <t>Ce_ICPMS</t>
  </si>
  <si>
    <t>Pr_ICPMS</t>
  </si>
  <si>
    <t>Nd_ICPMS</t>
  </si>
  <si>
    <t>Sm_ICPMS</t>
  </si>
  <si>
    <t>Eu_ICPMS</t>
  </si>
  <si>
    <t>Gd_ICPMS</t>
  </si>
  <si>
    <t>Tb_ICPMS</t>
  </si>
  <si>
    <t>Dy_ICPMS</t>
  </si>
  <si>
    <t>Ho_ICPMS</t>
  </si>
  <si>
    <t>Er_ICPMS</t>
  </si>
  <si>
    <t>Tm_ICPMS</t>
  </si>
  <si>
    <t>Yb_ICPMS</t>
  </si>
  <si>
    <t>Lu_ICPMS</t>
  </si>
  <si>
    <t>10MOB-I003A01</t>
  </si>
  <si>
    <t>21:1183:000001</t>
  </si>
  <si>
    <t>21:0387:000003</t>
  </si>
  <si>
    <t>21:0387:000003:0001:0001:00</t>
  </si>
  <si>
    <t>25</t>
  </si>
  <si>
    <t>6.53</t>
  </si>
  <si>
    <t>0.5</t>
  </si>
  <si>
    <t>&lt;0.1</t>
  </si>
  <si>
    <t>630</t>
  </si>
  <si>
    <t>1</t>
  </si>
  <si>
    <t>0.06</t>
  </si>
  <si>
    <t>1.93</t>
  </si>
  <si>
    <t>&lt;0.02</t>
  </si>
  <si>
    <t>4.3</t>
  </si>
  <si>
    <t>20</t>
  </si>
  <si>
    <t>0.3</t>
  </si>
  <si>
    <t>7.32</t>
  </si>
  <si>
    <t>1.4</t>
  </si>
  <si>
    <t>17.52</t>
  </si>
  <si>
    <t>7.78</t>
  </si>
  <si>
    <t>0.02</t>
  </si>
  <si>
    <t>2.26</t>
  </si>
  <si>
    <t>5.9</t>
  </si>
  <si>
    <t>0.37</t>
  </si>
  <si>
    <t>200</t>
  </si>
  <si>
    <t>0.29</t>
  </si>
  <si>
    <t>3.424</t>
  </si>
  <si>
    <t>7.86</t>
  </si>
  <si>
    <t>10</t>
  </si>
  <si>
    <t>0.078</t>
  </si>
  <si>
    <t>19.9</t>
  </si>
  <si>
    <t>52.4</t>
  </si>
  <si>
    <t>&lt;0.002</t>
  </si>
  <si>
    <t>&lt;0.04</t>
  </si>
  <si>
    <t>4.4</t>
  </si>
  <si>
    <t>&lt;0.3</t>
  </si>
  <si>
    <t>1.3</t>
  </si>
  <si>
    <t>272</t>
  </si>
  <si>
    <t>0.6</t>
  </si>
  <si>
    <t>0.05</t>
  </si>
  <si>
    <t>8.8</t>
  </si>
  <si>
    <t>0.179</t>
  </si>
  <si>
    <t>0.27</t>
  </si>
  <si>
    <t>1.5</t>
  </si>
  <si>
    <t>12.5</t>
  </si>
  <si>
    <t>19.8</t>
  </si>
  <si>
    <t>307.7</t>
  </si>
  <si>
    <t>19</t>
  </si>
  <si>
    <t>39.57</t>
  </si>
  <si>
    <t>16.7</t>
  </si>
  <si>
    <t>3.2</t>
  </si>
  <si>
    <t>0.7</t>
  </si>
  <si>
    <t>0.4</t>
  </si>
  <si>
    <t>2.3</t>
  </si>
  <si>
    <t>0.2</t>
  </si>
  <si>
    <t>1.2</t>
  </si>
  <si>
    <t>10MOB-I007A01</t>
  </si>
  <si>
    <t>21:1183:000002</t>
  </si>
  <si>
    <t>21:0387:000007</t>
  </si>
  <si>
    <t>21:0387:000007:0001:0001:00</t>
  </si>
  <si>
    <t>&lt;20</t>
  </si>
  <si>
    <t>6.55</t>
  </si>
  <si>
    <t>647</t>
  </si>
  <si>
    <t>0.07</t>
  </si>
  <si>
    <t>1.79</t>
  </si>
  <si>
    <t>4.5</t>
  </si>
  <si>
    <t>11.87</t>
  </si>
  <si>
    <t>1.53</t>
  </si>
  <si>
    <t>17.92</t>
  </si>
  <si>
    <t>6.96</t>
  </si>
  <si>
    <t>0.01</t>
  </si>
  <si>
    <t>2.23</t>
  </si>
  <si>
    <t>9.7</t>
  </si>
  <si>
    <t>0.43</t>
  </si>
  <si>
    <t>216</t>
  </si>
  <si>
    <t>3.26</t>
  </si>
  <si>
    <t>7.25</t>
  </si>
  <si>
    <t>13.1</t>
  </si>
  <si>
    <t>0.063</t>
  </si>
  <si>
    <t>20.55</t>
  </si>
  <si>
    <t>58.9</t>
  </si>
  <si>
    <t>4.6</t>
  </si>
  <si>
    <t>1.1</t>
  </si>
  <si>
    <t>269</t>
  </si>
  <si>
    <t>&lt;0.05</t>
  </si>
  <si>
    <t>9.5</t>
  </si>
  <si>
    <t>0.165</t>
  </si>
  <si>
    <t>0.31</t>
  </si>
  <si>
    <t>1.8</t>
  </si>
  <si>
    <t>26</t>
  </si>
  <si>
    <t>11.4</t>
  </si>
  <si>
    <t>24.8</t>
  </si>
  <si>
    <t>280.2</t>
  </si>
  <si>
    <t>23.3</t>
  </si>
  <si>
    <t>46.94</t>
  </si>
  <si>
    <t>5</t>
  </si>
  <si>
    <t>18.7</t>
  </si>
  <si>
    <t>2.5</t>
  </si>
  <si>
    <t>2.2</t>
  </si>
  <si>
    <t>10MOB-I008A01</t>
  </si>
  <si>
    <t>21:1183:000003</t>
  </si>
  <si>
    <t>21:0387:000008</t>
  </si>
  <si>
    <t>21:0387:000008:0001:0001:00</t>
  </si>
  <si>
    <t>5.82</t>
  </si>
  <si>
    <t>629</t>
  </si>
  <si>
    <t>2</t>
  </si>
  <si>
    <t>1.55</t>
  </si>
  <si>
    <t>0.04</t>
  </si>
  <si>
    <t>2.4</t>
  </si>
  <si>
    <t>15</t>
  </si>
  <si>
    <t>2.96</t>
  </si>
  <si>
    <t>1.28</t>
  </si>
  <si>
    <t>15.46</t>
  </si>
  <si>
    <t>11.49</t>
  </si>
  <si>
    <t>2.68</t>
  </si>
  <si>
    <t>3.1</t>
  </si>
  <si>
    <t>0.21</t>
  </si>
  <si>
    <t>154</t>
  </si>
  <si>
    <t>0.25</t>
  </si>
  <si>
    <t>2.825</t>
  </si>
  <si>
    <t>12.49</t>
  </si>
  <si>
    <t>5.3</t>
  </si>
  <si>
    <t>0.059</t>
  </si>
  <si>
    <t>21.02</t>
  </si>
  <si>
    <t>95.2</t>
  </si>
  <si>
    <t>231</t>
  </si>
  <si>
    <t>6.1</t>
  </si>
  <si>
    <t>0.185</t>
  </si>
  <si>
    <t>0.45</t>
  </si>
  <si>
    <t>15.3</t>
  </si>
  <si>
    <t>9.6</t>
  </si>
  <si>
    <t>440.3</t>
  </si>
  <si>
    <t>15.2</t>
  </si>
  <si>
    <t>33.34</t>
  </si>
  <si>
    <t>4.2</t>
  </si>
  <si>
    <t>16.9</t>
  </si>
  <si>
    <t>3.5</t>
  </si>
  <si>
    <t>3.3</t>
  </si>
  <si>
    <t>2.6</t>
  </si>
  <si>
    <t>1.7</t>
  </si>
  <si>
    <t>1.6</t>
  </si>
  <si>
    <t>10MOB-I010A01</t>
  </si>
  <si>
    <t>21:1183:000004</t>
  </si>
  <si>
    <t>21:0387:000010</t>
  </si>
  <si>
    <t>21:0387:000010:0006:0001:00</t>
  </si>
  <si>
    <t>100</t>
  </si>
  <si>
    <t>8.19</t>
  </si>
  <si>
    <t>743</t>
  </si>
  <si>
    <t>1.78</t>
  </si>
  <si>
    <t>0.18</t>
  </si>
  <si>
    <t>9</t>
  </si>
  <si>
    <t>40</t>
  </si>
  <si>
    <t>2.1</t>
  </si>
  <si>
    <t>10.01</t>
  </si>
  <si>
    <t>18.39</t>
  </si>
  <si>
    <t>8.94</t>
  </si>
  <si>
    <t>3.33</t>
  </si>
  <si>
    <t>0.84</t>
  </si>
  <si>
    <t>431</t>
  </si>
  <si>
    <t>0.56</t>
  </si>
  <si>
    <t>2.892</t>
  </si>
  <si>
    <t>15.26</t>
  </si>
  <si>
    <t>22.5</t>
  </si>
  <si>
    <t>0.071</t>
  </si>
  <si>
    <t>29.93</t>
  </si>
  <si>
    <t>145</t>
  </si>
  <si>
    <t>0.004</t>
  </si>
  <si>
    <t>0.03</t>
  </si>
  <si>
    <t>6.6</t>
  </si>
  <si>
    <t>286</t>
  </si>
  <si>
    <t>25.9</t>
  </si>
  <si>
    <t>0.287</t>
  </si>
  <si>
    <t>0.64</t>
  </si>
  <si>
    <t>6.9</t>
  </si>
  <si>
    <t>47</t>
  </si>
  <si>
    <t>22.9</t>
  </si>
  <si>
    <t>44.5</t>
  </si>
  <si>
    <t>317.8</t>
  </si>
  <si>
    <t>65.8</t>
  </si>
  <si>
    <t>137.36</t>
  </si>
  <si>
    <t>13.5</t>
  </si>
  <si>
    <t>43</t>
  </si>
  <si>
    <t>7.1</t>
  </si>
  <si>
    <t>5.1</t>
  </si>
  <si>
    <t>0.8</t>
  </si>
  <si>
    <t>3.8</t>
  </si>
  <si>
    <t>10MOB-I014A01</t>
  </si>
  <si>
    <t>21:1183:000005</t>
  </si>
  <si>
    <t>21:0387:000014</t>
  </si>
  <si>
    <t>21:0387:000014:0001:0001:00</t>
  </si>
  <si>
    <t>113</t>
  </si>
  <si>
    <t>7.16</t>
  </si>
  <si>
    <t>832</t>
  </si>
  <si>
    <t>0.08</t>
  </si>
  <si>
    <t>0.19</t>
  </si>
  <si>
    <t>1.49</t>
  </si>
  <si>
    <t>17.2</t>
  </si>
  <si>
    <t>8.24</t>
  </si>
  <si>
    <t>4.29</t>
  </si>
  <si>
    <t>212</t>
  </si>
  <si>
    <t>0.47</t>
  </si>
  <si>
    <t>2.647</t>
  </si>
  <si>
    <t>11.34</t>
  </si>
  <si>
    <t>11</t>
  </si>
  <si>
    <t>0.058</t>
  </si>
  <si>
    <t>27.05</t>
  </si>
  <si>
    <t>122</t>
  </si>
  <si>
    <t>0.11</t>
  </si>
  <si>
    <t>4.7</t>
  </si>
  <si>
    <t>1.9</t>
  </si>
  <si>
    <t>295</t>
  </si>
  <si>
    <t>16.2</t>
  </si>
  <si>
    <t>0.206</t>
  </si>
  <si>
    <t>33</t>
  </si>
  <si>
    <t>17.8</t>
  </si>
  <si>
    <t>21.8</t>
  </si>
  <si>
    <t>294.9</t>
  </si>
  <si>
    <t>34.1</t>
  </si>
  <si>
    <t>68.59</t>
  </si>
  <si>
    <t>7.5</t>
  </si>
  <si>
    <t>26.3</t>
  </si>
  <si>
    <t>0.9</t>
  </si>
  <si>
    <t>2.9</t>
  </si>
  <si>
    <t>10MOB-I015A01</t>
  </si>
  <si>
    <t>21:1183:000006</t>
  </si>
  <si>
    <t>21:0387:000015</t>
  </si>
  <si>
    <t>21:0387:000015:0001:0001:00</t>
  </si>
  <si>
    <t>120</t>
  </si>
  <si>
    <t>654</t>
  </si>
  <si>
    <t>1.68</t>
  </si>
  <si>
    <t>0.23</t>
  </si>
  <si>
    <t>4</t>
  </si>
  <si>
    <t>5.55</t>
  </si>
  <si>
    <t>1.44</t>
  </si>
  <si>
    <t>16.19</t>
  </si>
  <si>
    <t>8.81</t>
  </si>
  <si>
    <t>&lt;0.01</t>
  </si>
  <si>
    <t>2.88</t>
  </si>
  <si>
    <t>4.8</t>
  </si>
  <si>
    <t>167</t>
  </si>
  <si>
    <t>0.58</t>
  </si>
  <si>
    <t>2.917</t>
  </si>
  <si>
    <t>10.35</t>
  </si>
  <si>
    <t>0.054</t>
  </si>
  <si>
    <t>28.13</t>
  </si>
  <si>
    <t>96.6</t>
  </si>
  <si>
    <t>3.4</t>
  </si>
  <si>
    <t>289</t>
  </si>
  <si>
    <t>10.5</t>
  </si>
  <si>
    <t>0.42</t>
  </si>
  <si>
    <t>2.7</t>
  </si>
  <si>
    <t>32</t>
  </si>
  <si>
    <t>16.4</t>
  </si>
  <si>
    <t>320.8</t>
  </si>
  <si>
    <t>23</t>
  </si>
  <si>
    <t>47.74</t>
  </si>
  <si>
    <t>19.6</t>
  </si>
  <si>
    <t>2.8</t>
  </si>
  <si>
    <t>10MOB-I018A01</t>
  </si>
  <si>
    <t>21:1183:000007</t>
  </si>
  <si>
    <t>21:0387:000018</t>
  </si>
  <si>
    <t>21:0387:000018:0001:0001:00</t>
  </si>
  <si>
    <t>170</t>
  </si>
  <si>
    <t>7.21</t>
  </si>
  <si>
    <t>&lt;0.2</t>
  </si>
  <si>
    <t>682</t>
  </si>
  <si>
    <t>1.83</t>
  </si>
  <si>
    <t>3.9</t>
  </si>
  <si>
    <t>17</t>
  </si>
  <si>
    <t>5.04</t>
  </si>
  <si>
    <t>16.95</t>
  </si>
  <si>
    <t>11.22</t>
  </si>
  <si>
    <t>3.7</t>
  </si>
  <si>
    <t>180</t>
  </si>
  <si>
    <t>0.44</t>
  </si>
  <si>
    <t>3.018</t>
  </si>
  <si>
    <t>12.45</t>
  </si>
  <si>
    <t>0.065</t>
  </si>
  <si>
    <t>27.71</t>
  </si>
  <si>
    <t>92.6</t>
  </si>
  <si>
    <t>296</t>
  </si>
  <si>
    <t>0.213</t>
  </si>
  <si>
    <t>34</t>
  </si>
  <si>
    <t>0.1</t>
  </si>
  <si>
    <t>19.1</t>
  </si>
  <si>
    <t>17.4</t>
  </si>
  <si>
    <t>375</t>
  </si>
  <si>
    <t>43.93</t>
  </si>
  <si>
    <t>5.2</t>
  </si>
  <si>
    <t>17.9</t>
  </si>
  <si>
    <t>4.1</t>
  </si>
  <si>
    <t>10MOB-I021A01</t>
  </si>
  <si>
    <t>21:1183:000008</t>
  </si>
  <si>
    <t>21:0387:000021</t>
  </si>
  <si>
    <t>21:0387:000021:0001:0001:00</t>
  </si>
  <si>
    <t>101</t>
  </si>
  <si>
    <t>7.91</t>
  </si>
  <si>
    <t>797</t>
  </si>
  <si>
    <t>3</t>
  </si>
  <si>
    <t>1.72</t>
  </si>
  <si>
    <t>9.1</t>
  </si>
  <si>
    <t>39</t>
  </si>
  <si>
    <t>16.32</t>
  </si>
  <si>
    <t>19.01</t>
  </si>
  <si>
    <t>7.07</t>
  </si>
  <si>
    <t>0.75</t>
  </si>
  <si>
    <t>400</t>
  </si>
  <si>
    <t>0.81</t>
  </si>
  <si>
    <t>2.838</t>
  </si>
  <si>
    <t>15.59</t>
  </si>
  <si>
    <t>21.2</t>
  </si>
  <si>
    <t>0.074</t>
  </si>
  <si>
    <t>33.2</t>
  </si>
  <si>
    <t>126.7</t>
  </si>
  <si>
    <t>6.4</t>
  </si>
  <si>
    <t>300</t>
  </si>
  <si>
    <t>29.4</t>
  </si>
  <si>
    <t>0.298</t>
  </si>
  <si>
    <t>0.66</t>
  </si>
  <si>
    <t>46</t>
  </si>
  <si>
    <t>22</t>
  </si>
  <si>
    <t>45.5</t>
  </si>
  <si>
    <t>241.3</t>
  </si>
  <si>
    <t>67.6</t>
  </si>
  <si>
    <t>138.47</t>
  </si>
  <si>
    <t>13.7</t>
  </si>
  <si>
    <t>44.2</t>
  </si>
  <si>
    <t>7.4</t>
  </si>
  <si>
    <t>10MOB-I022A01</t>
  </si>
  <si>
    <t>21:1183:000009</t>
  </si>
  <si>
    <t>21:0387:000022</t>
  </si>
  <si>
    <t>21:0387:000022:0001:0001:00</t>
  </si>
  <si>
    <t>89</t>
  </si>
  <si>
    <t>7.09</t>
  </si>
  <si>
    <t>691</t>
  </si>
  <si>
    <t>18</t>
  </si>
  <si>
    <t>4.44</t>
  </si>
  <si>
    <t>1.33</t>
  </si>
  <si>
    <t>16.57</t>
  </si>
  <si>
    <t>10.47</t>
  </si>
  <si>
    <t>3.21</t>
  </si>
  <si>
    <t>0.28</t>
  </si>
  <si>
    <t>156</t>
  </si>
  <si>
    <t>2.963</t>
  </si>
  <si>
    <t>11.54</t>
  </si>
  <si>
    <t>0.053</t>
  </si>
  <si>
    <t>29.48</t>
  </si>
  <si>
    <t>107.8</t>
  </si>
  <si>
    <t>283</t>
  </si>
  <si>
    <t>10.8</t>
  </si>
  <si>
    <t>0.182</t>
  </si>
  <si>
    <t>30</t>
  </si>
  <si>
    <t>18.3</t>
  </si>
  <si>
    <t>377.2</t>
  </si>
  <si>
    <t>20.7</t>
  </si>
  <si>
    <t>40.41</t>
  </si>
  <si>
    <t>16.8</t>
  </si>
  <si>
    <t>10MOB-I023A01</t>
  </si>
  <si>
    <t>21:1183:000010</t>
  </si>
  <si>
    <t>21:0387:000023</t>
  </si>
  <si>
    <t>21:0387:000023:0001:0001:00</t>
  </si>
  <si>
    <t>109</t>
  </si>
  <si>
    <t>7.22</t>
  </si>
  <si>
    <t>6.2</t>
  </si>
  <si>
    <t>10.1</t>
  </si>
  <si>
    <t>18.08</t>
  </si>
  <si>
    <t>10.2</t>
  </si>
  <si>
    <t>3.19</t>
  </si>
  <si>
    <t>234</t>
  </si>
  <si>
    <t>0.55</t>
  </si>
  <si>
    <t>2.973</t>
  </si>
  <si>
    <t>11.89</t>
  </si>
  <si>
    <t>0.055</t>
  </si>
  <si>
    <t>29</t>
  </si>
  <si>
    <t>96.2</t>
  </si>
  <si>
    <t>5.6</t>
  </si>
  <si>
    <t>299</t>
  </si>
  <si>
    <t>0.15</t>
  </si>
  <si>
    <t>14.4</t>
  </si>
  <si>
    <t>0.226</t>
  </si>
  <si>
    <t>22.6</t>
  </si>
  <si>
    <t>363</t>
  </si>
  <si>
    <t>37.4</t>
  </si>
  <si>
    <t>70.72</t>
  </si>
  <si>
    <t>7.8</t>
  </si>
  <si>
    <t>26.1</t>
  </si>
  <si>
    <t>10MOB-I026A01</t>
  </si>
  <si>
    <t>21:1183:000011</t>
  </si>
  <si>
    <t>21:0387:000026</t>
  </si>
  <si>
    <t>21:0387:000026:0001:0001:00</t>
  </si>
  <si>
    <t>80</t>
  </si>
  <si>
    <t>7.18</t>
  </si>
  <si>
    <t>791</t>
  </si>
  <si>
    <t>1.46</t>
  </si>
  <si>
    <t>0.22</t>
  </si>
  <si>
    <t>16</t>
  </si>
  <si>
    <t>11.45</t>
  </si>
  <si>
    <t>1.39</t>
  </si>
  <si>
    <t>16.87</t>
  </si>
  <si>
    <t>9.49</t>
  </si>
  <si>
    <t>4.25</t>
  </si>
  <si>
    <t>8.4</t>
  </si>
  <si>
    <t>0.36</t>
  </si>
  <si>
    <t>164</t>
  </si>
  <si>
    <t>0.34</t>
  </si>
  <si>
    <t>2.761</t>
  </si>
  <si>
    <t>12.19</t>
  </si>
  <si>
    <t>8.6</t>
  </si>
  <si>
    <t>31.81</t>
  </si>
  <si>
    <t>127.1</t>
  </si>
  <si>
    <t>0.002</t>
  </si>
  <si>
    <t>275</t>
  </si>
  <si>
    <t>24.9</t>
  </si>
  <si>
    <t>0.209</t>
  </si>
  <si>
    <t>0.61</t>
  </si>
  <si>
    <t>20.1</t>
  </si>
  <si>
    <t>18.9</t>
  </si>
  <si>
    <t>317.6</t>
  </si>
  <si>
    <t>38.8</t>
  </si>
  <si>
    <t>73.75</t>
  </si>
  <si>
    <t>8.3</t>
  </si>
  <si>
    <t>30.3</t>
  </si>
  <si>
    <t>3.6</t>
  </si>
  <si>
    <t>10MOB-I026B01</t>
  </si>
  <si>
    <t>21:1183:000012</t>
  </si>
  <si>
    <t>Control Reference</t>
  </si>
  <si>
    <t>Unspecified</t>
  </si>
  <si>
    <t>281</t>
  </si>
  <si>
    <t>7.88</t>
  </si>
  <si>
    <t>111.3</t>
  </si>
  <si>
    <t>394</t>
  </si>
  <si>
    <t>48.67</t>
  </si>
  <si>
    <t>0.91</t>
  </si>
  <si>
    <t>8.1</t>
  </si>
  <si>
    <t>12.6</t>
  </si>
  <si>
    <t>244.12</t>
  </si>
  <si>
    <t>3.97</t>
  </si>
  <si>
    <t>16.01</t>
  </si>
  <si>
    <t>3.84</t>
  </si>
  <si>
    <t>35</t>
  </si>
  <si>
    <t>0.73</t>
  </si>
  <si>
    <t>489</t>
  </si>
  <si>
    <t>15.88</t>
  </si>
  <si>
    <t>1.963</t>
  </si>
  <si>
    <t>13.87</t>
  </si>
  <si>
    <t>0.094</t>
  </si>
  <si>
    <t>53.07</t>
  </si>
  <si>
    <t>150.2</t>
  </si>
  <si>
    <t>12.8</t>
  </si>
  <si>
    <t>124</t>
  </si>
  <si>
    <t>0.473</t>
  </si>
  <si>
    <t>1.15</t>
  </si>
  <si>
    <t>69</t>
  </si>
  <si>
    <t>191.6</t>
  </si>
  <si>
    <t>72.7</t>
  </si>
  <si>
    <t>123.4</t>
  </si>
  <si>
    <t>45.1</t>
  </si>
  <si>
    <t>88.57</t>
  </si>
  <si>
    <t>34.6</t>
  </si>
  <si>
    <t>6.5</t>
  </si>
  <si>
    <t>10MOB-I027A01</t>
  </si>
  <si>
    <t>21:1183:000013</t>
  </si>
  <si>
    <t>21:0387:000027</t>
  </si>
  <si>
    <t>21:0387:000027:0001:0001:00</t>
  </si>
  <si>
    <t>166</t>
  </si>
  <si>
    <t>7.2</t>
  </si>
  <si>
    <t>739</t>
  </si>
  <si>
    <t>1.63</t>
  </si>
  <si>
    <t>0.26</t>
  </si>
  <si>
    <t>1.37</t>
  </si>
  <si>
    <t>12.04</t>
  </si>
  <si>
    <t>3.34</t>
  </si>
  <si>
    <t>2.992</t>
  </si>
  <si>
    <t>12.63</t>
  </si>
  <si>
    <t>8.2</t>
  </si>
  <si>
    <t>32.08</t>
  </si>
  <si>
    <t>112.1</t>
  </si>
  <si>
    <t>0.198</t>
  </si>
  <si>
    <t>0.54</t>
  </si>
  <si>
    <t>31</t>
  </si>
  <si>
    <t>18.6</t>
  </si>
  <si>
    <t>15.4</t>
  </si>
  <si>
    <t>404.6</t>
  </si>
  <si>
    <t>24.1</t>
  </si>
  <si>
    <t>46.7</t>
  </si>
  <si>
    <t>5.8</t>
  </si>
  <si>
    <t>20.5</t>
  </si>
  <si>
    <t>10MOB-I029A01</t>
  </si>
  <si>
    <t>21:1183:000014</t>
  </si>
  <si>
    <t>21:0387:000029</t>
  </si>
  <si>
    <t>21:0387:000029:0001:0001:00</t>
  </si>
  <si>
    <t>116</t>
  </si>
  <si>
    <t>7.67</t>
  </si>
  <si>
    <t>593</t>
  </si>
  <si>
    <t>14</t>
  </si>
  <si>
    <t>4.42</t>
  </si>
  <si>
    <t>1.07</t>
  </si>
  <si>
    <t>16.6</t>
  </si>
  <si>
    <t>8.41</t>
  </si>
  <si>
    <t>1.97</t>
  </si>
  <si>
    <t>0.16</t>
  </si>
  <si>
    <t>104</t>
  </si>
  <si>
    <t>0.83</t>
  </si>
  <si>
    <t>3.774</t>
  </si>
  <si>
    <t>4.34</t>
  </si>
  <si>
    <t>0.047</t>
  </si>
  <si>
    <t>21.68</t>
  </si>
  <si>
    <t>47.9</t>
  </si>
  <si>
    <t>354</t>
  </si>
  <si>
    <t>0.118</t>
  </si>
  <si>
    <t>10.4</t>
  </si>
  <si>
    <t>11.8</t>
  </si>
  <si>
    <t>299.8</t>
  </si>
  <si>
    <t>14.1</t>
  </si>
  <si>
    <t>29.34</t>
  </si>
  <si>
    <t>12.2</t>
  </si>
  <si>
    <t>10MOB-I030A01</t>
  </si>
  <si>
    <t>21:1183:000015</t>
  </si>
  <si>
    <t>21:0387:000030</t>
  </si>
  <si>
    <t>21:0387:000030:0001:0001:00</t>
  </si>
  <si>
    <t>129</t>
  </si>
  <si>
    <t>845</t>
  </si>
  <si>
    <t>1.67</t>
  </si>
  <si>
    <t>2.85</t>
  </si>
  <si>
    <t>1.02</t>
  </si>
  <si>
    <t>18.37</t>
  </si>
  <si>
    <t>3.13</t>
  </si>
  <si>
    <t>144</t>
  </si>
  <si>
    <t>3.615</t>
  </si>
  <si>
    <t>28.5</t>
  </si>
  <si>
    <t>76.2</t>
  </si>
  <si>
    <t>384</t>
  </si>
  <si>
    <t>0.142</t>
  </si>
  <si>
    <t>0.38</t>
  </si>
  <si>
    <t>11.7</t>
  </si>
  <si>
    <t>318.7</t>
  </si>
  <si>
    <t>20.8</t>
  </si>
  <si>
    <t>45.56</t>
  </si>
  <si>
    <t>10MOB-I031A01</t>
  </si>
  <si>
    <t>21:1183:000016</t>
  </si>
  <si>
    <t>21:0387:000031</t>
  </si>
  <si>
    <t>21:0387:000031:0001:0001:00</t>
  </si>
  <si>
    <t>854</t>
  </si>
  <si>
    <t>1.69</t>
  </si>
  <si>
    <t>4.54</t>
  </si>
  <si>
    <t>18.8</t>
  </si>
  <si>
    <t>9.07</t>
  </si>
  <si>
    <t>7.9</t>
  </si>
  <si>
    <t>128</t>
  </si>
  <si>
    <t>0.68</t>
  </si>
  <si>
    <t>3.646</t>
  </si>
  <si>
    <t>7.64</t>
  </si>
  <si>
    <t>8</t>
  </si>
  <si>
    <t>30.37</t>
  </si>
  <si>
    <t>90.7</t>
  </si>
  <si>
    <t>0.006</t>
  </si>
  <si>
    <t>399</t>
  </si>
  <si>
    <t>0.41</t>
  </si>
  <si>
    <t>13</t>
  </si>
  <si>
    <t>17.5</t>
  </si>
  <si>
    <t>313.3</t>
  </si>
  <si>
    <t>37.6</t>
  </si>
  <si>
    <t>69.5</t>
  </si>
  <si>
    <t>7.7</t>
  </si>
  <si>
    <t>24</t>
  </si>
  <si>
    <t>10MOB-I032A01</t>
  </si>
  <si>
    <t>21:1183:000017</t>
  </si>
  <si>
    <t>21:0387:000032</t>
  </si>
  <si>
    <t>21:0387:000032:0001:0001:00</t>
  </si>
  <si>
    <t>123</t>
  </si>
  <si>
    <t>801</t>
  </si>
  <si>
    <t>4.73</t>
  </si>
  <si>
    <t>1.03</t>
  </si>
  <si>
    <t>17.41</t>
  </si>
  <si>
    <t>8.82</t>
  </si>
  <si>
    <t>3.08</t>
  </si>
  <si>
    <t>118</t>
  </si>
  <si>
    <t>3.623</t>
  </si>
  <si>
    <t>6.41</t>
  </si>
  <si>
    <t>28.76</t>
  </si>
  <si>
    <t>73.8</t>
  </si>
  <si>
    <t>373</t>
  </si>
  <si>
    <t>13.2</t>
  </si>
  <si>
    <t>0.146</t>
  </si>
  <si>
    <t>21</t>
  </si>
  <si>
    <t>12</t>
  </si>
  <si>
    <t>14.5</t>
  </si>
  <si>
    <t>309</t>
  </si>
  <si>
    <t>25.7</t>
  </si>
  <si>
    <t>58.44</t>
  </si>
  <si>
    <t>20.9</t>
  </si>
  <si>
    <t>10MOB-I034A01</t>
  </si>
  <si>
    <t>21:1183:000018</t>
  </si>
  <si>
    <t>21:0387:000034</t>
  </si>
  <si>
    <t>21:0387:000034:0001:0001:00</t>
  </si>
  <si>
    <t>153</t>
  </si>
  <si>
    <t>7.74</t>
  </si>
  <si>
    <t>736</t>
  </si>
  <si>
    <t>2.31</t>
  </si>
  <si>
    <t>2.27</t>
  </si>
  <si>
    <t>17.38</t>
  </si>
  <si>
    <t>12.35</t>
  </si>
  <si>
    <t>3.31</t>
  </si>
  <si>
    <t>16.1</t>
  </si>
  <si>
    <t>313</t>
  </si>
  <si>
    <t>3.003</t>
  </si>
  <si>
    <t>14.85</t>
  </si>
  <si>
    <t>18.2</t>
  </si>
  <si>
    <t>28.2</t>
  </si>
  <si>
    <t>109.3</t>
  </si>
  <si>
    <t>6.3</t>
  </si>
  <si>
    <t>0.14</t>
  </si>
  <si>
    <t>21.4</t>
  </si>
  <si>
    <t>0.291</t>
  </si>
  <si>
    <t>0.52</t>
  </si>
  <si>
    <t>50</t>
  </si>
  <si>
    <t>24.2</t>
  </si>
  <si>
    <t>35.7</t>
  </si>
  <si>
    <t>424.3</t>
  </si>
  <si>
    <t>47.7</t>
  </si>
  <si>
    <t>92.91</t>
  </si>
  <si>
    <t>36.1</t>
  </si>
  <si>
    <t>4.9</t>
  </si>
  <si>
    <t>10MOB-I036A01</t>
  </si>
  <si>
    <t>21:1183:000019</t>
  </si>
  <si>
    <t>21:0387:000036</t>
  </si>
  <si>
    <t>21:0387:000036:0001:0001:00</t>
  </si>
  <si>
    <t>71</t>
  </si>
  <si>
    <t>8.17</t>
  </si>
  <si>
    <t>809</t>
  </si>
  <si>
    <t>2.67</t>
  </si>
  <si>
    <t>45</t>
  </si>
  <si>
    <t>17.83</t>
  </si>
  <si>
    <t>2.83</t>
  </si>
  <si>
    <t>20.69</t>
  </si>
  <si>
    <t>5.14</t>
  </si>
  <si>
    <t>3.51</t>
  </si>
  <si>
    <t>39.7</t>
  </si>
  <si>
    <t>1.27</t>
  </si>
  <si>
    <t>471</t>
  </si>
  <si>
    <t>2.681</t>
  </si>
  <si>
    <t>14.75</t>
  </si>
  <si>
    <t>31.6</t>
  </si>
  <si>
    <t>32.81</t>
  </si>
  <si>
    <t>160.1</t>
  </si>
  <si>
    <t>284</t>
  </si>
  <si>
    <t>35.9</t>
  </si>
  <si>
    <t>0.333</t>
  </si>
  <si>
    <t>0.77</t>
  </si>
  <si>
    <t>51</t>
  </si>
  <si>
    <t>21.9</t>
  </si>
  <si>
    <t>64</t>
  </si>
  <si>
    <t>176.4</t>
  </si>
  <si>
    <t>76.4</t>
  </si>
  <si>
    <t>142.05</t>
  </si>
  <si>
    <t>47.1</t>
  </si>
  <si>
    <t>7.6</t>
  </si>
  <si>
    <t>5.5</t>
  </si>
  <si>
    <t>10MOB-I037A01</t>
  </si>
  <si>
    <t>21:1183:000020</t>
  </si>
  <si>
    <t>21:0387:000037</t>
  </si>
  <si>
    <t>21:0387:000037:0001:0001:00</t>
  </si>
  <si>
    <t>115</t>
  </si>
  <si>
    <t>6.81</t>
  </si>
  <si>
    <t>731</t>
  </si>
  <si>
    <t>4.66</t>
  </si>
  <si>
    <t>1.48</t>
  </si>
  <si>
    <t>14.28</t>
  </si>
  <si>
    <t>10.15</t>
  </si>
  <si>
    <t>2.91</t>
  </si>
  <si>
    <t>139</t>
  </si>
  <si>
    <t>2.84</t>
  </si>
  <si>
    <t>9.92</t>
  </si>
  <si>
    <t>0.056</t>
  </si>
  <si>
    <t>28.07</t>
  </si>
  <si>
    <t>280</t>
  </si>
  <si>
    <t>0.184</t>
  </si>
  <si>
    <t>348.9</t>
  </si>
  <si>
    <t>22.8</t>
  </si>
  <si>
    <t>47.46</t>
  </si>
  <si>
    <t>5.4</t>
  </si>
  <si>
    <t>19.4</t>
  </si>
  <si>
    <t>10MOB-I038A01</t>
  </si>
  <si>
    <t>21:1183:000021</t>
  </si>
  <si>
    <t>21:0387:000038</t>
  </si>
  <si>
    <t>21:0387:000038:0001:0001:00</t>
  </si>
  <si>
    <t>49</t>
  </si>
  <si>
    <t>7.65</t>
  </si>
  <si>
    <t>793</t>
  </si>
  <si>
    <t>9.44</t>
  </si>
  <si>
    <t>18.91</t>
  </si>
  <si>
    <t>7.61</t>
  </si>
  <si>
    <t>17.7</t>
  </si>
  <si>
    <t>2.913</t>
  </si>
  <si>
    <t>14.83</t>
  </si>
  <si>
    <t>30.84</t>
  </si>
  <si>
    <t>126</t>
  </si>
  <si>
    <t>322</t>
  </si>
  <si>
    <t>20.4</t>
  </si>
  <si>
    <t>0.259</t>
  </si>
  <si>
    <t>0.59</t>
  </si>
  <si>
    <t>31.3</t>
  </si>
  <si>
    <t>270.2</t>
  </si>
  <si>
    <t>45.6</t>
  </si>
  <si>
    <t>87.36</t>
  </si>
  <si>
    <t>9.8</t>
  </si>
  <si>
    <t>10MOB-I039A01</t>
  </si>
  <si>
    <t>21:1183:000022</t>
  </si>
  <si>
    <t>21:0387:000039</t>
  </si>
  <si>
    <t>21:0387:000039:0001:0001:00</t>
  </si>
  <si>
    <t>135</t>
  </si>
  <si>
    <t>6.86</t>
  </si>
  <si>
    <t>710</t>
  </si>
  <si>
    <t>1.62</t>
  </si>
  <si>
    <t>5.64</t>
  </si>
  <si>
    <t>1.36</t>
  </si>
  <si>
    <t>16.42</t>
  </si>
  <si>
    <t>10.08</t>
  </si>
  <si>
    <t>2.86</t>
  </si>
  <si>
    <t>137</t>
  </si>
  <si>
    <t>0.33</t>
  </si>
  <si>
    <t>2.901</t>
  </si>
  <si>
    <t>8.51</t>
  </si>
  <si>
    <t>7</t>
  </si>
  <si>
    <t>0.052</t>
  </si>
  <si>
    <t>25.06</t>
  </si>
  <si>
    <t>75.3</t>
  </si>
  <si>
    <t>320</t>
  </si>
  <si>
    <t>9.9</t>
  </si>
  <si>
    <t>366.1</t>
  </si>
  <si>
    <t>20.2</t>
  </si>
  <si>
    <t>39.59</t>
  </si>
  <si>
    <t>10MOB-I039A02</t>
  </si>
  <si>
    <t>21:1183:000023</t>
  </si>
  <si>
    <t>21:0387:000039:0002:0001:01</t>
  </si>
  <si>
    <t>6.98</t>
  </si>
  <si>
    <t>751</t>
  </si>
  <si>
    <t>7.29</t>
  </si>
  <si>
    <t>16.36</t>
  </si>
  <si>
    <t>2.911</t>
  </si>
  <si>
    <t>8.93</t>
  </si>
  <si>
    <t>27.36</t>
  </si>
  <si>
    <t>87.5</t>
  </si>
  <si>
    <t>335</t>
  </si>
  <si>
    <t>0.195</t>
  </si>
  <si>
    <t>16.3</t>
  </si>
  <si>
    <t>403.4</t>
  </si>
  <si>
    <t>45.09</t>
  </si>
  <si>
    <t>10MOB-I039A03</t>
  </si>
  <si>
    <t>21:1183:000024</t>
  </si>
  <si>
    <t>21:0387:000039:0002:0002:02</t>
  </si>
  <si>
    <t>95</t>
  </si>
  <si>
    <t>755</t>
  </si>
  <si>
    <t>1.61</t>
  </si>
  <si>
    <t>7.54</t>
  </si>
  <si>
    <t>1.35</t>
  </si>
  <si>
    <t>16.26</t>
  </si>
  <si>
    <t>11.11</t>
  </si>
  <si>
    <t>3.56</t>
  </si>
  <si>
    <t>143</t>
  </si>
  <si>
    <t>2.907</t>
  </si>
  <si>
    <t>8.69</t>
  </si>
  <si>
    <t>6.8</t>
  </si>
  <si>
    <t>0.051</t>
  </si>
  <si>
    <t>27.12</t>
  </si>
  <si>
    <t>84.6</t>
  </si>
  <si>
    <t>0.003</t>
  </si>
  <si>
    <t>331</t>
  </si>
  <si>
    <t>14.7</t>
  </si>
  <si>
    <t>380.8</t>
  </si>
  <si>
    <t>25.2</t>
  </si>
  <si>
    <t>47.65</t>
  </si>
  <si>
    <t>19.7</t>
  </si>
  <si>
    <t>10MOB-I040A01</t>
  </si>
  <si>
    <t>21:1183:000025</t>
  </si>
  <si>
    <t>21:0387:000040</t>
  </si>
  <si>
    <t>21:0387:000040:0001:0001:00</t>
  </si>
  <si>
    <t>7.63</t>
  </si>
  <si>
    <t>928</t>
  </si>
  <si>
    <t>10.71</t>
  </si>
  <si>
    <t>1.59</t>
  </si>
  <si>
    <t>19.17</t>
  </si>
  <si>
    <t>229</t>
  </si>
  <si>
    <t>0.62</t>
  </si>
  <si>
    <t>3.031</t>
  </si>
  <si>
    <t>13.22</t>
  </si>
  <si>
    <t>0.088</t>
  </si>
  <si>
    <t>35.2</t>
  </si>
  <si>
    <t>115.9</t>
  </si>
  <si>
    <t>356</t>
  </si>
  <si>
    <t>0.09</t>
  </si>
  <si>
    <t>36</t>
  </si>
  <si>
    <t>27.6</t>
  </si>
  <si>
    <t>367.4</t>
  </si>
  <si>
    <t>38.5</t>
  </si>
  <si>
    <t>70</t>
  </si>
  <si>
    <t>27.4</t>
  </si>
  <si>
    <t>10MOB-I041A01</t>
  </si>
  <si>
    <t>21:1183:000026</t>
  </si>
  <si>
    <t>21:0387:000041</t>
  </si>
  <si>
    <t>21:0387:000041:0001:0001:00</t>
  </si>
  <si>
    <t>7.11</t>
  </si>
  <si>
    <t>784</t>
  </si>
  <si>
    <t>1.65</t>
  </si>
  <si>
    <t>6</t>
  </si>
  <si>
    <t>16.25</t>
  </si>
  <si>
    <t>9.75</t>
  </si>
  <si>
    <t>158</t>
  </si>
  <si>
    <t>0.49</t>
  </si>
  <si>
    <t>2.918</t>
  </si>
  <si>
    <t>9.85</t>
  </si>
  <si>
    <t>0.062</t>
  </si>
  <si>
    <t>29.13</t>
  </si>
  <si>
    <t>94.6</t>
  </si>
  <si>
    <t>327</t>
  </si>
  <si>
    <t>13.4</t>
  </si>
  <si>
    <t>0.201</t>
  </si>
  <si>
    <t>18.1</t>
  </si>
  <si>
    <t>334.8</t>
  </si>
  <si>
    <t>25.6</t>
  </si>
  <si>
    <t>47.92</t>
  </si>
  <si>
    <t>10MOB-I043A01</t>
  </si>
  <si>
    <t>21:1183:000027</t>
  </si>
  <si>
    <t>21:0387:000043</t>
  </si>
  <si>
    <t>21:0387:000043:0001:0001:00</t>
  </si>
  <si>
    <t>107</t>
  </si>
  <si>
    <t>7.12</t>
  </si>
  <si>
    <t>808</t>
  </si>
  <si>
    <t>0.35</t>
  </si>
  <si>
    <t>9.28</t>
  </si>
  <si>
    <t>17.27</t>
  </si>
  <si>
    <t>10.58</t>
  </si>
  <si>
    <t>4.12</t>
  </si>
  <si>
    <t>168</t>
  </si>
  <si>
    <t>0.32</t>
  </si>
  <si>
    <t>2.828</t>
  </si>
  <si>
    <t>13.67</t>
  </si>
  <si>
    <t>8.9</t>
  </si>
  <si>
    <t>34.79</t>
  </si>
  <si>
    <t>125.3</t>
  </si>
  <si>
    <t>304</t>
  </si>
  <si>
    <t>0.211</t>
  </si>
  <si>
    <t>381.9</t>
  </si>
  <si>
    <t>38.2</t>
  </si>
  <si>
    <t>66.82</t>
  </si>
  <si>
    <t>10MOB-I045A01</t>
  </si>
  <si>
    <t>21:1183:000028</t>
  </si>
  <si>
    <t>21:0387:000045</t>
  </si>
  <si>
    <t>21:0387:000045:0001:0001:00</t>
  </si>
  <si>
    <t>7.05</t>
  </si>
  <si>
    <t>822</t>
  </si>
  <si>
    <t>2.59</t>
  </si>
  <si>
    <t>1.57</t>
  </si>
  <si>
    <t>8.66</t>
  </si>
  <si>
    <t>183</t>
  </si>
  <si>
    <t>2.748</t>
  </si>
  <si>
    <t>9.62</t>
  </si>
  <si>
    <t>27.58</t>
  </si>
  <si>
    <t>88.7</t>
  </si>
  <si>
    <t>0.202</t>
  </si>
  <si>
    <t>16.5</t>
  </si>
  <si>
    <t>310.9</t>
  </si>
  <si>
    <t>58.09</t>
  </si>
  <si>
    <t>22.7</t>
  </si>
  <si>
    <t>10MOB-I046A01</t>
  </si>
  <si>
    <t>21:1183:000029</t>
  </si>
  <si>
    <t>21:0387:000046</t>
  </si>
  <si>
    <t>21:0387:000046:0001:0001:00</t>
  </si>
  <si>
    <t>7.35</t>
  </si>
  <si>
    <t>734</t>
  </si>
  <si>
    <t>1.58</t>
  </si>
  <si>
    <t>16.61</t>
  </si>
  <si>
    <t>10.32</t>
  </si>
  <si>
    <t>4.19</t>
  </si>
  <si>
    <t>184</t>
  </si>
  <si>
    <t>0.69</t>
  </si>
  <si>
    <t>2.955</t>
  </si>
  <si>
    <t>10.6</t>
  </si>
  <si>
    <t>34.3</t>
  </si>
  <si>
    <t>123.5</t>
  </si>
  <si>
    <t>267</t>
  </si>
  <si>
    <t>22.1</t>
  </si>
  <si>
    <t>21.1</t>
  </si>
  <si>
    <t>15.7</t>
  </si>
  <si>
    <t>351.7</t>
  </si>
  <si>
    <t>28.6</t>
  </si>
  <si>
    <t>58.27</t>
  </si>
  <si>
    <t>10MOB-I047A01</t>
  </si>
  <si>
    <t>21:1183:000030</t>
  </si>
  <si>
    <t>21:0387:000047</t>
  </si>
  <si>
    <t>21:0387:000047:0001:0001:00</t>
  </si>
  <si>
    <t>78</t>
  </si>
  <si>
    <t>7.24</t>
  </si>
  <si>
    <t>783</t>
  </si>
  <si>
    <t>1.71</t>
  </si>
  <si>
    <t>7.75</t>
  </si>
  <si>
    <t>17.08</t>
  </si>
  <si>
    <t>10.43</t>
  </si>
  <si>
    <t>163</t>
  </si>
  <si>
    <t>0.67</t>
  </si>
  <si>
    <t>3.053</t>
  </si>
  <si>
    <t>11.75</t>
  </si>
  <si>
    <t>30.73</t>
  </si>
  <si>
    <t>95.8</t>
  </si>
  <si>
    <t>12.1</t>
  </si>
  <si>
    <t>0.189</t>
  </si>
  <si>
    <t>337.9</t>
  </si>
  <si>
    <t>23.2</t>
  </si>
  <si>
    <t>40.72</t>
  </si>
  <si>
    <t>10MOB-I048A01</t>
  </si>
  <si>
    <t>21:1183:000031</t>
  </si>
  <si>
    <t>21:0387:000048</t>
  </si>
  <si>
    <t>21:0387:000048:0001:0001:00</t>
  </si>
  <si>
    <t>799</t>
  </si>
  <si>
    <t>17.88</t>
  </si>
  <si>
    <t>4.15</t>
  </si>
  <si>
    <t>2.894</t>
  </si>
  <si>
    <t>12.86</t>
  </si>
  <si>
    <t>8.5</t>
  </si>
  <si>
    <t>0.073</t>
  </si>
  <si>
    <t>34.35</t>
  </si>
  <si>
    <t>110.1</t>
  </si>
  <si>
    <t>301</t>
  </si>
  <si>
    <t>14.2</t>
  </si>
  <si>
    <t>0.212</t>
  </si>
  <si>
    <t>19.2</t>
  </si>
  <si>
    <t>442.1</t>
  </si>
  <si>
    <t>29.9</t>
  </si>
  <si>
    <t>59.77</t>
  </si>
  <si>
    <t>10MOB-I048B01</t>
  </si>
  <si>
    <t>21:1183:000032</t>
  </si>
  <si>
    <t>279</t>
  </si>
  <si>
    <t>118.1</t>
  </si>
  <si>
    <t>404</t>
  </si>
  <si>
    <t>49.24</t>
  </si>
  <si>
    <t>7.3</t>
  </si>
  <si>
    <t>42</t>
  </si>
  <si>
    <t>241.33</t>
  </si>
  <si>
    <t>3.93</t>
  </si>
  <si>
    <t>17.44</t>
  </si>
  <si>
    <t>3.29</t>
  </si>
  <si>
    <t>0.71</t>
  </si>
  <si>
    <t>490</t>
  </si>
  <si>
    <t>16.18</t>
  </si>
  <si>
    <t>1.897</t>
  </si>
  <si>
    <t>14.08</t>
  </si>
  <si>
    <t>0.092</t>
  </si>
  <si>
    <t>54.64</t>
  </si>
  <si>
    <t>150.6</t>
  </si>
  <si>
    <t>1.08</t>
  </si>
  <si>
    <t>132</t>
  </si>
  <si>
    <t>18.4</t>
  </si>
  <si>
    <t>0.476</t>
  </si>
  <si>
    <t>1.19</t>
  </si>
  <si>
    <t>67</t>
  </si>
  <si>
    <t>&gt;200</t>
  </si>
  <si>
    <t>17.6</t>
  </si>
  <si>
    <t>126.3</t>
  </si>
  <si>
    <t>86.8</t>
  </si>
  <si>
    <t>33.5</t>
  </si>
  <si>
    <t>10MOB-I049A01</t>
  </si>
  <si>
    <t>21:1183:000033</t>
  </si>
  <si>
    <t>21:0387:000049</t>
  </si>
  <si>
    <t>21:0387:000049:0001:0001:00</t>
  </si>
  <si>
    <t>7.01</t>
  </si>
  <si>
    <t>860</t>
  </si>
  <si>
    <t>5.59</t>
  </si>
  <si>
    <t>13.3</t>
  </si>
  <si>
    <t>162</t>
  </si>
  <si>
    <t>2.867</t>
  </si>
  <si>
    <t>13.35</t>
  </si>
  <si>
    <t>0.087</t>
  </si>
  <si>
    <t>33.55</t>
  </si>
  <si>
    <t>308</t>
  </si>
  <si>
    <t>0.223</t>
  </si>
  <si>
    <t>0.51</t>
  </si>
  <si>
    <t>15.8</t>
  </si>
  <si>
    <t>463.4</t>
  </si>
  <si>
    <t>31.9</t>
  </si>
  <si>
    <t>58.53</t>
  </si>
  <si>
    <t>25.3</t>
  </si>
  <si>
    <t>10MOB-I050A01</t>
  </si>
  <si>
    <t>21:1183:000034</t>
  </si>
  <si>
    <t>21:0387:000050</t>
  </si>
  <si>
    <t>21:0387:000050:0001:0001:00</t>
  </si>
  <si>
    <t>7.66</t>
  </si>
  <si>
    <t>941</t>
  </si>
  <si>
    <t>10.69</t>
  </si>
  <si>
    <t>1.56</t>
  </si>
  <si>
    <t>19.26</t>
  </si>
  <si>
    <t>9.58</t>
  </si>
  <si>
    <t>4.43</t>
  </si>
  <si>
    <t>209</t>
  </si>
  <si>
    <t>3.005</t>
  </si>
  <si>
    <t>11.61</t>
  </si>
  <si>
    <t>13.9</t>
  </si>
  <si>
    <t>0.076</t>
  </si>
  <si>
    <t>129.3</t>
  </si>
  <si>
    <t>343</t>
  </si>
  <si>
    <t>0.241</t>
  </si>
  <si>
    <t>26.5</t>
  </si>
  <si>
    <t>321.7</t>
  </si>
  <si>
    <t>81.22</t>
  </si>
  <si>
    <t>9.2</t>
  </si>
  <si>
    <t>10MOB-I064A01</t>
  </si>
  <si>
    <t>21:1183:000035</t>
  </si>
  <si>
    <t>21:0387:000064</t>
  </si>
  <si>
    <t>21:0387:000064:0001:0001:00</t>
  </si>
  <si>
    <t>7.81</t>
  </si>
  <si>
    <t>1.73</t>
  </si>
  <si>
    <t>4.39</t>
  </si>
  <si>
    <t>16.99</t>
  </si>
  <si>
    <t>2.65</t>
  </si>
  <si>
    <t>140</t>
  </si>
  <si>
    <t>0.95</t>
  </si>
  <si>
    <t>3.352</t>
  </si>
  <si>
    <t>9.25</t>
  </si>
  <si>
    <t>8.7</t>
  </si>
  <si>
    <t>0.064</t>
  </si>
  <si>
    <t>30.94</t>
  </si>
  <si>
    <t>89.5</t>
  </si>
  <si>
    <t>341</t>
  </si>
  <si>
    <t>0.178</t>
  </si>
  <si>
    <t>15.6</t>
  </si>
  <si>
    <t>12.9</t>
  </si>
  <si>
    <t>424.4</t>
  </si>
  <si>
    <t>27.7</t>
  </si>
  <si>
    <t>57.37</t>
  </si>
  <si>
    <t>25.8</t>
  </si>
  <si>
    <t>10MOB-I065A01</t>
  </si>
  <si>
    <t>21:1183:000036</t>
  </si>
  <si>
    <t>21:0387:000065</t>
  </si>
  <si>
    <t>21:0387:000065:0001:0001:00</t>
  </si>
  <si>
    <t>6.87</t>
  </si>
  <si>
    <t>774</t>
  </si>
  <si>
    <t>1.23</t>
  </si>
  <si>
    <t>15.35</t>
  </si>
  <si>
    <t>8.39</t>
  </si>
  <si>
    <t>2.82</t>
  </si>
  <si>
    <t>1.09</t>
  </si>
  <si>
    <t>3.197</t>
  </si>
  <si>
    <t>10.7</t>
  </si>
  <si>
    <t>27.64</t>
  </si>
  <si>
    <t>92</t>
  </si>
  <si>
    <t>0.157</t>
  </si>
  <si>
    <t>15.9</t>
  </si>
  <si>
    <t>293.7</t>
  </si>
  <si>
    <t>27.3</t>
  </si>
  <si>
    <t>53.26</t>
  </si>
  <si>
    <t>6.7</t>
  </si>
  <si>
    <t>10MOB-I066A01</t>
  </si>
  <si>
    <t>21:1183:000037</t>
  </si>
  <si>
    <t>21:0387:000066</t>
  </si>
  <si>
    <t>21:0387:000066:0001:0001:00</t>
  </si>
  <si>
    <t>84</t>
  </si>
  <si>
    <t>6.73</t>
  </si>
  <si>
    <t>768</t>
  </si>
  <si>
    <t>1.42</t>
  </si>
  <si>
    <t>2.73</t>
  </si>
  <si>
    <t>1.16</t>
  </si>
  <si>
    <t>15.16</t>
  </si>
  <si>
    <t>9.02</t>
  </si>
  <si>
    <t>2.54</t>
  </si>
  <si>
    <t>3.256</t>
  </si>
  <si>
    <t>7.33</t>
  </si>
  <si>
    <t>0.057</t>
  </si>
  <si>
    <t>27.35</t>
  </si>
  <si>
    <t>93.1</t>
  </si>
  <si>
    <t>305</t>
  </si>
  <si>
    <t>0.17</t>
  </si>
  <si>
    <t>0.143</t>
  </si>
  <si>
    <t>323.2</t>
  </si>
  <si>
    <t>51.92</t>
  </si>
  <si>
    <t>22.2</t>
  </si>
  <si>
    <t>10MOB-I067A01</t>
  </si>
  <si>
    <t>21:1183:000038</t>
  </si>
  <si>
    <t>21:0387:000067</t>
  </si>
  <si>
    <t>21:0387:000067:0001:0001:00</t>
  </si>
  <si>
    <t>6.35</t>
  </si>
  <si>
    <t>657</t>
  </si>
  <si>
    <t>1.47</t>
  </si>
  <si>
    <t>7.99</t>
  </si>
  <si>
    <t>1.22</t>
  </si>
  <si>
    <t>16.43</t>
  </si>
  <si>
    <t>7.87</t>
  </si>
  <si>
    <t>2.08</t>
  </si>
  <si>
    <t>148</t>
  </si>
  <si>
    <t>3.554</t>
  </si>
  <si>
    <t>0.048</t>
  </si>
  <si>
    <t>23.42</t>
  </si>
  <si>
    <t>65.4</t>
  </si>
  <si>
    <t>318</t>
  </si>
  <si>
    <t>0.138</t>
  </si>
  <si>
    <t>277.2</t>
  </si>
  <si>
    <t>49.02</t>
  </si>
  <si>
    <t>17.3</t>
  </si>
  <si>
    <t>10MOB-I068A01</t>
  </si>
  <si>
    <t>21:1183:000039</t>
  </si>
  <si>
    <t>21:0387:000068</t>
  </si>
  <si>
    <t>21:0387:000068:0001:0001:00</t>
  </si>
  <si>
    <t>6.77</t>
  </si>
  <si>
    <t>672</t>
  </si>
  <si>
    <t>6.62</t>
  </si>
  <si>
    <t>2.35</t>
  </si>
  <si>
    <t>149</t>
  </si>
  <si>
    <t>3.517</t>
  </si>
  <si>
    <t>6.19</t>
  </si>
  <si>
    <t>0.049</t>
  </si>
  <si>
    <t>23.27</t>
  </si>
  <si>
    <t>312</t>
  </si>
  <si>
    <t>0.145</t>
  </si>
  <si>
    <t>14.8</t>
  </si>
  <si>
    <t>262.8</t>
  </si>
  <si>
    <t>40.92</t>
  </si>
  <si>
    <t>10MOB-I069A01</t>
  </si>
  <si>
    <t>21:1183:000040</t>
  </si>
  <si>
    <t>21:0387:000069</t>
  </si>
  <si>
    <t>21:0387:000069:0001:0001:00</t>
  </si>
  <si>
    <t>59</t>
  </si>
  <si>
    <t>6.63</t>
  </si>
  <si>
    <t>746</t>
  </si>
  <si>
    <t>1.82</t>
  </si>
  <si>
    <t>6.76</t>
  </si>
  <si>
    <t>1.51</t>
  </si>
  <si>
    <t>14.74</t>
  </si>
  <si>
    <t>7.34</t>
  </si>
  <si>
    <t>2.61</t>
  </si>
  <si>
    <t>188</t>
  </si>
  <si>
    <t>3.027</t>
  </si>
  <si>
    <t>9.06</t>
  </si>
  <si>
    <t>9.4</t>
  </si>
  <si>
    <t>0.066</t>
  </si>
  <si>
    <t>82.9</t>
  </si>
  <si>
    <t>297</t>
  </si>
  <si>
    <t>11.2</t>
  </si>
  <si>
    <t>0.187</t>
  </si>
  <si>
    <t>256.8</t>
  </si>
  <si>
    <t>45.48</t>
  </si>
  <si>
    <t>10MOB-I070A01</t>
  </si>
  <si>
    <t>21:1183:000041</t>
  </si>
  <si>
    <t>21:0387:000070</t>
  </si>
  <si>
    <t>21:0387:000070:0001:0001:00</t>
  </si>
  <si>
    <t>81</t>
  </si>
  <si>
    <t>6.24</t>
  </si>
  <si>
    <t>721</t>
  </si>
  <si>
    <t>15.64</t>
  </si>
  <si>
    <t>2.13</t>
  </si>
  <si>
    <t>5.7</t>
  </si>
  <si>
    <t>3.209</t>
  </si>
  <si>
    <t>23.38</t>
  </si>
  <si>
    <t>59.1</t>
  </si>
  <si>
    <t>293</t>
  </si>
  <si>
    <t>0.169</t>
  </si>
  <si>
    <t>27</t>
  </si>
  <si>
    <t>18.5</t>
  </si>
  <si>
    <t>24.6</t>
  </si>
  <si>
    <t>47.97</t>
  </si>
  <si>
    <t>23.1</t>
  </si>
  <si>
    <t>10MOB-I071A01</t>
  </si>
  <si>
    <t>21:1183:000042</t>
  </si>
  <si>
    <t>21:0387:000071</t>
  </si>
  <si>
    <t>21:0387:000071:0001:0001:00</t>
  </si>
  <si>
    <t>85</t>
  </si>
  <si>
    <t>7.82</t>
  </si>
  <si>
    <t>735</t>
  </si>
  <si>
    <t>1.88</t>
  </si>
  <si>
    <t>4.94</t>
  </si>
  <si>
    <t>1.21</t>
  </si>
  <si>
    <t>16.72</t>
  </si>
  <si>
    <t>8.47</t>
  </si>
  <si>
    <t>2.24</t>
  </si>
  <si>
    <t>157</t>
  </si>
  <si>
    <t>3.614</t>
  </si>
  <si>
    <t>7.52</t>
  </si>
  <si>
    <t>0.067</t>
  </si>
  <si>
    <t>25.47</t>
  </si>
  <si>
    <t>66.3</t>
  </si>
  <si>
    <t>347</t>
  </si>
  <si>
    <t>0.164</t>
  </si>
  <si>
    <t>316.2</t>
  </si>
  <si>
    <t>41.76</t>
  </si>
  <si>
    <t>10MOB-I071A02</t>
  </si>
  <si>
    <t>21:1183:000043</t>
  </si>
  <si>
    <t>21:0387:000071:0002:0001:01</t>
  </si>
  <si>
    <t>48</t>
  </si>
  <si>
    <t>712</t>
  </si>
  <si>
    <t>1.66</t>
  </si>
  <si>
    <t>1.13</t>
  </si>
  <si>
    <t>14.31</t>
  </si>
  <si>
    <t>2.21</t>
  </si>
  <si>
    <t>147</t>
  </si>
  <si>
    <t>3.54</t>
  </si>
  <si>
    <t>6.75</t>
  </si>
  <si>
    <t>23.24</t>
  </si>
  <si>
    <t>0.24</t>
  </si>
  <si>
    <t>0.147</t>
  </si>
  <si>
    <t>274.1</t>
  </si>
  <si>
    <t>38.43</t>
  </si>
  <si>
    <t>10MOB-I071A03</t>
  </si>
  <si>
    <t>21:1183:000044</t>
  </si>
  <si>
    <t>21:0387:000071:0002:0002:02</t>
  </si>
  <si>
    <t>99</t>
  </si>
  <si>
    <t>718</t>
  </si>
  <si>
    <t>4.84</t>
  </si>
  <si>
    <t>15.48</t>
  </si>
  <si>
    <t>7.39</t>
  </si>
  <si>
    <t>2.29</t>
  </si>
  <si>
    <t>3.552</t>
  </si>
  <si>
    <t>6.56</t>
  </si>
  <si>
    <t>24.41</t>
  </si>
  <si>
    <t>66.8</t>
  </si>
  <si>
    <t>334</t>
  </si>
  <si>
    <t>0.152</t>
  </si>
  <si>
    <t>11.6</t>
  </si>
  <si>
    <t>268.7</t>
  </si>
  <si>
    <t>38.94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</si>
</sst>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T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72" width="14.77734375" customWidth="1"/>
  </cols>
  <sheetData>
    <row r="1" spans="1:7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</row>
    <row r="2" spans="1:72" x14ac:dyDescent="0.3">
      <c r="A2" t="s">
        <v>72</v>
      </c>
      <c r="B2" t="s">
        <v>73</v>
      </c>
      <c r="C2" s="1" t="str">
        <f t="shared" ref="C2:C45" si="0">HYPERLINK("http://geochem.nrcan.gc.ca/cdogs/content/bdl/bdl211183_e.htm", "21:1183")</f>
        <v>21:1183</v>
      </c>
      <c r="D2" s="1" t="str">
        <f t="shared" ref="D2:D12" si="1">HYPERLINK("http://geochem.nrcan.gc.ca/cdogs/content/svy/svy210387_e.htm", "21:0387")</f>
        <v>21:0387</v>
      </c>
      <c r="E2" t="s">
        <v>74</v>
      </c>
      <c r="F2" t="s">
        <v>75</v>
      </c>
      <c r="H2">
        <v>66.604363899999996</v>
      </c>
      <c r="I2">
        <v>-87.102121499999996</v>
      </c>
      <c r="J2" s="1" t="str">
        <f>HYPERLINK("http://geochem.nrcan.gc.ca/cdogs/content/kwd/kwd020044_e.htm", "Till")</f>
        <v>Till</v>
      </c>
      <c r="K2" s="1" t="str">
        <f t="shared" ref="K2:K12" si="2">HYPERLINK("http://geochem.nrcan.gc.ca/cdogs/content/kwd/kwd080104_e.htm", "&lt;63 µm size fraction sieving (3)")</f>
        <v>&lt;63 µm size fraction sieving (3)</v>
      </c>
      <c r="L2">
        <v>1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  <c r="T2" t="s">
        <v>83</v>
      </c>
      <c r="U2" t="s">
        <v>84</v>
      </c>
      <c r="V2" t="s">
        <v>85</v>
      </c>
      <c r="W2" t="s">
        <v>86</v>
      </c>
      <c r="X2" t="s">
        <v>87</v>
      </c>
      <c r="Y2" t="s">
        <v>88</v>
      </c>
      <c r="Z2" t="s">
        <v>89</v>
      </c>
      <c r="AA2" t="s">
        <v>90</v>
      </c>
      <c r="AB2" t="s">
        <v>91</v>
      </c>
      <c r="AC2" t="s">
        <v>92</v>
      </c>
      <c r="AD2" t="s">
        <v>93</v>
      </c>
      <c r="AE2" t="s">
        <v>94</v>
      </c>
      <c r="AF2" t="s">
        <v>95</v>
      </c>
      <c r="AG2" t="s">
        <v>96</v>
      </c>
      <c r="AH2" t="s">
        <v>97</v>
      </c>
      <c r="AI2" t="s">
        <v>98</v>
      </c>
      <c r="AJ2" t="s">
        <v>99</v>
      </c>
      <c r="AK2" t="s">
        <v>100</v>
      </c>
      <c r="AL2" t="s">
        <v>101</v>
      </c>
      <c r="AM2" t="s">
        <v>102</v>
      </c>
      <c r="AN2" t="s">
        <v>103</v>
      </c>
      <c r="AO2" t="s">
        <v>104</v>
      </c>
      <c r="AP2" t="s">
        <v>105</v>
      </c>
      <c r="AQ2" t="s">
        <v>84</v>
      </c>
      <c r="AR2" t="s">
        <v>106</v>
      </c>
      <c r="AS2" t="s">
        <v>107</v>
      </c>
      <c r="AT2" t="s">
        <v>108</v>
      </c>
      <c r="AU2" t="s">
        <v>109</v>
      </c>
      <c r="AV2" t="s">
        <v>110</v>
      </c>
      <c r="AW2" t="s">
        <v>111</v>
      </c>
      <c r="AX2" t="s">
        <v>112</v>
      </c>
      <c r="AY2" t="s">
        <v>113</v>
      </c>
      <c r="AZ2" t="s">
        <v>114</v>
      </c>
      <c r="BA2" t="s">
        <v>115</v>
      </c>
      <c r="BB2" t="s">
        <v>76</v>
      </c>
      <c r="BC2" t="s">
        <v>87</v>
      </c>
      <c r="BD2" t="s">
        <v>116</v>
      </c>
      <c r="BE2" t="s">
        <v>117</v>
      </c>
      <c r="BF2" t="s">
        <v>118</v>
      </c>
      <c r="BG2" t="s">
        <v>119</v>
      </c>
      <c r="BH2" t="s">
        <v>120</v>
      </c>
      <c r="BI2" t="s">
        <v>85</v>
      </c>
      <c r="BJ2" t="s">
        <v>121</v>
      </c>
      <c r="BK2" t="s">
        <v>122</v>
      </c>
      <c r="BL2" t="s">
        <v>123</v>
      </c>
      <c r="BM2" t="s">
        <v>122</v>
      </c>
      <c r="BN2" t="s">
        <v>124</v>
      </c>
      <c r="BO2" t="s">
        <v>125</v>
      </c>
      <c r="BP2" t="s">
        <v>78</v>
      </c>
      <c r="BQ2" t="s">
        <v>108</v>
      </c>
      <c r="BR2" t="s">
        <v>126</v>
      </c>
      <c r="BS2" t="s">
        <v>127</v>
      </c>
      <c r="BT2" t="s">
        <v>126</v>
      </c>
    </row>
    <row r="3" spans="1:72" x14ac:dyDescent="0.3">
      <c r="A3" t="s">
        <v>128</v>
      </c>
      <c r="B3" t="s">
        <v>129</v>
      </c>
      <c r="C3" s="1" t="str">
        <f t="shared" si="0"/>
        <v>21:1183</v>
      </c>
      <c r="D3" s="1" t="str">
        <f t="shared" si="1"/>
        <v>21:0387</v>
      </c>
      <c r="E3" t="s">
        <v>130</v>
      </c>
      <c r="F3" t="s">
        <v>131</v>
      </c>
      <c r="H3">
        <v>66.648062499999995</v>
      </c>
      <c r="I3">
        <v>-87.103081900000006</v>
      </c>
      <c r="J3" s="1" t="str">
        <f>HYPERLINK("http://geochem.nrcan.gc.ca/cdogs/content/kwd/kwd020044_e.htm", "Till")</f>
        <v>Till</v>
      </c>
      <c r="K3" s="1" t="str">
        <f t="shared" si="2"/>
        <v>&lt;63 µm size fraction sieving (3)</v>
      </c>
      <c r="L3">
        <v>1</v>
      </c>
      <c r="M3" t="s">
        <v>132</v>
      </c>
      <c r="N3" t="s">
        <v>133</v>
      </c>
      <c r="O3" t="s">
        <v>123</v>
      </c>
      <c r="P3" t="s">
        <v>79</v>
      </c>
      <c r="Q3" t="s">
        <v>134</v>
      </c>
      <c r="R3" t="s">
        <v>81</v>
      </c>
      <c r="S3" t="s">
        <v>135</v>
      </c>
      <c r="T3" t="s">
        <v>136</v>
      </c>
      <c r="U3" t="s">
        <v>84</v>
      </c>
      <c r="V3" t="s">
        <v>137</v>
      </c>
      <c r="W3" t="s">
        <v>76</v>
      </c>
      <c r="X3" t="s">
        <v>110</v>
      </c>
      <c r="Y3" t="s">
        <v>138</v>
      </c>
      <c r="Z3" t="s">
        <v>139</v>
      </c>
      <c r="AA3" t="s">
        <v>140</v>
      </c>
      <c r="AB3" t="s">
        <v>141</v>
      </c>
      <c r="AC3" t="s">
        <v>142</v>
      </c>
      <c r="AD3" t="s">
        <v>143</v>
      </c>
      <c r="AE3" t="s">
        <v>144</v>
      </c>
      <c r="AF3" t="s">
        <v>145</v>
      </c>
      <c r="AG3" t="s">
        <v>146</v>
      </c>
      <c r="AH3" t="s">
        <v>87</v>
      </c>
      <c r="AI3" t="s">
        <v>147</v>
      </c>
      <c r="AJ3" t="s">
        <v>148</v>
      </c>
      <c r="AK3" t="s">
        <v>149</v>
      </c>
      <c r="AL3" t="s">
        <v>150</v>
      </c>
      <c r="AM3" t="s">
        <v>151</v>
      </c>
      <c r="AN3" t="s">
        <v>152</v>
      </c>
      <c r="AO3" t="s">
        <v>104</v>
      </c>
      <c r="AP3" t="s">
        <v>105</v>
      </c>
      <c r="AQ3" t="s">
        <v>84</v>
      </c>
      <c r="AR3" t="s">
        <v>153</v>
      </c>
      <c r="AS3" t="s">
        <v>107</v>
      </c>
      <c r="AT3" t="s">
        <v>154</v>
      </c>
      <c r="AU3" t="s">
        <v>155</v>
      </c>
      <c r="AV3" t="s">
        <v>78</v>
      </c>
      <c r="AW3" t="s">
        <v>156</v>
      </c>
      <c r="AX3" t="s">
        <v>157</v>
      </c>
      <c r="AY3" t="s">
        <v>158</v>
      </c>
      <c r="AZ3" t="s">
        <v>159</v>
      </c>
      <c r="BA3" t="s">
        <v>160</v>
      </c>
      <c r="BB3" t="s">
        <v>161</v>
      </c>
      <c r="BC3" t="s">
        <v>126</v>
      </c>
      <c r="BD3" t="s">
        <v>162</v>
      </c>
      <c r="BE3" t="s">
        <v>163</v>
      </c>
      <c r="BF3" t="s">
        <v>164</v>
      </c>
      <c r="BG3" t="s">
        <v>165</v>
      </c>
      <c r="BH3" t="s">
        <v>166</v>
      </c>
      <c r="BI3" t="s">
        <v>167</v>
      </c>
      <c r="BJ3" t="s">
        <v>168</v>
      </c>
      <c r="BK3" t="s">
        <v>122</v>
      </c>
      <c r="BL3" t="s">
        <v>123</v>
      </c>
      <c r="BM3" t="s">
        <v>169</v>
      </c>
      <c r="BN3" t="s">
        <v>87</v>
      </c>
      <c r="BO3" t="s">
        <v>170</v>
      </c>
      <c r="BP3" t="s">
        <v>124</v>
      </c>
      <c r="BQ3" t="s">
        <v>108</v>
      </c>
      <c r="BR3" t="s">
        <v>126</v>
      </c>
      <c r="BS3" t="s">
        <v>154</v>
      </c>
      <c r="BT3" t="s">
        <v>126</v>
      </c>
    </row>
    <row r="4" spans="1:72" x14ac:dyDescent="0.3">
      <c r="A4" t="s">
        <v>171</v>
      </c>
      <c r="B4" t="s">
        <v>172</v>
      </c>
      <c r="C4" s="1" t="str">
        <f t="shared" si="0"/>
        <v>21:1183</v>
      </c>
      <c r="D4" s="1" t="str">
        <f t="shared" si="1"/>
        <v>21:0387</v>
      </c>
      <c r="E4" t="s">
        <v>173</v>
      </c>
      <c r="F4" t="s">
        <v>174</v>
      </c>
      <c r="H4">
        <v>67.536770599999997</v>
      </c>
      <c r="I4">
        <v>-87.911299600000007</v>
      </c>
      <c r="J4" s="1" t="str">
        <f>HYPERLINK("http://geochem.nrcan.gc.ca/cdogs/content/kwd/kwd020044_e.htm", "Till")</f>
        <v>Till</v>
      </c>
      <c r="K4" s="1" t="str">
        <f t="shared" si="2"/>
        <v>&lt;63 µm size fraction sieving (3)</v>
      </c>
      <c r="L4">
        <v>1</v>
      </c>
      <c r="M4" t="s">
        <v>132</v>
      </c>
      <c r="N4" t="s">
        <v>175</v>
      </c>
      <c r="O4" t="s">
        <v>123</v>
      </c>
      <c r="P4" t="s">
        <v>79</v>
      </c>
      <c r="Q4" t="s">
        <v>176</v>
      </c>
      <c r="R4" t="s">
        <v>177</v>
      </c>
      <c r="S4" t="s">
        <v>111</v>
      </c>
      <c r="T4" t="s">
        <v>178</v>
      </c>
      <c r="U4" t="s">
        <v>179</v>
      </c>
      <c r="V4" t="s">
        <v>180</v>
      </c>
      <c r="W4" t="s">
        <v>181</v>
      </c>
      <c r="X4" t="s">
        <v>124</v>
      </c>
      <c r="Y4" t="s">
        <v>182</v>
      </c>
      <c r="Z4" t="s">
        <v>183</v>
      </c>
      <c r="AA4" t="s">
        <v>184</v>
      </c>
      <c r="AB4" t="s">
        <v>185</v>
      </c>
      <c r="AC4" t="s">
        <v>92</v>
      </c>
      <c r="AD4" t="s">
        <v>186</v>
      </c>
      <c r="AE4" t="s">
        <v>187</v>
      </c>
      <c r="AF4" t="s">
        <v>188</v>
      </c>
      <c r="AG4" t="s">
        <v>189</v>
      </c>
      <c r="AH4" t="s">
        <v>190</v>
      </c>
      <c r="AI4" t="s">
        <v>191</v>
      </c>
      <c r="AJ4" t="s">
        <v>192</v>
      </c>
      <c r="AK4" t="s">
        <v>193</v>
      </c>
      <c r="AL4" t="s">
        <v>194</v>
      </c>
      <c r="AM4" t="s">
        <v>195</v>
      </c>
      <c r="AN4" t="s">
        <v>196</v>
      </c>
      <c r="AO4" t="s">
        <v>104</v>
      </c>
      <c r="AP4" t="s">
        <v>105</v>
      </c>
      <c r="AQ4" t="s">
        <v>111</v>
      </c>
      <c r="AR4" t="s">
        <v>187</v>
      </c>
      <c r="AS4" t="s">
        <v>107</v>
      </c>
      <c r="AT4" t="s">
        <v>89</v>
      </c>
      <c r="AU4" t="s">
        <v>197</v>
      </c>
      <c r="AV4" t="s">
        <v>81</v>
      </c>
      <c r="AW4" t="s">
        <v>156</v>
      </c>
      <c r="AX4" t="s">
        <v>198</v>
      </c>
      <c r="AY4" t="s">
        <v>199</v>
      </c>
      <c r="AZ4" t="s">
        <v>200</v>
      </c>
      <c r="BA4" t="s">
        <v>177</v>
      </c>
      <c r="BB4" t="s">
        <v>161</v>
      </c>
      <c r="BC4" t="s">
        <v>87</v>
      </c>
      <c r="BD4" t="s">
        <v>201</v>
      </c>
      <c r="BE4" t="s">
        <v>202</v>
      </c>
      <c r="BF4" t="s">
        <v>203</v>
      </c>
      <c r="BG4" t="s">
        <v>204</v>
      </c>
      <c r="BH4" t="s">
        <v>205</v>
      </c>
      <c r="BI4" t="s">
        <v>206</v>
      </c>
      <c r="BJ4" t="s">
        <v>207</v>
      </c>
      <c r="BK4" t="s">
        <v>208</v>
      </c>
      <c r="BL4" t="s">
        <v>123</v>
      </c>
      <c r="BM4" t="s">
        <v>209</v>
      </c>
      <c r="BN4" t="s">
        <v>124</v>
      </c>
      <c r="BO4" t="s">
        <v>210</v>
      </c>
      <c r="BP4" t="s">
        <v>78</v>
      </c>
      <c r="BQ4" t="s">
        <v>211</v>
      </c>
      <c r="BR4" t="s">
        <v>126</v>
      </c>
      <c r="BS4" t="s">
        <v>212</v>
      </c>
      <c r="BT4" t="s">
        <v>126</v>
      </c>
    </row>
    <row r="5" spans="1:72" x14ac:dyDescent="0.3">
      <c r="A5" t="s">
        <v>213</v>
      </c>
      <c r="B5" t="s">
        <v>214</v>
      </c>
      <c r="C5" s="1" t="str">
        <f t="shared" si="0"/>
        <v>21:1183</v>
      </c>
      <c r="D5" s="1" t="str">
        <f t="shared" si="1"/>
        <v>21:0387</v>
      </c>
      <c r="E5" t="s">
        <v>215</v>
      </c>
      <c r="F5" t="s">
        <v>216</v>
      </c>
      <c r="H5">
        <v>67.489632099999994</v>
      </c>
      <c r="I5">
        <v>-87.993513800000002</v>
      </c>
      <c r="J5" s="1" t="str">
        <f>HYPERLINK("http://geochem.nrcan.gc.ca/cdogs/content/kwd/kwd020101_e.htm", "Diamicton")</f>
        <v>Diamicton</v>
      </c>
      <c r="K5" s="1" t="str">
        <f t="shared" si="2"/>
        <v>&lt;63 µm size fraction sieving (3)</v>
      </c>
      <c r="L5">
        <v>1</v>
      </c>
      <c r="M5" t="s">
        <v>217</v>
      </c>
      <c r="N5" t="s">
        <v>218</v>
      </c>
      <c r="O5" t="s">
        <v>110</v>
      </c>
      <c r="P5" t="s">
        <v>79</v>
      </c>
      <c r="Q5" t="s">
        <v>219</v>
      </c>
      <c r="R5" t="s">
        <v>177</v>
      </c>
      <c r="S5" t="s">
        <v>135</v>
      </c>
      <c r="T5" t="s">
        <v>220</v>
      </c>
      <c r="U5" t="s">
        <v>221</v>
      </c>
      <c r="V5" t="s">
        <v>222</v>
      </c>
      <c r="W5" t="s">
        <v>223</v>
      </c>
      <c r="X5" t="s">
        <v>224</v>
      </c>
      <c r="Y5" t="s">
        <v>225</v>
      </c>
      <c r="Z5" t="s">
        <v>180</v>
      </c>
      <c r="AA5" t="s">
        <v>226</v>
      </c>
      <c r="AB5" t="s">
        <v>227</v>
      </c>
      <c r="AC5" t="s">
        <v>92</v>
      </c>
      <c r="AD5" t="s">
        <v>228</v>
      </c>
      <c r="AE5" t="s">
        <v>161</v>
      </c>
      <c r="AF5" t="s">
        <v>229</v>
      </c>
      <c r="AG5" t="s">
        <v>230</v>
      </c>
      <c r="AH5" t="s">
        <v>231</v>
      </c>
      <c r="AI5" t="s">
        <v>232</v>
      </c>
      <c r="AJ5" t="s">
        <v>233</v>
      </c>
      <c r="AK5" t="s">
        <v>234</v>
      </c>
      <c r="AL5" t="s">
        <v>235</v>
      </c>
      <c r="AM5" t="s">
        <v>236</v>
      </c>
      <c r="AN5" t="s">
        <v>237</v>
      </c>
      <c r="AO5" t="s">
        <v>238</v>
      </c>
      <c r="AP5" t="s">
        <v>105</v>
      </c>
      <c r="AQ5" t="s">
        <v>239</v>
      </c>
      <c r="AR5" t="s">
        <v>240</v>
      </c>
      <c r="AS5" t="s">
        <v>107</v>
      </c>
      <c r="AT5" t="s">
        <v>177</v>
      </c>
      <c r="AU5" t="s">
        <v>241</v>
      </c>
      <c r="AV5" t="s">
        <v>89</v>
      </c>
      <c r="AW5" t="s">
        <v>156</v>
      </c>
      <c r="AX5" t="s">
        <v>242</v>
      </c>
      <c r="AY5" t="s">
        <v>243</v>
      </c>
      <c r="AZ5" t="s">
        <v>244</v>
      </c>
      <c r="BA5" t="s">
        <v>245</v>
      </c>
      <c r="BB5" t="s">
        <v>246</v>
      </c>
      <c r="BC5" t="s">
        <v>81</v>
      </c>
      <c r="BD5" t="s">
        <v>247</v>
      </c>
      <c r="BE5" t="s">
        <v>248</v>
      </c>
      <c r="BF5" t="s">
        <v>249</v>
      </c>
      <c r="BG5" t="s">
        <v>250</v>
      </c>
      <c r="BH5" t="s">
        <v>251</v>
      </c>
      <c r="BI5" t="s">
        <v>252</v>
      </c>
      <c r="BJ5" t="s">
        <v>253</v>
      </c>
      <c r="BK5" t="s">
        <v>254</v>
      </c>
      <c r="BL5" t="s">
        <v>127</v>
      </c>
      <c r="BM5" t="s">
        <v>255</v>
      </c>
      <c r="BN5" t="s">
        <v>256</v>
      </c>
      <c r="BO5" t="s">
        <v>257</v>
      </c>
      <c r="BP5" t="s">
        <v>256</v>
      </c>
      <c r="BQ5" t="s">
        <v>125</v>
      </c>
      <c r="BR5" t="s">
        <v>87</v>
      </c>
      <c r="BS5" t="s">
        <v>224</v>
      </c>
      <c r="BT5" t="s">
        <v>87</v>
      </c>
    </row>
    <row r="6" spans="1:72" x14ac:dyDescent="0.3">
      <c r="A6" t="s">
        <v>258</v>
      </c>
      <c r="B6" t="s">
        <v>259</v>
      </c>
      <c r="C6" s="1" t="str">
        <f t="shared" si="0"/>
        <v>21:1183</v>
      </c>
      <c r="D6" s="1" t="str">
        <f t="shared" si="1"/>
        <v>21:0387</v>
      </c>
      <c r="E6" t="s">
        <v>260</v>
      </c>
      <c r="F6" t="s">
        <v>261</v>
      </c>
      <c r="H6">
        <v>67.507961800000004</v>
      </c>
      <c r="I6">
        <v>-87.806286099999994</v>
      </c>
      <c r="J6" s="1" t="str">
        <f t="shared" ref="J6:J12" si="3">HYPERLINK("http://geochem.nrcan.gc.ca/cdogs/content/kwd/kwd020044_e.htm", "Till")</f>
        <v>Till</v>
      </c>
      <c r="K6" s="1" t="str">
        <f t="shared" si="2"/>
        <v>&lt;63 µm size fraction sieving (3)</v>
      </c>
      <c r="L6">
        <v>1</v>
      </c>
      <c r="M6" t="s">
        <v>262</v>
      </c>
      <c r="N6" t="s">
        <v>263</v>
      </c>
      <c r="O6" t="s">
        <v>256</v>
      </c>
      <c r="P6" t="s">
        <v>79</v>
      </c>
      <c r="Q6" t="s">
        <v>264</v>
      </c>
      <c r="R6" t="s">
        <v>177</v>
      </c>
      <c r="S6" t="s">
        <v>265</v>
      </c>
      <c r="T6" t="s">
        <v>212</v>
      </c>
      <c r="U6" t="s">
        <v>266</v>
      </c>
      <c r="V6" t="s">
        <v>137</v>
      </c>
      <c r="W6" t="s">
        <v>119</v>
      </c>
      <c r="X6" t="s">
        <v>115</v>
      </c>
      <c r="Y6" t="s">
        <v>175</v>
      </c>
      <c r="Z6" t="s">
        <v>267</v>
      </c>
      <c r="AA6" t="s">
        <v>268</v>
      </c>
      <c r="AB6" t="s">
        <v>269</v>
      </c>
      <c r="AC6" t="s">
        <v>142</v>
      </c>
      <c r="AD6" t="s">
        <v>270</v>
      </c>
      <c r="AE6" t="s">
        <v>116</v>
      </c>
      <c r="AF6" t="s">
        <v>200</v>
      </c>
      <c r="AG6" t="s">
        <v>271</v>
      </c>
      <c r="AH6" t="s">
        <v>272</v>
      </c>
      <c r="AI6" t="s">
        <v>273</v>
      </c>
      <c r="AJ6" t="s">
        <v>274</v>
      </c>
      <c r="AK6" t="s">
        <v>275</v>
      </c>
      <c r="AL6" t="s">
        <v>276</v>
      </c>
      <c r="AM6" t="s">
        <v>277</v>
      </c>
      <c r="AN6" t="s">
        <v>278</v>
      </c>
      <c r="AO6" t="s">
        <v>104</v>
      </c>
      <c r="AP6" t="s">
        <v>105</v>
      </c>
      <c r="AQ6" t="s">
        <v>279</v>
      </c>
      <c r="AR6" t="s">
        <v>280</v>
      </c>
      <c r="AS6" t="s">
        <v>107</v>
      </c>
      <c r="AT6" t="s">
        <v>281</v>
      </c>
      <c r="AU6" t="s">
        <v>282</v>
      </c>
      <c r="AV6" t="s">
        <v>81</v>
      </c>
      <c r="AW6" t="s">
        <v>156</v>
      </c>
      <c r="AX6" t="s">
        <v>283</v>
      </c>
      <c r="AY6" t="s">
        <v>284</v>
      </c>
      <c r="AZ6" t="s">
        <v>231</v>
      </c>
      <c r="BA6" t="s">
        <v>122</v>
      </c>
      <c r="BB6" t="s">
        <v>285</v>
      </c>
      <c r="BC6" t="s">
        <v>124</v>
      </c>
      <c r="BD6" t="s">
        <v>286</v>
      </c>
      <c r="BE6" t="s">
        <v>287</v>
      </c>
      <c r="BF6" t="s">
        <v>288</v>
      </c>
      <c r="BG6" t="s">
        <v>289</v>
      </c>
      <c r="BH6" t="s">
        <v>290</v>
      </c>
      <c r="BI6" t="s">
        <v>291</v>
      </c>
      <c r="BJ6" t="s">
        <v>292</v>
      </c>
      <c r="BK6" t="s">
        <v>255</v>
      </c>
      <c r="BL6" t="s">
        <v>293</v>
      </c>
      <c r="BM6" t="s">
        <v>257</v>
      </c>
      <c r="BN6" t="s">
        <v>123</v>
      </c>
      <c r="BO6" t="s">
        <v>294</v>
      </c>
      <c r="BP6" t="s">
        <v>110</v>
      </c>
      <c r="BQ6" t="s">
        <v>160</v>
      </c>
      <c r="BR6" t="s">
        <v>87</v>
      </c>
      <c r="BS6" t="s">
        <v>211</v>
      </c>
      <c r="BT6" t="s">
        <v>87</v>
      </c>
    </row>
    <row r="7" spans="1:72" x14ac:dyDescent="0.3">
      <c r="A7" t="s">
        <v>295</v>
      </c>
      <c r="B7" t="s">
        <v>296</v>
      </c>
      <c r="C7" s="1" t="str">
        <f t="shared" si="0"/>
        <v>21:1183</v>
      </c>
      <c r="D7" s="1" t="str">
        <f t="shared" si="1"/>
        <v>21:0387</v>
      </c>
      <c r="E7" t="s">
        <v>297</v>
      </c>
      <c r="F7" t="s">
        <v>298</v>
      </c>
      <c r="H7">
        <v>67.4554337</v>
      </c>
      <c r="I7">
        <v>-87.739339900000004</v>
      </c>
      <c r="J7" s="1" t="str">
        <f t="shared" si="3"/>
        <v>Till</v>
      </c>
      <c r="K7" s="1" t="str">
        <f t="shared" si="2"/>
        <v>&lt;63 µm size fraction sieving (3)</v>
      </c>
      <c r="L7">
        <v>1</v>
      </c>
      <c r="M7" t="s">
        <v>299</v>
      </c>
      <c r="N7" t="s">
        <v>254</v>
      </c>
      <c r="O7" t="s">
        <v>124</v>
      </c>
      <c r="P7" t="s">
        <v>79</v>
      </c>
      <c r="Q7" t="s">
        <v>300</v>
      </c>
      <c r="R7" t="s">
        <v>177</v>
      </c>
      <c r="S7" t="s">
        <v>179</v>
      </c>
      <c r="T7" t="s">
        <v>301</v>
      </c>
      <c r="U7" t="s">
        <v>302</v>
      </c>
      <c r="V7" t="s">
        <v>303</v>
      </c>
      <c r="W7" t="s">
        <v>119</v>
      </c>
      <c r="X7" t="s">
        <v>256</v>
      </c>
      <c r="Y7" t="s">
        <v>304</v>
      </c>
      <c r="Z7" t="s">
        <v>305</v>
      </c>
      <c r="AA7" t="s">
        <v>306</v>
      </c>
      <c r="AB7" t="s">
        <v>307</v>
      </c>
      <c r="AC7" t="s">
        <v>308</v>
      </c>
      <c r="AD7" t="s">
        <v>309</v>
      </c>
      <c r="AE7" t="s">
        <v>310</v>
      </c>
      <c r="AF7" t="s">
        <v>97</v>
      </c>
      <c r="AG7" t="s">
        <v>311</v>
      </c>
      <c r="AH7" t="s">
        <v>312</v>
      </c>
      <c r="AI7" t="s">
        <v>313</v>
      </c>
      <c r="AJ7" t="s">
        <v>314</v>
      </c>
      <c r="AK7" t="s">
        <v>202</v>
      </c>
      <c r="AL7" t="s">
        <v>315</v>
      </c>
      <c r="AM7" t="s">
        <v>316</v>
      </c>
      <c r="AN7" t="s">
        <v>317</v>
      </c>
      <c r="AO7" t="s">
        <v>104</v>
      </c>
      <c r="AP7" t="s">
        <v>105</v>
      </c>
      <c r="AQ7" t="s">
        <v>84</v>
      </c>
      <c r="AR7" t="s">
        <v>318</v>
      </c>
      <c r="AS7" t="s">
        <v>107</v>
      </c>
      <c r="AT7" t="s">
        <v>89</v>
      </c>
      <c r="AU7" t="s">
        <v>319</v>
      </c>
      <c r="AV7" t="s">
        <v>256</v>
      </c>
      <c r="AW7" t="s">
        <v>111</v>
      </c>
      <c r="AX7" t="s">
        <v>320</v>
      </c>
      <c r="AY7" t="s">
        <v>113</v>
      </c>
      <c r="AZ7" t="s">
        <v>321</v>
      </c>
      <c r="BA7" t="s">
        <v>322</v>
      </c>
      <c r="BB7" t="s">
        <v>323</v>
      </c>
      <c r="BC7" t="s">
        <v>126</v>
      </c>
      <c r="BD7" t="s">
        <v>324</v>
      </c>
      <c r="BE7" t="s">
        <v>121</v>
      </c>
      <c r="BF7" t="s">
        <v>325</v>
      </c>
      <c r="BG7" t="s">
        <v>326</v>
      </c>
      <c r="BH7" t="s">
        <v>327</v>
      </c>
      <c r="BI7" t="s">
        <v>193</v>
      </c>
      <c r="BJ7" t="s">
        <v>328</v>
      </c>
      <c r="BK7" t="s">
        <v>257</v>
      </c>
      <c r="BL7" t="s">
        <v>256</v>
      </c>
      <c r="BM7" t="s">
        <v>318</v>
      </c>
      <c r="BN7" t="s">
        <v>78</v>
      </c>
      <c r="BO7" t="s">
        <v>329</v>
      </c>
      <c r="BP7" t="s">
        <v>123</v>
      </c>
      <c r="BQ7" t="s">
        <v>211</v>
      </c>
      <c r="BR7" t="s">
        <v>87</v>
      </c>
      <c r="BS7" t="s">
        <v>212</v>
      </c>
      <c r="BT7" t="s">
        <v>87</v>
      </c>
    </row>
    <row r="8" spans="1:72" x14ac:dyDescent="0.3">
      <c r="A8" t="s">
        <v>330</v>
      </c>
      <c r="B8" t="s">
        <v>331</v>
      </c>
      <c r="C8" s="1" t="str">
        <f t="shared" si="0"/>
        <v>21:1183</v>
      </c>
      <c r="D8" s="1" t="str">
        <f t="shared" si="1"/>
        <v>21:0387</v>
      </c>
      <c r="E8" t="s">
        <v>332</v>
      </c>
      <c r="F8" t="s">
        <v>333</v>
      </c>
      <c r="H8">
        <v>67.375126300000005</v>
      </c>
      <c r="I8">
        <v>-87.912047999999999</v>
      </c>
      <c r="J8" s="1" t="str">
        <f t="shared" si="3"/>
        <v>Till</v>
      </c>
      <c r="K8" s="1" t="str">
        <f t="shared" si="2"/>
        <v>&lt;63 µm size fraction sieving (3)</v>
      </c>
      <c r="L8">
        <v>1</v>
      </c>
      <c r="M8" t="s">
        <v>334</v>
      </c>
      <c r="N8" t="s">
        <v>335</v>
      </c>
      <c r="O8" t="s">
        <v>336</v>
      </c>
      <c r="P8" t="s">
        <v>79</v>
      </c>
      <c r="Q8" t="s">
        <v>337</v>
      </c>
      <c r="R8" t="s">
        <v>81</v>
      </c>
      <c r="S8" t="s">
        <v>82</v>
      </c>
      <c r="T8" t="s">
        <v>338</v>
      </c>
      <c r="U8" t="s">
        <v>87</v>
      </c>
      <c r="V8" t="s">
        <v>339</v>
      </c>
      <c r="W8" t="s">
        <v>340</v>
      </c>
      <c r="X8" t="s">
        <v>123</v>
      </c>
      <c r="Y8" t="s">
        <v>341</v>
      </c>
      <c r="Z8" t="s">
        <v>305</v>
      </c>
      <c r="AA8" t="s">
        <v>342</v>
      </c>
      <c r="AB8" t="s">
        <v>343</v>
      </c>
      <c r="AC8" t="s">
        <v>308</v>
      </c>
      <c r="AD8" t="s">
        <v>228</v>
      </c>
      <c r="AE8" t="s">
        <v>344</v>
      </c>
      <c r="AF8" t="s">
        <v>159</v>
      </c>
      <c r="AG8" t="s">
        <v>345</v>
      </c>
      <c r="AH8" t="s">
        <v>346</v>
      </c>
      <c r="AI8" t="s">
        <v>347</v>
      </c>
      <c r="AJ8" t="s">
        <v>348</v>
      </c>
      <c r="AK8" t="s">
        <v>100</v>
      </c>
      <c r="AL8" t="s">
        <v>349</v>
      </c>
      <c r="AM8" t="s">
        <v>350</v>
      </c>
      <c r="AN8" t="s">
        <v>351</v>
      </c>
      <c r="AO8" t="s">
        <v>104</v>
      </c>
      <c r="AP8" t="s">
        <v>105</v>
      </c>
      <c r="AQ8" t="s">
        <v>84</v>
      </c>
      <c r="AR8" t="s">
        <v>85</v>
      </c>
      <c r="AS8" t="s">
        <v>107</v>
      </c>
      <c r="AT8" t="s">
        <v>211</v>
      </c>
      <c r="AU8" t="s">
        <v>352</v>
      </c>
      <c r="AV8" t="s">
        <v>154</v>
      </c>
      <c r="AW8" t="s">
        <v>156</v>
      </c>
      <c r="AX8" t="s">
        <v>157</v>
      </c>
      <c r="AY8" t="s">
        <v>353</v>
      </c>
      <c r="AZ8" t="s">
        <v>145</v>
      </c>
      <c r="BA8" t="s">
        <v>294</v>
      </c>
      <c r="BB8" t="s">
        <v>354</v>
      </c>
      <c r="BC8" t="s">
        <v>355</v>
      </c>
      <c r="BD8" t="s">
        <v>356</v>
      </c>
      <c r="BE8" t="s">
        <v>357</v>
      </c>
      <c r="BF8" t="s">
        <v>358</v>
      </c>
      <c r="BG8" t="s">
        <v>117</v>
      </c>
      <c r="BH8" t="s">
        <v>359</v>
      </c>
      <c r="BI8" t="s">
        <v>360</v>
      </c>
      <c r="BJ8" t="s">
        <v>361</v>
      </c>
      <c r="BK8" t="s">
        <v>362</v>
      </c>
      <c r="BL8" t="s">
        <v>81</v>
      </c>
      <c r="BM8" t="s">
        <v>344</v>
      </c>
      <c r="BN8" t="s">
        <v>110</v>
      </c>
      <c r="BO8" t="s">
        <v>187</v>
      </c>
      <c r="BP8" t="s">
        <v>123</v>
      </c>
      <c r="BQ8" t="s">
        <v>177</v>
      </c>
      <c r="BR8" t="s">
        <v>87</v>
      </c>
      <c r="BS8" t="s">
        <v>224</v>
      </c>
      <c r="BT8" t="s">
        <v>124</v>
      </c>
    </row>
    <row r="9" spans="1:72" x14ac:dyDescent="0.3">
      <c r="A9" t="s">
        <v>363</v>
      </c>
      <c r="B9" t="s">
        <v>364</v>
      </c>
      <c r="C9" s="1" t="str">
        <f t="shared" si="0"/>
        <v>21:1183</v>
      </c>
      <c r="D9" s="1" t="str">
        <f t="shared" si="1"/>
        <v>21:0387</v>
      </c>
      <c r="E9" t="s">
        <v>365</v>
      </c>
      <c r="F9" t="s">
        <v>366</v>
      </c>
      <c r="H9">
        <v>67.357087199999995</v>
      </c>
      <c r="I9">
        <v>-87.664123799999999</v>
      </c>
      <c r="J9" s="1" t="str">
        <f t="shared" si="3"/>
        <v>Till</v>
      </c>
      <c r="K9" s="1" t="str">
        <f t="shared" si="2"/>
        <v>&lt;63 µm size fraction sieving (3)</v>
      </c>
      <c r="L9">
        <v>1</v>
      </c>
      <c r="M9" t="s">
        <v>367</v>
      </c>
      <c r="N9" t="s">
        <v>368</v>
      </c>
      <c r="O9" t="s">
        <v>336</v>
      </c>
      <c r="P9" t="s">
        <v>79</v>
      </c>
      <c r="Q9" t="s">
        <v>369</v>
      </c>
      <c r="R9" t="s">
        <v>370</v>
      </c>
      <c r="S9" t="s">
        <v>265</v>
      </c>
      <c r="T9" t="s">
        <v>371</v>
      </c>
      <c r="U9" t="s">
        <v>126</v>
      </c>
      <c r="V9" t="s">
        <v>372</v>
      </c>
      <c r="W9" t="s">
        <v>373</v>
      </c>
      <c r="X9" t="s">
        <v>160</v>
      </c>
      <c r="Y9" t="s">
        <v>374</v>
      </c>
      <c r="Z9" t="s">
        <v>180</v>
      </c>
      <c r="AA9" t="s">
        <v>375</v>
      </c>
      <c r="AB9" t="s">
        <v>376</v>
      </c>
      <c r="AC9" t="s">
        <v>239</v>
      </c>
      <c r="AD9" t="s">
        <v>228</v>
      </c>
      <c r="AE9" t="s">
        <v>287</v>
      </c>
      <c r="AF9" t="s">
        <v>377</v>
      </c>
      <c r="AG9" t="s">
        <v>378</v>
      </c>
      <c r="AH9" t="s">
        <v>379</v>
      </c>
      <c r="AI9" t="s">
        <v>380</v>
      </c>
      <c r="AJ9" t="s">
        <v>381</v>
      </c>
      <c r="AK9" t="s">
        <v>382</v>
      </c>
      <c r="AL9" t="s">
        <v>383</v>
      </c>
      <c r="AM9" t="s">
        <v>384</v>
      </c>
      <c r="AN9" t="s">
        <v>385</v>
      </c>
      <c r="AO9" t="s">
        <v>104</v>
      </c>
      <c r="AP9" t="s">
        <v>105</v>
      </c>
      <c r="AQ9" t="s">
        <v>92</v>
      </c>
      <c r="AR9" t="s">
        <v>386</v>
      </c>
      <c r="AS9" t="s">
        <v>107</v>
      </c>
      <c r="AT9" t="s">
        <v>180</v>
      </c>
      <c r="AU9" t="s">
        <v>387</v>
      </c>
      <c r="AV9" t="s">
        <v>127</v>
      </c>
      <c r="AW9" t="s">
        <v>156</v>
      </c>
      <c r="AX9" t="s">
        <v>388</v>
      </c>
      <c r="AY9" t="s">
        <v>389</v>
      </c>
      <c r="AZ9" t="s">
        <v>390</v>
      </c>
      <c r="BA9" t="s">
        <v>360</v>
      </c>
      <c r="BB9" t="s">
        <v>391</v>
      </c>
      <c r="BC9" t="s">
        <v>87</v>
      </c>
      <c r="BD9" t="s">
        <v>392</v>
      </c>
      <c r="BE9" t="s">
        <v>393</v>
      </c>
      <c r="BF9" t="s">
        <v>394</v>
      </c>
      <c r="BG9" t="s">
        <v>395</v>
      </c>
      <c r="BH9" t="s">
        <v>396</v>
      </c>
      <c r="BI9" t="s">
        <v>397</v>
      </c>
      <c r="BJ9" t="s">
        <v>398</v>
      </c>
      <c r="BK9" t="s">
        <v>399</v>
      </c>
      <c r="BL9" t="s">
        <v>108</v>
      </c>
      <c r="BM9" t="s">
        <v>167</v>
      </c>
      <c r="BN9" t="s">
        <v>256</v>
      </c>
      <c r="BO9" t="s">
        <v>206</v>
      </c>
      <c r="BP9" t="s">
        <v>256</v>
      </c>
      <c r="BQ9" t="s">
        <v>177</v>
      </c>
      <c r="BR9" t="s">
        <v>124</v>
      </c>
      <c r="BS9" t="s">
        <v>170</v>
      </c>
      <c r="BT9" t="s">
        <v>87</v>
      </c>
    </row>
    <row r="10" spans="1:72" x14ac:dyDescent="0.3">
      <c r="A10" t="s">
        <v>400</v>
      </c>
      <c r="B10" t="s">
        <v>401</v>
      </c>
      <c r="C10" s="1" t="str">
        <f t="shared" si="0"/>
        <v>21:1183</v>
      </c>
      <c r="D10" s="1" t="str">
        <f t="shared" si="1"/>
        <v>21:0387</v>
      </c>
      <c r="E10" t="s">
        <v>402</v>
      </c>
      <c r="F10" t="s">
        <v>403</v>
      </c>
      <c r="H10">
        <v>67.309808500000003</v>
      </c>
      <c r="I10">
        <v>-87.892408599999996</v>
      </c>
      <c r="J10" s="1" t="str">
        <f t="shared" si="3"/>
        <v>Till</v>
      </c>
      <c r="K10" s="1" t="str">
        <f t="shared" si="2"/>
        <v>&lt;63 µm size fraction sieving (3)</v>
      </c>
      <c r="L10">
        <v>1</v>
      </c>
      <c r="M10" t="s">
        <v>404</v>
      </c>
      <c r="N10" t="s">
        <v>405</v>
      </c>
      <c r="O10" t="s">
        <v>126</v>
      </c>
      <c r="P10" t="s">
        <v>79</v>
      </c>
      <c r="Q10" t="s">
        <v>406</v>
      </c>
      <c r="R10" t="s">
        <v>177</v>
      </c>
      <c r="S10" t="s">
        <v>105</v>
      </c>
      <c r="T10" t="s">
        <v>211</v>
      </c>
      <c r="U10" t="s">
        <v>87</v>
      </c>
      <c r="V10" t="s">
        <v>209</v>
      </c>
      <c r="W10" t="s">
        <v>407</v>
      </c>
      <c r="X10" t="s">
        <v>123</v>
      </c>
      <c r="Y10" t="s">
        <v>408</v>
      </c>
      <c r="Z10" t="s">
        <v>409</v>
      </c>
      <c r="AA10" t="s">
        <v>410</v>
      </c>
      <c r="AB10" t="s">
        <v>411</v>
      </c>
      <c r="AC10" t="s">
        <v>142</v>
      </c>
      <c r="AD10" t="s">
        <v>412</v>
      </c>
      <c r="AE10" t="s">
        <v>153</v>
      </c>
      <c r="AF10" t="s">
        <v>413</v>
      </c>
      <c r="AG10" t="s">
        <v>414</v>
      </c>
      <c r="AH10" t="s">
        <v>145</v>
      </c>
      <c r="AI10" t="s">
        <v>415</v>
      </c>
      <c r="AJ10" t="s">
        <v>416</v>
      </c>
      <c r="AK10" t="s">
        <v>202</v>
      </c>
      <c r="AL10" t="s">
        <v>417</v>
      </c>
      <c r="AM10" t="s">
        <v>418</v>
      </c>
      <c r="AN10" t="s">
        <v>419</v>
      </c>
      <c r="AO10" t="s">
        <v>104</v>
      </c>
      <c r="AP10" t="s">
        <v>105</v>
      </c>
      <c r="AQ10" t="s">
        <v>92</v>
      </c>
      <c r="AR10" t="s">
        <v>339</v>
      </c>
      <c r="AS10" t="s">
        <v>107</v>
      </c>
      <c r="AT10" t="s">
        <v>281</v>
      </c>
      <c r="AU10" t="s">
        <v>420</v>
      </c>
      <c r="AV10" t="s">
        <v>293</v>
      </c>
      <c r="AW10" t="s">
        <v>156</v>
      </c>
      <c r="AX10" t="s">
        <v>421</v>
      </c>
      <c r="AY10" t="s">
        <v>422</v>
      </c>
      <c r="AZ10" t="s">
        <v>272</v>
      </c>
      <c r="BA10" t="s">
        <v>187</v>
      </c>
      <c r="BB10" t="s">
        <v>423</v>
      </c>
      <c r="BC10" t="s">
        <v>79</v>
      </c>
      <c r="BD10" t="s">
        <v>424</v>
      </c>
      <c r="BE10" t="s">
        <v>397</v>
      </c>
      <c r="BF10" t="s">
        <v>425</v>
      </c>
      <c r="BG10" t="s">
        <v>426</v>
      </c>
      <c r="BH10" t="s">
        <v>427</v>
      </c>
      <c r="BI10" t="s">
        <v>255</v>
      </c>
      <c r="BJ10" t="s">
        <v>428</v>
      </c>
      <c r="BK10" t="s">
        <v>339</v>
      </c>
      <c r="BL10" t="s">
        <v>293</v>
      </c>
      <c r="BM10" t="s">
        <v>344</v>
      </c>
      <c r="BN10" t="s">
        <v>78</v>
      </c>
      <c r="BO10" t="s">
        <v>370</v>
      </c>
      <c r="BP10" t="s">
        <v>110</v>
      </c>
      <c r="BQ10" t="s">
        <v>160</v>
      </c>
      <c r="BR10" t="s">
        <v>87</v>
      </c>
      <c r="BS10" t="s">
        <v>177</v>
      </c>
      <c r="BT10" t="s">
        <v>87</v>
      </c>
    </row>
    <row r="11" spans="1:72" x14ac:dyDescent="0.3">
      <c r="A11" t="s">
        <v>429</v>
      </c>
      <c r="B11" t="s">
        <v>430</v>
      </c>
      <c r="C11" s="1" t="str">
        <f t="shared" si="0"/>
        <v>21:1183</v>
      </c>
      <c r="D11" s="1" t="str">
        <f t="shared" si="1"/>
        <v>21:0387</v>
      </c>
      <c r="E11" t="s">
        <v>431</v>
      </c>
      <c r="F11" t="s">
        <v>432</v>
      </c>
      <c r="H11">
        <v>67.256160300000005</v>
      </c>
      <c r="I11">
        <v>-87.975172799999996</v>
      </c>
      <c r="J11" s="1" t="str">
        <f t="shared" si="3"/>
        <v>Till</v>
      </c>
      <c r="K11" s="1" t="str">
        <f t="shared" si="2"/>
        <v>&lt;63 µm size fraction sieving (3)</v>
      </c>
      <c r="L11">
        <v>1</v>
      </c>
      <c r="M11" t="s">
        <v>433</v>
      </c>
      <c r="N11" t="s">
        <v>434</v>
      </c>
      <c r="O11" t="s">
        <v>81</v>
      </c>
      <c r="P11" t="s">
        <v>79</v>
      </c>
      <c r="Q11" t="s">
        <v>134</v>
      </c>
      <c r="R11" t="s">
        <v>177</v>
      </c>
      <c r="S11" t="s">
        <v>135</v>
      </c>
      <c r="T11" t="s">
        <v>281</v>
      </c>
      <c r="U11" t="s">
        <v>413</v>
      </c>
      <c r="V11" t="s">
        <v>435</v>
      </c>
      <c r="W11" t="s">
        <v>354</v>
      </c>
      <c r="X11" t="s">
        <v>256</v>
      </c>
      <c r="Y11" t="s">
        <v>436</v>
      </c>
      <c r="Z11" t="s">
        <v>160</v>
      </c>
      <c r="AA11" t="s">
        <v>437</v>
      </c>
      <c r="AB11" t="s">
        <v>438</v>
      </c>
      <c r="AC11" t="s">
        <v>92</v>
      </c>
      <c r="AD11" t="s">
        <v>439</v>
      </c>
      <c r="AE11" t="s">
        <v>94</v>
      </c>
      <c r="AF11" t="s">
        <v>272</v>
      </c>
      <c r="AG11" t="s">
        <v>440</v>
      </c>
      <c r="AH11" t="s">
        <v>441</v>
      </c>
      <c r="AI11" t="s">
        <v>442</v>
      </c>
      <c r="AJ11" t="s">
        <v>443</v>
      </c>
      <c r="AK11" t="s">
        <v>424</v>
      </c>
      <c r="AL11" t="s">
        <v>444</v>
      </c>
      <c r="AM11" t="s">
        <v>445</v>
      </c>
      <c r="AN11" t="s">
        <v>446</v>
      </c>
      <c r="AO11" t="s">
        <v>104</v>
      </c>
      <c r="AP11" t="s">
        <v>105</v>
      </c>
      <c r="AQ11" t="s">
        <v>84</v>
      </c>
      <c r="AR11" t="s">
        <v>447</v>
      </c>
      <c r="AS11" t="s">
        <v>107</v>
      </c>
      <c r="AT11" t="s">
        <v>160</v>
      </c>
      <c r="AU11" t="s">
        <v>448</v>
      </c>
      <c r="AV11" t="s">
        <v>81</v>
      </c>
      <c r="AW11" t="s">
        <v>449</v>
      </c>
      <c r="AX11" t="s">
        <v>450</v>
      </c>
      <c r="AY11" t="s">
        <v>451</v>
      </c>
      <c r="AZ11" t="s">
        <v>321</v>
      </c>
      <c r="BA11" t="s">
        <v>153</v>
      </c>
      <c r="BB11" t="s">
        <v>373</v>
      </c>
      <c r="BC11" t="s">
        <v>355</v>
      </c>
      <c r="BD11" t="s">
        <v>452</v>
      </c>
      <c r="BE11" t="s">
        <v>426</v>
      </c>
      <c r="BF11" t="s">
        <v>453</v>
      </c>
      <c r="BG11" t="s">
        <v>454</v>
      </c>
      <c r="BH11" t="s">
        <v>455</v>
      </c>
      <c r="BI11" t="s">
        <v>456</v>
      </c>
      <c r="BJ11" t="s">
        <v>457</v>
      </c>
      <c r="BK11" t="s">
        <v>85</v>
      </c>
      <c r="BL11" t="s">
        <v>154</v>
      </c>
      <c r="BM11" t="s">
        <v>206</v>
      </c>
      <c r="BN11" t="s">
        <v>123</v>
      </c>
      <c r="BO11" t="s">
        <v>344</v>
      </c>
      <c r="BP11" t="s">
        <v>256</v>
      </c>
      <c r="BQ11" t="s">
        <v>177</v>
      </c>
      <c r="BR11" t="s">
        <v>124</v>
      </c>
      <c r="BS11" t="s">
        <v>224</v>
      </c>
      <c r="BT11" t="s">
        <v>87</v>
      </c>
    </row>
    <row r="12" spans="1:72" x14ac:dyDescent="0.3">
      <c r="A12" t="s">
        <v>458</v>
      </c>
      <c r="B12" t="s">
        <v>459</v>
      </c>
      <c r="C12" s="1" t="str">
        <f t="shared" si="0"/>
        <v>21:1183</v>
      </c>
      <c r="D12" s="1" t="str">
        <f t="shared" si="1"/>
        <v>21:0387</v>
      </c>
      <c r="E12" t="s">
        <v>460</v>
      </c>
      <c r="F12" t="s">
        <v>461</v>
      </c>
      <c r="H12">
        <v>67.189932799999994</v>
      </c>
      <c r="I12">
        <v>-87.801693299999997</v>
      </c>
      <c r="J12" s="1" t="str">
        <f t="shared" si="3"/>
        <v>Till</v>
      </c>
      <c r="K12" s="1" t="str">
        <f t="shared" si="2"/>
        <v>&lt;63 µm size fraction sieving (3)</v>
      </c>
      <c r="L12">
        <v>1</v>
      </c>
      <c r="M12" t="s">
        <v>462</v>
      </c>
      <c r="N12" t="s">
        <v>463</v>
      </c>
      <c r="O12" t="s">
        <v>336</v>
      </c>
      <c r="P12" t="s">
        <v>79</v>
      </c>
      <c r="Q12" t="s">
        <v>464</v>
      </c>
      <c r="R12" t="s">
        <v>177</v>
      </c>
      <c r="S12" t="s">
        <v>105</v>
      </c>
      <c r="T12" t="s">
        <v>465</v>
      </c>
      <c r="U12" t="s">
        <v>466</v>
      </c>
      <c r="V12" t="s">
        <v>303</v>
      </c>
      <c r="W12" t="s">
        <v>467</v>
      </c>
      <c r="X12" t="s">
        <v>293</v>
      </c>
      <c r="Y12" t="s">
        <v>468</v>
      </c>
      <c r="Z12" t="s">
        <v>469</v>
      </c>
      <c r="AA12" t="s">
        <v>470</v>
      </c>
      <c r="AB12" t="s">
        <v>471</v>
      </c>
      <c r="AC12" t="s">
        <v>92</v>
      </c>
      <c r="AD12" t="s">
        <v>472</v>
      </c>
      <c r="AE12" t="s">
        <v>473</v>
      </c>
      <c r="AF12" t="s">
        <v>474</v>
      </c>
      <c r="AG12" t="s">
        <v>475</v>
      </c>
      <c r="AH12" t="s">
        <v>476</v>
      </c>
      <c r="AI12" t="s">
        <v>477</v>
      </c>
      <c r="AJ12" t="s">
        <v>478</v>
      </c>
      <c r="AK12" t="s">
        <v>479</v>
      </c>
      <c r="AL12" t="s">
        <v>194</v>
      </c>
      <c r="AM12" t="s">
        <v>480</v>
      </c>
      <c r="AN12" t="s">
        <v>481</v>
      </c>
      <c r="AO12" t="s">
        <v>482</v>
      </c>
      <c r="AP12" t="s">
        <v>105</v>
      </c>
      <c r="AQ12" t="s">
        <v>239</v>
      </c>
      <c r="AR12" t="s">
        <v>257</v>
      </c>
      <c r="AS12" t="s">
        <v>107</v>
      </c>
      <c r="AT12" t="s">
        <v>160</v>
      </c>
      <c r="AU12" t="s">
        <v>483</v>
      </c>
      <c r="AV12" t="s">
        <v>293</v>
      </c>
      <c r="AW12" t="s">
        <v>156</v>
      </c>
      <c r="AX12" t="s">
        <v>484</v>
      </c>
      <c r="AY12" t="s">
        <v>485</v>
      </c>
      <c r="AZ12" t="s">
        <v>486</v>
      </c>
      <c r="BA12" t="s">
        <v>208</v>
      </c>
      <c r="BB12" t="s">
        <v>423</v>
      </c>
      <c r="BC12" t="s">
        <v>355</v>
      </c>
      <c r="BD12" t="s">
        <v>487</v>
      </c>
      <c r="BE12" t="s">
        <v>488</v>
      </c>
      <c r="BF12" t="s">
        <v>489</v>
      </c>
      <c r="BG12" t="s">
        <v>490</v>
      </c>
      <c r="BH12" t="s">
        <v>491</v>
      </c>
      <c r="BI12" t="s">
        <v>492</v>
      </c>
      <c r="BJ12" t="s">
        <v>493</v>
      </c>
      <c r="BK12" t="s">
        <v>360</v>
      </c>
      <c r="BL12" t="s">
        <v>293</v>
      </c>
      <c r="BM12" t="s">
        <v>303</v>
      </c>
      <c r="BN12" t="s">
        <v>123</v>
      </c>
      <c r="BO12" t="s">
        <v>494</v>
      </c>
      <c r="BP12" t="s">
        <v>123</v>
      </c>
      <c r="BQ12" t="s">
        <v>177</v>
      </c>
      <c r="BR12" t="s">
        <v>87</v>
      </c>
      <c r="BS12" t="s">
        <v>177</v>
      </c>
      <c r="BT12" t="s">
        <v>87</v>
      </c>
    </row>
    <row r="13" spans="1:72" x14ac:dyDescent="0.3">
      <c r="A13" t="s">
        <v>495</v>
      </c>
      <c r="B13" t="s">
        <v>496</v>
      </c>
      <c r="C13" s="1" t="str">
        <f t="shared" si="0"/>
        <v>21:1183</v>
      </c>
      <c r="D13" s="1" t="str">
        <f>HYPERLINK("http://geochem.nrcan.gc.ca/cdogs/content/svy/svy_e.htm", "")</f>
        <v/>
      </c>
      <c r="G13" s="1" t="str">
        <f>HYPERLINK("http://geochem.nrcan.gc.ca/cdogs/content/cr_/cr_00098_e.htm", "98")</f>
        <v>98</v>
      </c>
      <c r="J13" t="s">
        <v>497</v>
      </c>
      <c r="K13" t="s">
        <v>498</v>
      </c>
      <c r="L13">
        <v>8</v>
      </c>
      <c r="M13" t="s">
        <v>499</v>
      </c>
      <c r="N13" t="s">
        <v>500</v>
      </c>
      <c r="O13" t="s">
        <v>501</v>
      </c>
      <c r="P13" t="s">
        <v>79</v>
      </c>
      <c r="Q13" t="s">
        <v>502</v>
      </c>
      <c r="R13" t="s">
        <v>370</v>
      </c>
      <c r="S13" t="s">
        <v>503</v>
      </c>
      <c r="T13" t="s">
        <v>504</v>
      </c>
      <c r="U13" t="s">
        <v>221</v>
      </c>
      <c r="V13" t="s">
        <v>505</v>
      </c>
      <c r="W13" t="s">
        <v>253</v>
      </c>
      <c r="X13" t="s">
        <v>506</v>
      </c>
      <c r="Y13" t="s">
        <v>507</v>
      </c>
      <c r="Z13" t="s">
        <v>508</v>
      </c>
      <c r="AA13" t="s">
        <v>509</v>
      </c>
      <c r="AB13" t="s">
        <v>510</v>
      </c>
      <c r="AC13" t="s">
        <v>124</v>
      </c>
      <c r="AD13" t="s">
        <v>322</v>
      </c>
      <c r="AE13" t="s">
        <v>511</v>
      </c>
      <c r="AF13" t="s">
        <v>512</v>
      </c>
      <c r="AG13" t="s">
        <v>513</v>
      </c>
      <c r="AH13" t="s">
        <v>514</v>
      </c>
      <c r="AI13" t="s">
        <v>515</v>
      </c>
      <c r="AJ13" t="s">
        <v>516</v>
      </c>
      <c r="AK13" t="s">
        <v>361</v>
      </c>
      <c r="AL13" t="s">
        <v>517</v>
      </c>
      <c r="AM13" t="s">
        <v>518</v>
      </c>
      <c r="AN13" t="s">
        <v>519</v>
      </c>
      <c r="AO13" t="s">
        <v>482</v>
      </c>
      <c r="AP13" t="s">
        <v>135</v>
      </c>
      <c r="AQ13" t="s">
        <v>154</v>
      </c>
      <c r="AR13" t="s">
        <v>438</v>
      </c>
      <c r="AS13" t="s">
        <v>123</v>
      </c>
      <c r="AT13" t="s">
        <v>520</v>
      </c>
      <c r="AU13" t="s">
        <v>521</v>
      </c>
      <c r="AV13" t="s">
        <v>127</v>
      </c>
      <c r="AW13" t="s">
        <v>302</v>
      </c>
      <c r="AX13" t="s">
        <v>119</v>
      </c>
      <c r="AY13" t="s">
        <v>522</v>
      </c>
      <c r="AZ13" t="s">
        <v>523</v>
      </c>
      <c r="BA13" t="s">
        <v>106</v>
      </c>
      <c r="BB13" t="s">
        <v>524</v>
      </c>
      <c r="BC13" t="s">
        <v>525</v>
      </c>
      <c r="BD13" t="s">
        <v>407</v>
      </c>
      <c r="BE13" t="s">
        <v>526</v>
      </c>
      <c r="BF13" t="s">
        <v>527</v>
      </c>
      <c r="BG13" t="s">
        <v>528</v>
      </c>
      <c r="BH13" t="s">
        <v>529</v>
      </c>
      <c r="BI13" t="s">
        <v>436</v>
      </c>
      <c r="BJ13" t="s">
        <v>530</v>
      </c>
      <c r="BK13" t="s">
        <v>531</v>
      </c>
      <c r="BL13" t="s">
        <v>127</v>
      </c>
      <c r="BM13" t="s">
        <v>310</v>
      </c>
      <c r="BN13" t="s">
        <v>256</v>
      </c>
      <c r="BO13" t="s">
        <v>362</v>
      </c>
      <c r="BP13" t="s">
        <v>123</v>
      </c>
      <c r="BQ13" t="s">
        <v>281</v>
      </c>
      <c r="BR13" t="s">
        <v>87</v>
      </c>
      <c r="BS13" t="s">
        <v>177</v>
      </c>
      <c r="BT13" t="s">
        <v>87</v>
      </c>
    </row>
    <row r="14" spans="1:72" x14ac:dyDescent="0.3">
      <c r="A14" t="s">
        <v>532</v>
      </c>
      <c r="B14" t="s">
        <v>533</v>
      </c>
      <c r="C14" s="1" t="str">
        <f t="shared" si="0"/>
        <v>21:1183</v>
      </c>
      <c r="D14" s="1" t="str">
        <f t="shared" ref="D14:D32" si="4">HYPERLINK("http://geochem.nrcan.gc.ca/cdogs/content/svy/svy210387_e.htm", "21:0387")</f>
        <v>21:0387</v>
      </c>
      <c r="E14" t="s">
        <v>534</v>
      </c>
      <c r="F14" t="s">
        <v>535</v>
      </c>
      <c r="H14">
        <v>67.197862400000005</v>
      </c>
      <c r="I14">
        <v>-87.9248355</v>
      </c>
      <c r="J14" s="1" t="str">
        <f t="shared" ref="J14:J32" si="5">HYPERLINK("http://geochem.nrcan.gc.ca/cdogs/content/kwd/kwd020044_e.htm", "Till")</f>
        <v>Till</v>
      </c>
      <c r="K14" s="1" t="str">
        <f t="shared" ref="K14:K32" si="6">HYPERLINK("http://geochem.nrcan.gc.ca/cdogs/content/kwd/kwd080104_e.htm", "&lt;63 µm size fraction sieving (3)")</f>
        <v>&lt;63 µm size fraction sieving (3)</v>
      </c>
      <c r="L14">
        <v>1</v>
      </c>
      <c r="M14" t="s">
        <v>536</v>
      </c>
      <c r="N14" t="s">
        <v>537</v>
      </c>
      <c r="O14" t="s">
        <v>256</v>
      </c>
      <c r="P14" t="s">
        <v>79</v>
      </c>
      <c r="Q14" t="s">
        <v>538</v>
      </c>
      <c r="R14" t="s">
        <v>177</v>
      </c>
      <c r="S14" t="s">
        <v>82</v>
      </c>
      <c r="T14" t="s">
        <v>539</v>
      </c>
      <c r="U14" t="s">
        <v>540</v>
      </c>
      <c r="V14" t="s">
        <v>208</v>
      </c>
      <c r="W14" t="s">
        <v>340</v>
      </c>
      <c r="X14" t="s">
        <v>256</v>
      </c>
      <c r="Y14" t="s">
        <v>198</v>
      </c>
      <c r="Z14" t="s">
        <v>541</v>
      </c>
      <c r="AA14" t="s">
        <v>470</v>
      </c>
      <c r="AB14" t="s">
        <v>542</v>
      </c>
      <c r="AC14" t="s">
        <v>92</v>
      </c>
      <c r="AD14" t="s">
        <v>339</v>
      </c>
      <c r="AE14" t="s">
        <v>206</v>
      </c>
      <c r="AF14" t="s">
        <v>540</v>
      </c>
      <c r="AG14" t="s">
        <v>414</v>
      </c>
      <c r="AH14" t="s">
        <v>543</v>
      </c>
      <c r="AI14" t="s">
        <v>544</v>
      </c>
      <c r="AJ14" t="s">
        <v>545</v>
      </c>
      <c r="AK14" t="s">
        <v>546</v>
      </c>
      <c r="AL14" t="s">
        <v>150</v>
      </c>
      <c r="AM14" t="s">
        <v>547</v>
      </c>
      <c r="AN14" t="s">
        <v>548</v>
      </c>
      <c r="AO14" t="s">
        <v>104</v>
      </c>
      <c r="AP14" t="s">
        <v>105</v>
      </c>
      <c r="AQ14" t="s">
        <v>179</v>
      </c>
      <c r="AR14" t="s">
        <v>257</v>
      </c>
      <c r="AS14" t="s">
        <v>107</v>
      </c>
      <c r="AT14" t="s">
        <v>211</v>
      </c>
      <c r="AU14" t="s">
        <v>241</v>
      </c>
      <c r="AV14" t="s">
        <v>154</v>
      </c>
      <c r="AW14" t="s">
        <v>156</v>
      </c>
      <c r="AX14" t="s">
        <v>116</v>
      </c>
      <c r="AY14" t="s">
        <v>549</v>
      </c>
      <c r="AZ14" t="s">
        <v>550</v>
      </c>
      <c r="BA14" t="s">
        <v>494</v>
      </c>
      <c r="BB14" t="s">
        <v>551</v>
      </c>
      <c r="BC14" t="s">
        <v>126</v>
      </c>
      <c r="BD14" t="s">
        <v>552</v>
      </c>
      <c r="BE14" t="s">
        <v>553</v>
      </c>
      <c r="BF14" t="s">
        <v>554</v>
      </c>
      <c r="BG14" t="s">
        <v>555</v>
      </c>
      <c r="BH14" t="s">
        <v>556</v>
      </c>
      <c r="BI14" t="s">
        <v>557</v>
      </c>
      <c r="BJ14" t="s">
        <v>558</v>
      </c>
      <c r="BK14" t="s">
        <v>206</v>
      </c>
      <c r="BL14" t="s">
        <v>293</v>
      </c>
      <c r="BM14" t="s">
        <v>208</v>
      </c>
      <c r="BN14" t="s">
        <v>110</v>
      </c>
      <c r="BO14" t="s">
        <v>370</v>
      </c>
      <c r="BP14" t="s">
        <v>123</v>
      </c>
      <c r="BQ14" t="s">
        <v>160</v>
      </c>
      <c r="BR14" t="s">
        <v>87</v>
      </c>
      <c r="BS14" t="s">
        <v>177</v>
      </c>
      <c r="BT14" t="s">
        <v>87</v>
      </c>
    </row>
    <row r="15" spans="1:72" x14ac:dyDescent="0.3">
      <c r="A15" t="s">
        <v>559</v>
      </c>
      <c r="B15" t="s">
        <v>560</v>
      </c>
      <c r="C15" s="1" t="str">
        <f t="shared" si="0"/>
        <v>21:1183</v>
      </c>
      <c r="D15" s="1" t="str">
        <f t="shared" si="4"/>
        <v>21:0387</v>
      </c>
      <c r="E15" t="s">
        <v>561</v>
      </c>
      <c r="F15" t="s">
        <v>562</v>
      </c>
      <c r="H15">
        <v>66.486717799999994</v>
      </c>
      <c r="I15">
        <v>-87.157676699999996</v>
      </c>
      <c r="J15" s="1" t="str">
        <f t="shared" si="5"/>
        <v>Till</v>
      </c>
      <c r="K15" s="1" t="str">
        <f t="shared" si="6"/>
        <v>&lt;63 µm size fraction sieving (3)</v>
      </c>
      <c r="L15">
        <v>1</v>
      </c>
      <c r="M15" t="s">
        <v>563</v>
      </c>
      <c r="N15" t="s">
        <v>564</v>
      </c>
      <c r="O15" t="s">
        <v>127</v>
      </c>
      <c r="P15" t="s">
        <v>79</v>
      </c>
      <c r="Q15" t="s">
        <v>565</v>
      </c>
      <c r="R15" t="s">
        <v>81</v>
      </c>
      <c r="S15" t="s">
        <v>179</v>
      </c>
      <c r="T15" t="s">
        <v>160</v>
      </c>
      <c r="U15" t="s">
        <v>302</v>
      </c>
      <c r="V15" t="s">
        <v>125</v>
      </c>
      <c r="W15" t="s">
        <v>566</v>
      </c>
      <c r="X15" t="s">
        <v>78</v>
      </c>
      <c r="Y15" t="s">
        <v>567</v>
      </c>
      <c r="Z15" t="s">
        <v>568</v>
      </c>
      <c r="AA15" t="s">
        <v>569</v>
      </c>
      <c r="AB15" t="s">
        <v>570</v>
      </c>
      <c r="AC15" t="s">
        <v>308</v>
      </c>
      <c r="AD15" t="s">
        <v>571</v>
      </c>
      <c r="AE15" t="s">
        <v>318</v>
      </c>
      <c r="AF15" t="s">
        <v>572</v>
      </c>
      <c r="AG15" t="s">
        <v>573</v>
      </c>
      <c r="AH15" t="s">
        <v>574</v>
      </c>
      <c r="AI15" t="s">
        <v>575</v>
      </c>
      <c r="AJ15" t="s">
        <v>576</v>
      </c>
      <c r="AK15" t="s">
        <v>245</v>
      </c>
      <c r="AL15" t="s">
        <v>577</v>
      </c>
      <c r="AM15" t="s">
        <v>578</v>
      </c>
      <c r="AN15" t="s">
        <v>579</v>
      </c>
      <c r="AO15" t="s">
        <v>104</v>
      </c>
      <c r="AP15" t="s">
        <v>105</v>
      </c>
      <c r="AQ15" t="s">
        <v>84</v>
      </c>
      <c r="AR15" t="s">
        <v>322</v>
      </c>
      <c r="AS15" t="s">
        <v>107</v>
      </c>
      <c r="AT15" t="s">
        <v>123</v>
      </c>
      <c r="AU15" t="s">
        <v>580</v>
      </c>
      <c r="AV15" t="s">
        <v>124</v>
      </c>
      <c r="AW15" t="s">
        <v>279</v>
      </c>
      <c r="AX15" t="s">
        <v>546</v>
      </c>
      <c r="AY15" t="s">
        <v>581</v>
      </c>
      <c r="AZ15" t="s">
        <v>466</v>
      </c>
      <c r="BA15" t="s">
        <v>281</v>
      </c>
      <c r="BB15" t="s">
        <v>326</v>
      </c>
      <c r="BC15" t="s">
        <v>355</v>
      </c>
      <c r="BD15" t="s">
        <v>582</v>
      </c>
      <c r="BE15" t="s">
        <v>583</v>
      </c>
      <c r="BF15" t="s">
        <v>584</v>
      </c>
      <c r="BG15" t="s">
        <v>585</v>
      </c>
      <c r="BH15" t="s">
        <v>586</v>
      </c>
      <c r="BI15" t="s">
        <v>318</v>
      </c>
      <c r="BJ15" t="s">
        <v>587</v>
      </c>
      <c r="BK15" t="s">
        <v>169</v>
      </c>
      <c r="BL15" t="s">
        <v>123</v>
      </c>
      <c r="BM15" t="s">
        <v>170</v>
      </c>
      <c r="BN15" t="s">
        <v>124</v>
      </c>
      <c r="BO15" t="s">
        <v>211</v>
      </c>
      <c r="BP15" t="s">
        <v>124</v>
      </c>
      <c r="BQ15" t="s">
        <v>81</v>
      </c>
      <c r="BR15" t="s">
        <v>126</v>
      </c>
      <c r="BS15" t="s">
        <v>81</v>
      </c>
      <c r="BT15" t="s">
        <v>126</v>
      </c>
    </row>
    <row r="16" spans="1:72" x14ac:dyDescent="0.3">
      <c r="A16" t="s">
        <v>588</v>
      </c>
      <c r="B16" t="s">
        <v>589</v>
      </c>
      <c r="C16" s="1" t="str">
        <f t="shared" si="0"/>
        <v>21:1183</v>
      </c>
      <c r="D16" s="1" t="str">
        <f t="shared" si="4"/>
        <v>21:0387</v>
      </c>
      <c r="E16" t="s">
        <v>590</v>
      </c>
      <c r="F16" t="s">
        <v>591</v>
      </c>
      <c r="H16">
        <v>66.456678400000001</v>
      </c>
      <c r="I16">
        <v>-87.387292200000005</v>
      </c>
      <c r="J16" s="1" t="str">
        <f t="shared" si="5"/>
        <v>Till</v>
      </c>
      <c r="K16" s="1" t="str">
        <f t="shared" si="6"/>
        <v>&lt;63 µm size fraction sieving (3)</v>
      </c>
      <c r="L16">
        <v>1</v>
      </c>
      <c r="M16" t="s">
        <v>592</v>
      </c>
      <c r="N16" t="s">
        <v>99</v>
      </c>
      <c r="O16" t="s">
        <v>256</v>
      </c>
      <c r="P16" t="s">
        <v>79</v>
      </c>
      <c r="Q16" t="s">
        <v>593</v>
      </c>
      <c r="R16" t="s">
        <v>177</v>
      </c>
      <c r="S16" t="s">
        <v>105</v>
      </c>
      <c r="T16" t="s">
        <v>594</v>
      </c>
      <c r="U16" t="s">
        <v>188</v>
      </c>
      <c r="V16" t="s">
        <v>281</v>
      </c>
      <c r="W16" t="s">
        <v>275</v>
      </c>
      <c r="X16" t="s">
        <v>123</v>
      </c>
      <c r="Y16" t="s">
        <v>595</v>
      </c>
      <c r="Z16" t="s">
        <v>596</v>
      </c>
      <c r="AA16" t="s">
        <v>597</v>
      </c>
      <c r="AB16" t="s">
        <v>112</v>
      </c>
      <c r="AC16" t="s">
        <v>308</v>
      </c>
      <c r="AD16" t="s">
        <v>598</v>
      </c>
      <c r="AE16" t="s">
        <v>494</v>
      </c>
      <c r="AF16" t="s">
        <v>572</v>
      </c>
      <c r="AG16" t="s">
        <v>599</v>
      </c>
      <c r="AH16" t="s">
        <v>114</v>
      </c>
      <c r="AI16" t="s">
        <v>600</v>
      </c>
      <c r="AJ16" t="s">
        <v>531</v>
      </c>
      <c r="AK16" t="s">
        <v>206</v>
      </c>
      <c r="AL16" t="s">
        <v>194</v>
      </c>
      <c r="AM16" t="s">
        <v>601</v>
      </c>
      <c r="AN16" t="s">
        <v>602</v>
      </c>
      <c r="AO16" t="s">
        <v>104</v>
      </c>
      <c r="AP16" t="s">
        <v>105</v>
      </c>
      <c r="AQ16" t="s">
        <v>239</v>
      </c>
      <c r="AR16" t="s">
        <v>169</v>
      </c>
      <c r="AS16" t="s">
        <v>107</v>
      </c>
      <c r="AT16" t="s">
        <v>81</v>
      </c>
      <c r="AU16" t="s">
        <v>603</v>
      </c>
      <c r="AV16" t="s">
        <v>78</v>
      </c>
      <c r="AW16" t="s">
        <v>156</v>
      </c>
      <c r="AX16" t="s">
        <v>438</v>
      </c>
      <c r="AY16" t="s">
        <v>604</v>
      </c>
      <c r="AZ16" t="s">
        <v>605</v>
      </c>
      <c r="BA16" t="s">
        <v>170</v>
      </c>
      <c r="BB16" t="s">
        <v>392</v>
      </c>
      <c r="BC16" t="s">
        <v>355</v>
      </c>
      <c r="BD16" t="s">
        <v>606</v>
      </c>
      <c r="BE16" t="s">
        <v>506</v>
      </c>
      <c r="BF16" t="s">
        <v>607</v>
      </c>
      <c r="BG16" t="s">
        <v>608</v>
      </c>
      <c r="BH16" t="s">
        <v>609</v>
      </c>
      <c r="BI16" t="s">
        <v>255</v>
      </c>
      <c r="BJ16" t="s">
        <v>424</v>
      </c>
      <c r="BK16" t="s">
        <v>318</v>
      </c>
      <c r="BL16" t="s">
        <v>256</v>
      </c>
      <c r="BM16" t="s">
        <v>294</v>
      </c>
      <c r="BN16" t="s">
        <v>124</v>
      </c>
      <c r="BO16" t="s">
        <v>170</v>
      </c>
      <c r="BP16" t="s">
        <v>78</v>
      </c>
      <c r="BQ16" t="s">
        <v>127</v>
      </c>
      <c r="BR16" t="s">
        <v>126</v>
      </c>
      <c r="BS16" t="s">
        <v>127</v>
      </c>
      <c r="BT16" t="s">
        <v>126</v>
      </c>
    </row>
    <row r="17" spans="1:72" x14ac:dyDescent="0.3">
      <c r="A17" t="s">
        <v>610</v>
      </c>
      <c r="B17" t="s">
        <v>611</v>
      </c>
      <c r="C17" s="1" t="str">
        <f t="shared" si="0"/>
        <v>21:1183</v>
      </c>
      <c r="D17" s="1" t="str">
        <f t="shared" si="4"/>
        <v>21:0387</v>
      </c>
      <c r="E17" t="s">
        <v>612</v>
      </c>
      <c r="F17" t="s">
        <v>613</v>
      </c>
      <c r="H17">
        <v>66.452058600000001</v>
      </c>
      <c r="I17">
        <v>-87.3908019</v>
      </c>
      <c r="J17" s="1" t="str">
        <f t="shared" si="5"/>
        <v>Till</v>
      </c>
      <c r="K17" s="1" t="str">
        <f t="shared" si="6"/>
        <v>&lt;63 µm size fraction sieving (3)</v>
      </c>
      <c r="L17">
        <v>1</v>
      </c>
      <c r="M17" t="s">
        <v>367</v>
      </c>
      <c r="N17" t="s">
        <v>269</v>
      </c>
      <c r="O17" t="s">
        <v>78</v>
      </c>
      <c r="P17" t="s">
        <v>79</v>
      </c>
      <c r="Q17" t="s">
        <v>614</v>
      </c>
      <c r="R17" t="s">
        <v>177</v>
      </c>
      <c r="S17" t="s">
        <v>105</v>
      </c>
      <c r="T17" t="s">
        <v>615</v>
      </c>
      <c r="U17" t="s">
        <v>540</v>
      </c>
      <c r="V17" t="s">
        <v>170</v>
      </c>
      <c r="W17" t="s">
        <v>181</v>
      </c>
      <c r="X17" t="s">
        <v>123</v>
      </c>
      <c r="Y17" t="s">
        <v>616</v>
      </c>
      <c r="Z17" t="s">
        <v>154</v>
      </c>
      <c r="AA17" t="s">
        <v>617</v>
      </c>
      <c r="AB17" t="s">
        <v>618</v>
      </c>
      <c r="AC17" t="s">
        <v>142</v>
      </c>
      <c r="AD17" t="s">
        <v>543</v>
      </c>
      <c r="AE17" t="s">
        <v>619</v>
      </c>
      <c r="AF17" t="s">
        <v>188</v>
      </c>
      <c r="AG17" t="s">
        <v>620</v>
      </c>
      <c r="AH17" t="s">
        <v>621</v>
      </c>
      <c r="AI17" t="s">
        <v>622</v>
      </c>
      <c r="AJ17" t="s">
        <v>623</v>
      </c>
      <c r="AK17" t="s">
        <v>624</v>
      </c>
      <c r="AL17" t="s">
        <v>82</v>
      </c>
      <c r="AM17" t="s">
        <v>625</v>
      </c>
      <c r="AN17" t="s">
        <v>626</v>
      </c>
      <c r="AO17" t="s">
        <v>627</v>
      </c>
      <c r="AP17" t="s">
        <v>105</v>
      </c>
      <c r="AQ17" t="s">
        <v>84</v>
      </c>
      <c r="AR17" t="s">
        <v>329</v>
      </c>
      <c r="AS17" t="s">
        <v>107</v>
      </c>
      <c r="AT17" t="s">
        <v>154</v>
      </c>
      <c r="AU17" t="s">
        <v>628</v>
      </c>
      <c r="AV17" t="s">
        <v>78</v>
      </c>
      <c r="AW17" t="s">
        <v>82</v>
      </c>
      <c r="AX17" t="s">
        <v>467</v>
      </c>
      <c r="AY17" t="s">
        <v>158</v>
      </c>
      <c r="AZ17" t="s">
        <v>629</v>
      </c>
      <c r="BA17" t="s">
        <v>329</v>
      </c>
      <c r="BB17" t="s">
        <v>392</v>
      </c>
      <c r="BC17" t="s">
        <v>126</v>
      </c>
      <c r="BD17" t="s">
        <v>630</v>
      </c>
      <c r="BE17" t="s">
        <v>631</v>
      </c>
      <c r="BF17" t="s">
        <v>632</v>
      </c>
      <c r="BG17" t="s">
        <v>633</v>
      </c>
      <c r="BH17" t="s">
        <v>634</v>
      </c>
      <c r="BI17" t="s">
        <v>635</v>
      </c>
      <c r="BJ17" t="s">
        <v>636</v>
      </c>
      <c r="BK17" t="s">
        <v>106</v>
      </c>
      <c r="BL17" t="s">
        <v>256</v>
      </c>
      <c r="BM17" t="s">
        <v>187</v>
      </c>
      <c r="BN17" t="s">
        <v>78</v>
      </c>
      <c r="BO17" t="s">
        <v>322</v>
      </c>
      <c r="BP17" t="s">
        <v>124</v>
      </c>
      <c r="BQ17" t="s">
        <v>108</v>
      </c>
      <c r="BR17" t="s">
        <v>126</v>
      </c>
      <c r="BS17" t="s">
        <v>108</v>
      </c>
      <c r="BT17" t="s">
        <v>126</v>
      </c>
    </row>
    <row r="18" spans="1:72" x14ac:dyDescent="0.3">
      <c r="A18" t="s">
        <v>637</v>
      </c>
      <c r="B18" t="s">
        <v>638</v>
      </c>
      <c r="C18" s="1" t="str">
        <f t="shared" si="0"/>
        <v>21:1183</v>
      </c>
      <c r="D18" s="1" t="str">
        <f t="shared" si="4"/>
        <v>21:0387</v>
      </c>
      <c r="E18" t="s">
        <v>639</v>
      </c>
      <c r="F18" t="s">
        <v>640</v>
      </c>
      <c r="H18">
        <v>66.499197100000004</v>
      </c>
      <c r="I18">
        <v>-87.3442553</v>
      </c>
      <c r="J18" s="1" t="str">
        <f t="shared" si="5"/>
        <v>Till</v>
      </c>
      <c r="K18" s="1" t="str">
        <f t="shared" si="6"/>
        <v>&lt;63 µm size fraction sieving (3)</v>
      </c>
      <c r="L18">
        <v>1</v>
      </c>
      <c r="M18" t="s">
        <v>641</v>
      </c>
      <c r="N18" t="s">
        <v>624</v>
      </c>
      <c r="O18" t="s">
        <v>123</v>
      </c>
      <c r="P18" t="s">
        <v>79</v>
      </c>
      <c r="Q18" t="s">
        <v>642</v>
      </c>
      <c r="R18" t="s">
        <v>177</v>
      </c>
      <c r="S18" t="s">
        <v>105</v>
      </c>
      <c r="T18" t="s">
        <v>211</v>
      </c>
      <c r="U18" t="s">
        <v>302</v>
      </c>
      <c r="V18" t="s">
        <v>210</v>
      </c>
      <c r="W18" t="s">
        <v>566</v>
      </c>
      <c r="X18" t="s">
        <v>110</v>
      </c>
      <c r="Y18" t="s">
        <v>643</v>
      </c>
      <c r="Z18" t="s">
        <v>644</v>
      </c>
      <c r="AA18" t="s">
        <v>645</v>
      </c>
      <c r="AB18" t="s">
        <v>646</v>
      </c>
      <c r="AC18" t="s">
        <v>142</v>
      </c>
      <c r="AD18" t="s">
        <v>647</v>
      </c>
      <c r="AE18" t="s">
        <v>153</v>
      </c>
      <c r="AF18" t="s">
        <v>221</v>
      </c>
      <c r="AG18" t="s">
        <v>648</v>
      </c>
      <c r="AH18" t="s">
        <v>110</v>
      </c>
      <c r="AI18" t="s">
        <v>649</v>
      </c>
      <c r="AJ18" t="s">
        <v>650</v>
      </c>
      <c r="AK18" t="s">
        <v>531</v>
      </c>
      <c r="AL18" t="s">
        <v>315</v>
      </c>
      <c r="AM18" t="s">
        <v>651</v>
      </c>
      <c r="AN18" t="s">
        <v>652</v>
      </c>
      <c r="AO18" t="s">
        <v>104</v>
      </c>
      <c r="AP18" t="s">
        <v>105</v>
      </c>
      <c r="AQ18" t="s">
        <v>84</v>
      </c>
      <c r="AR18" t="s">
        <v>210</v>
      </c>
      <c r="AS18" t="s">
        <v>107</v>
      </c>
      <c r="AT18" t="s">
        <v>81</v>
      </c>
      <c r="AU18" t="s">
        <v>653</v>
      </c>
      <c r="AV18" t="s">
        <v>78</v>
      </c>
      <c r="AW18" t="s">
        <v>156</v>
      </c>
      <c r="AX18" t="s">
        <v>654</v>
      </c>
      <c r="AY18" t="s">
        <v>655</v>
      </c>
      <c r="AZ18" t="s">
        <v>95</v>
      </c>
      <c r="BA18" t="s">
        <v>180</v>
      </c>
      <c r="BB18" t="s">
        <v>656</v>
      </c>
      <c r="BC18" t="s">
        <v>355</v>
      </c>
      <c r="BD18" t="s">
        <v>657</v>
      </c>
      <c r="BE18" t="s">
        <v>658</v>
      </c>
      <c r="BF18" t="s">
        <v>659</v>
      </c>
      <c r="BG18" t="s">
        <v>660</v>
      </c>
      <c r="BH18" t="s">
        <v>661</v>
      </c>
      <c r="BI18" t="s">
        <v>435</v>
      </c>
      <c r="BJ18" t="s">
        <v>662</v>
      </c>
      <c r="BK18" t="s">
        <v>257</v>
      </c>
      <c r="BL18" t="s">
        <v>256</v>
      </c>
      <c r="BM18" t="s">
        <v>370</v>
      </c>
      <c r="BN18" t="s">
        <v>124</v>
      </c>
      <c r="BO18" t="s">
        <v>177</v>
      </c>
      <c r="BP18" t="s">
        <v>78</v>
      </c>
      <c r="BQ18" t="s">
        <v>154</v>
      </c>
      <c r="BR18" t="s">
        <v>126</v>
      </c>
      <c r="BS18" t="s">
        <v>127</v>
      </c>
      <c r="BT18" t="s">
        <v>126</v>
      </c>
    </row>
    <row r="19" spans="1:72" x14ac:dyDescent="0.3">
      <c r="A19" t="s">
        <v>663</v>
      </c>
      <c r="B19" t="s">
        <v>664</v>
      </c>
      <c r="C19" s="1" t="str">
        <f t="shared" si="0"/>
        <v>21:1183</v>
      </c>
      <c r="D19" s="1" t="str">
        <f t="shared" si="4"/>
        <v>21:0387</v>
      </c>
      <c r="E19" t="s">
        <v>665</v>
      </c>
      <c r="F19" t="s">
        <v>666</v>
      </c>
      <c r="H19">
        <v>67.266980799999999</v>
      </c>
      <c r="I19">
        <v>-87.391950300000005</v>
      </c>
      <c r="J19" s="1" t="str">
        <f t="shared" si="5"/>
        <v>Till</v>
      </c>
      <c r="K19" s="1" t="str">
        <f t="shared" si="6"/>
        <v>&lt;63 µm size fraction sieving (3)</v>
      </c>
      <c r="L19">
        <v>1</v>
      </c>
      <c r="M19" t="s">
        <v>667</v>
      </c>
      <c r="N19" t="s">
        <v>668</v>
      </c>
      <c r="O19" t="s">
        <v>169</v>
      </c>
      <c r="P19" t="s">
        <v>79</v>
      </c>
      <c r="Q19" t="s">
        <v>669</v>
      </c>
      <c r="R19" t="s">
        <v>177</v>
      </c>
      <c r="S19" t="s">
        <v>265</v>
      </c>
      <c r="T19" t="s">
        <v>670</v>
      </c>
      <c r="U19" t="s">
        <v>97</v>
      </c>
      <c r="V19" t="s">
        <v>635</v>
      </c>
      <c r="W19" t="s">
        <v>551</v>
      </c>
      <c r="X19" t="s">
        <v>115</v>
      </c>
      <c r="Y19" t="s">
        <v>269</v>
      </c>
      <c r="Z19" t="s">
        <v>671</v>
      </c>
      <c r="AA19" t="s">
        <v>672</v>
      </c>
      <c r="AB19" t="s">
        <v>673</v>
      </c>
      <c r="AC19" t="s">
        <v>142</v>
      </c>
      <c r="AD19" t="s">
        <v>674</v>
      </c>
      <c r="AE19" t="s">
        <v>675</v>
      </c>
      <c r="AF19" t="s">
        <v>229</v>
      </c>
      <c r="AG19" t="s">
        <v>676</v>
      </c>
      <c r="AH19" t="s">
        <v>550</v>
      </c>
      <c r="AI19" t="s">
        <v>677</v>
      </c>
      <c r="AJ19" t="s">
        <v>678</v>
      </c>
      <c r="AK19" t="s">
        <v>679</v>
      </c>
      <c r="AL19" t="s">
        <v>517</v>
      </c>
      <c r="AM19" t="s">
        <v>680</v>
      </c>
      <c r="AN19" t="s">
        <v>681</v>
      </c>
      <c r="AO19" t="s">
        <v>104</v>
      </c>
      <c r="AP19" t="s">
        <v>105</v>
      </c>
      <c r="AQ19" t="s">
        <v>179</v>
      </c>
      <c r="AR19" t="s">
        <v>682</v>
      </c>
      <c r="AS19" t="s">
        <v>87</v>
      </c>
      <c r="AT19" t="s">
        <v>224</v>
      </c>
      <c r="AU19" t="s">
        <v>448</v>
      </c>
      <c r="AV19" t="s">
        <v>127</v>
      </c>
      <c r="AW19" t="s">
        <v>683</v>
      </c>
      <c r="AX19" t="s">
        <v>684</v>
      </c>
      <c r="AY19" t="s">
        <v>685</v>
      </c>
      <c r="AZ19" t="s">
        <v>686</v>
      </c>
      <c r="BA19" t="s">
        <v>257</v>
      </c>
      <c r="BB19" t="s">
        <v>687</v>
      </c>
      <c r="BC19" t="s">
        <v>126</v>
      </c>
      <c r="BD19" t="s">
        <v>688</v>
      </c>
      <c r="BE19" t="s">
        <v>689</v>
      </c>
      <c r="BF19" t="s">
        <v>690</v>
      </c>
      <c r="BG19" t="s">
        <v>691</v>
      </c>
      <c r="BH19" t="s">
        <v>692</v>
      </c>
      <c r="BI19" t="s">
        <v>582</v>
      </c>
      <c r="BJ19" t="s">
        <v>693</v>
      </c>
      <c r="BK19" t="s">
        <v>682</v>
      </c>
      <c r="BL19" t="s">
        <v>89</v>
      </c>
      <c r="BM19" t="s">
        <v>694</v>
      </c>
      <c r="BN19" t="s">
        <v>123</v>
      </c>
      <c r="BO19" t="s">
        <v>303</v>
      </c>
      <c r="BP19" t="s">
        <v>293</v>
      </c>
      <c r="BQ19" t="s">
        <v>169</v>
      </c>
      <c r="BR19" t="s">
        <v>87</v>
      </c>
      <c r="BS19" t="s">
        <v>170</v>
      </c>
      <c r="BT19" t="s">
        <v>124</v>
      </c>
    </row>
    <row r="20" spans="1:72" x14ac:dyDescent="0.3">
      <c r="A20" t="s">
        <v>695</v>
      </c>
      <c r="B20" t="s">
        <v>696</v>
      </c>
      <c r="C20" s="1" t="str">
        <f t="shared" si="0"/>
        <v>21:1183</v>
      </c>
      <c r="D20" s="1" t="str">
        <f t="shared" si="4"/>
        <v>21:0387</v>
      </c>
      <c r="E20" t="s">
        <v>697</v>
      </c>
      <c r="F20" t="s">
        <v>698</v>
      </c>
      <c r="H20">
        <v>67.310189100000002</v>
      </c>
      <c r="I20">
        <v>-87.4883746</v>
      </c>
      <c r="J20" s="1" t="str">
        <f t="shared" si="5"/>
        <v>Till</v>
      </c>
      <c r="K20" s="1" t="str">
        <f t="shared" si="6"/>
        <v>&lt;63 µm size fraction sieving (3)</v>
      </c>
      <c r="L20">
        <v>1</v>
      </c>
      <c r="M20" t="s">
        <v>699</v>
      </c>
      <c r="N20" t="s">
        <v>700</v>
      </c>
      <c r="O20" t="s">
        <v>224</v>
      </c>
      <c r="P20" t="s">
        <v>79</v>
      </c>
      <c r="Q20" t="s">
        <v>701</v>
      </c>
      <c r="R20" t="s">
        <v>177</v>
      </c>
      <c r="S20" t="s">
        <v>135</v>
      </c>
      <c r="T20" t="s">
        <v>702</v>
      </c>
      <c r="U20" t="s">
        <v>572</v>
      </c>
      <c r="V20" t="s">
        <v>583</v>
      </c>
      <c r="W20" t="s">
        <v>703</v>
      </c>
      <c r="X20" t="s">
        <v>322</v>
      </c>
      <c r="Y20" t="s">
        <v>704</v>
      </c>
      <c r="Z20" t="s">
        <v>705</v>
      </c>
      <c r="AA20" t="s">
        <v>706</v>
      </c>
      <c r="AB20" t="s">
        <v>707</v>
      </c>
      <c r="AC20" t="s">
        <v>179</v>
      </c>
      <c r="AD20" t="s">
        <v>708</v>
      </c>
      <c r="AE20" t="s">
        <v>709</v>
      </c>
      <c r="AF20" t="s">
        <v>710</v>
      </c>
      <c r="AG20" t="s">
        <v>711</v>
      </c>
      <c r="AH20" t="s">
        <v>465</v>
      </c>
      <c r="AI20" t="s">
        <v>712</v>
      </c>
      <c r="AJ20" t="s">
        <v>713</v>
      </c>
      <c r="AK20" t="s">
        <v>714</v>
      </c>
      <c r="AL20" t="s">
        <v>265</v>
      </c>
      <c r="AM20" t="s">
        <v>715</v>
      </c>
      <c r="AN20" t="s">
        <v>716</v>
      </c>
      <c r="AO20" t="s">
        <v>104</v>
      </c>
      <c r="AP20" t="s">
        <v>105</v>
      </c>
      <c r="AQ20" t="s">
        <v>239</v>
      </c>
      <c r="AR20" t="s">
        <v>635</v>
      </c>
      <c r="AS20" t="s">
        <v>107</v>
      </c>
      <c r="AT20" t="s">
        <v>125</v>
      </c>
      <c r="AU20" t="s">
        <v>717</v>
      </c>
      <c r="AV20" t="s">
        <v>154</v>
      </c>
      <c r="AW20" t="s">
        <v>413</v>
      </c>
      <c r="AX20" t="s">
        <v>718</v>
      </c>
      <c r="AY20" t="s">
        <v>719</v>
      </c>
      <c r="AZ20" t="s">
        <v>720</v>
      </c>
      <c r="BA20" t="s">
        <v>303</v>
      </c>
      <c r="BB20" t="s">
        <v>721</v>
      </c>
      <c r="BC20" t="s">
        <v>78</v>
      </c>
      <c r="BD20" t="s">
        <v>722</v>
      </c>
      <c r="BE20" t="s">
        <v>723</v>
      </c>
      <c r="BF20" t="s">
        <v>724</v>
      </c>
      <c r="BG20" t="s">
        <v>725</v>
      </c>
      <c r="BH20" t="s">
        <v>726</v>
      </c>
      <c r="BI20" t="s">
        <v>201</v>
      </c>
      <c r="BJ20" t="s">
        <v>727</v>
      </c>
      <c r="BK20" t="s">
        <v>728</v>
      </c>
      <c r="BL20" t="s">
        <v>127</v>
      </c>
      <c r="BM20" t="s">
        <v>729</v>
      </c>
      <c r="BN20" t="s">
        <v>256</v>
      </c>
      <c r="BO20" t="s">
        <v>257</v>
      </c>
      <c r="BP20" t="s">
        <v>256</v>
      </c>
      <c r="BQ20" t="s">
        <v>125</v>
      </c>
      <c r="BR20" t="s">
        <v>87</v>
      </c>
      <c r="BS20" t="s">
        <v>224</v>
      </c>
      <c r="BT20" t="s">
        <v>87</v>
      </c>
    </row>
    <row r="21" spans="1:72" x14ac:dyDescent="0.3">
      <c r="A21" t="s">
        <v>730</v>
      </c>
      <c r="B21" t="s">
        <v>731</v>
      </c>
      <c r="C21" s="1" t="str">
        <f t="shared" si="0"/>
        <v>21:1183</v>
      </c>
      <c r="D21" s="1" t="str">
        <f t="shared" si="4"/>
        <v>21:0387</v>
      </c>
      <c r="E21" t="s">
        <v>732</v>
      </c>
      <c r="F21" t="s">
        <v>733</v>
      </c>
      <c r="H21">
        <v>67.219462100000001</v>
      </c>
      <c r="I21">
        <v>-87.632824400000004</v>
      </c>
      <c r="J21" s="1" t="str">
        <f t="shared" si="5"/>
        <v>Till</v>
      </c>
      <c r="K21" s="1" t="str">
        <f t="shared" si="6"/>
        <v>&lt;63 µm size fraction sieving (3)</v>
      </c>
      <c r="L21">
        <v>1</v>
      </c>
      <c r="M21" t="s">
        <v>734</v>
      </c>
      <c r="N21" t="s">
        <v>735</v>
      </c>
      <c r="O21" t="s">
        <v>211</v>
      </c>
      <c r="P21" t="s">
        <v>79</v>
      </c>
      <c r="Q21" t="s">
        <v>736</v>
      </c>
      <c r="R21" t="s">
        <v>177</v>
      </c>
      <c r="S21" t="s">
        <v>105</v>
      </c>
      <c r="T21" t="s">
        <v>178</v>
      </c>
      <c r="U21" t="s">
        <v>540</v>
      </c>
      <c r="V21" t="s">
        <v>294</v>
      </c>
      <c r="W21" t="s">
        <v>630</v>
      </c>
      <c r="X21" t="s">
        <v>123</v>
      </c>
      <c r="Y21" t="s">
        <v>737</v>
      </c>
      <c r="Z21" t="s">
        <v>738</v>
      </c>
      <c r="AA21" t="s">
        <v>739</v>
      </c>
      <c r="AB21" t="s">
        <v>740</v>
      </c>
      <c r="AC21" t="s">
        <v>308</v>
      </c>
      <c r="AD21" t="s">
        <v>741</v>
      </c>
      <c r="AE21" t="s">
        <v>494</v>
      </c>
      <c r="AF21" t="s">
        <v>466</v>
      </c>
      <c r="AG21" t="s">
        <v>742</v>
      </c>
      <c r="AH21" t="s">
        <v>200</v>
      </c>
      <c r="AI21" t="s">
        <v>743</v>
      </c>
      <c r="AJ21" t="s">
        <v>744</v>
      </c>
      <c r="AK21" t="s">
        <v>435</v>
      </c>
      <c r="AL21" t="s">
        <v>745</v>
      </c>
      <c r="AM21" t="s">
        <v>746</v>
      </c>
      <c r="AN21" t="s">
        <v>626</v>
      </c>
      <c r="AO21" t="s">
        <v>104</v>
      </c>
      <c r="AP21" t="s">
        <v>105</v>
      </c>
      <c r="AQ21" t="s">
        <v>92</v>
      </c>
      <c r="AR21" t="s">
        <v>294</v>
      </c>
      <c r="AS21" t="s">
        <v>107</v>
      </c>
      <c r="AT21" t="s">
        <v>89</v>
      </c>
      <c r="AU21" t="s">
        <v>747</v>
      </c>
      <c r="AV21" t="s">
        <v>256</v>
      </c>
      <c r="AW21" t="s">
        <v>156</v>
      </c>
      <c r="AX21" t="s">
        <v>438</v>
      </c>
      <c r="AY21" t="s">
        <v>748</v>
      </c>
      <c r="AZ21" t="s">
        <v>145</v>
      </c>
      <c r="BA21" t="s">
        <v>210</v>
      </c>
      <c r="BB21" t="s">
        <v>285</v>
      </c>
      <c r="BC21" t="s">
        <v>355</v>
      </c>
      <c r="BD21" t="s">
        <v>553</v>
      </c>
      <c r="BE21" t="s">
        <v>657</v>
      </c>
      <c r="BF21" t="s">
        <v>749</v>
      </c>
      <c r="BG21" t="s">
        <v>750</v>
      </c>
      <c r="BH21" t="s">
        <v>751</v>
      </c>
      <c r="BI21" t="s">
        <v>752</v>
      </c>
      <c r="BJ21" t="s">
        <v>753</v>
      </c>
      <c r="BK21" t="s">
        <v>206</v>
      </c>
      <c r="BL21" t="s">
        <v>256</v>
      </c>
      <c r="BM21" t="s">
        <v>122</v>
      </c>
      <c r="BN21" t="s">
        <v>78</v>
      </c>
      <c r="BO21" t="s">
        <v>180</v>
      </c>
      <c r="BP21" t="s">
        <v>110</v>
      </c>
      <c r="BQ21" t="s">
        <v>212</v>
      </c>
      <c r="BR21" t="s">
        <v>126</v>
      </c>
      <c r="BS21" t="s">
        <v>212</v>
      </c>
      <c r="BT21" t="s">
        <v>87</v>
      </c>
    </row>
    <row r="22" spans="1:72" x14ac:dyDescent="0.3">
      <c r="A22" t="s">
        <v>754</v>
      </c>
      <c r="B22" t="s">
        <v>755</v>
      </c>
      <c r="C22" s="1" t="str">
        <f t="shared" si="0"/>
        <v>21:1183</v>
      </c>
      <c r="D22" s="1" t="str">
        <f t="shared" si="4"/>
        <v>21:0387</v>
      </c>
      <c r="E22" t="s">
        <v>756</v>
      </c>
      <c r="F22" t="s">
        <v>757</v>
      </c>
      <c r="H22">
        <v>67.2159324</v>
      </c>
      <c r="I22">
        <v>-87.496343100000004</v>
      </c>
      <c r="J22" s="1" t="str">
        <f t="shared" si="5"/>
        <v>Till</v>
      </c>
      <c r="K22" s="1" t="str">
        <f t="shared" si="6"/>
        <v>&lt;63 µm size fraction sieving (3)</v>
      </c>
      <c r="L22">
        <v>1</v>
      </c>
      <c r="M22" t="s">
        <v>758</v>
      </c>
      <c r="N22" t="s">
        <v>759</v>
      </c>
      <c r="O22" t="s">
        <v>212</v>
      </c>
      <c r="P22" t="s">
        <v>79</v>
      </c>
      <c r="Q22" t="s">
        <v>760</v>
      </c>
      <c r="R22" t="s">
        <v>177</v>
      </c>
      <c r="S22" t="s">
        <v>135</v>
      </c>
      <c r="T22" t="s">
        <v>136</v>
      </c>
      <c r="U22" t="s">
        <v>97</v>
      </c>
      <c r="V22" t="s">
        <v>240</v>
      </c>
      <c r="W22" t="s">
        <v>423</v>
      </c>
      <c r="X22" t="s">
        <v>115</v>
      </c>
      <c r="Y22" t="s">
        <v>761</v>
      </c>
      <c r="Z22" t="s">
        <v>281</v>
      </c>
      <c r="AA22" t="s">
        <v>762</v>
      </c>
      <c r="AB22" t="s">
        <v>763</v>
      </c>
      <c r="AC22" t="s">
        <v>92</v>
      </c>
      <c r="AD22" t="s">
        <v>576</v>
      </c>
      <c r="AE22" t="s">
        <v>764</v>
      </c>
      <c r="AF22" t="s">
        <v>486</v>
      </c>
      <c r="AG22" t="s">
        <v>109</v>
      </c>
      <c r="AH22" t="s">
        <v>346</v>
      </c>
      <c r="AI22" t="s">
        <v>765</v>
      </c>
      <c r="AJ22" t="s">
        <v>766</v>
      </c>
      <c r="AK22" t="s">
        <v>361</v>
      </c>
      <c r="AL22" t="s">
        <v>101</v>
      </c>
      <c r="AM22" t="s">
        <v>767</v>
      </c>
      <c r="AN22" t="s">
        <v>768</v>
      </c>
      <c r="AO22" t="s">
        <v>104</v>
      </c>
      <c r="AP22" t="s">
        <v>105</v>
      </c>
      <c r="AQ22" t="s">
        <v>92</v>
      </c>
      <c r="AR22" t="s">
        <v>94</v>
      </c>
      <c r="AS22" t="s">
        <v>107</v>
      </c>
      <c r="AT22" t="s">
        <v>177</v>
      </c>
      <c r="AU22" t="s">
        <v>769</v>
      </c>
      <c r="AV22" t="s">
        <v>154</v>
      </c>
      <c r="AW22" t="s">
        <v>266</v>
      </c>
      <c r="AX22" t="s">
        <v>770</v>
      </c>
      <c r="AY22" t="s">
        <v>771</v>
      </c>
      <c r="AZ22" t="s">
        <v>772</v>
      </c>
      <c r="BA22" t="s">
        <v>122</v>
      </c>
      <c r="BB22" t="s">
        <v>373</v>
      </c>
      <c r="BC22" t="s">
        <v>87</v>
      </c>
      <c r="BD22" t="s">
        <v>117</v>
      </c>
      <c r="BE22" t="s">
        <v>773</v>
      </c>
      <c r="BF22" t="s">
        <v>774</v>
      </c>
      <c r="BG22" t="s">
        <v>775</v>
      </c>
      <c r="BH22" t="s">
        <v>776</v>
      </c>
      <c r="BI22" t="s">
        <v>777</v>
      </c>
      <c r="BJ22" t="s">
        <v>323</v>
      </c>
      <c r="BK22" t="s">
        <v>447</v>
      </c>
      <c r="BL22" t="s">
        <v>81</v>
      </c>
      <c r="BM22" t="s">
        <v>167</v>
      </c>
      <c r="BN22" t="s">
        <v>123</v>
      </c>
      <c r="BO22" t="s">
        <v>494</v>
      </c>
      <c r="BP22" t="s">
        <v>123</v>
      </c>
      <c r="BQ22" t="s">
        <v>281</v>
      </c>
      <c r="BR22" t="s">
        <v>87</v>
      </c>
      <c r="BS22" t="s">
        <v>177</v>
      </c>
      <c r="BT22" t="s">
        <v>87</v>
      </c>
    </row>
    <row r="23" spans="1:72" x14ac:dyDescent="0.3">
      <c r="A23" t="s">
        <v>778</v>
      </c>
      <c r="B23" t="s">
        <v>779</v>
      </c>
      <c r="C23" s="1" t="str">
        <f t="shared" si="0"/>
        <v>21:1183</v>
      </c>
      <c r="D23" s="1" t="str">
        <f t="shared" si="4"/>
        <v>21:0387</v>
      </c>
      <c r="E23" t="s">
        <v>780</v>
      </c>
      <c r="F23" t="s">
        <v>781</v>
      </c>
      <c r="H23">
        <v>67.051388200000005</v>
      </c>
      <c r="I23">
        <v>-87.412096700000006</v>
      </c>
      <c r="J23" s="1" t="str">
        <f t="shared" si="5"/>
        <v>Till</v>
      </c>
      <c r="K23" s="1" t="str">
        <f t="shared" si="6"/>
        <v>&lt;63 µm size fraction sieving (3)</v>
      </c>
      <c r="L23">
        <v>1</v>
      </c>
      <c r="M23" t="s">
        <v>782</v>
      </c>
      <c r="N23" t="s">
        <v>783</v>
      </c>
      <c r="O23" t="s">
        <v>224</v>
      </c>
      <c r="P23" t="s">
        <v>79</v>
      </c>
      <c r="Q23" t="s">
        <v>784</v>
      </c>
      <c r="R23" t="s">
        <v>81</v>
      </c>
      <c r="S23" t="s">
        <v>105</v>
      </c>
      <c r="T23" t="s">
        <v>785</v>
      </c>
      <c r="U23" t="s">
        <v>114</v>
      </c>
      <c r="V23" t="s">
        <v>303</v>
      </c>
      <c r="W23" t="s">
        <v>181</v>
      </c>
      <c r="X23" t="s">
        <v>110</v>
      </c>
      <c r="Y23" t="s">
        <v>786</v>
      </c>
      <c r="Z23" t="s">
        <v>787</v>
      </c>
      <c r="AA23" t="s">
        <v>788</v>
      </c>
      <c r="AB23" t="s">
        <v>789</v>
      </c>
      <c r="AC23" t="s">
        <v>92</v>
      </c>
      <c r="AD23" t="s">
        <v>790</v>
      </c>
      <c r="AE23" t="s">
        <v>303</v>
      </c>
      <c r="AF23" t="s">
        <v>190</v>
      </c>
      <c r="AG23" t="s">
        <v>791</v>
      </c>
      <c r="AH23" t="s">
        <v>792</v>
      </c>
      <c r="AI23" t="s">
        <v>793</v>
      </c>
      <c r="AJ23" t="s">
        <v>794</v>
      </c>
      <c r="AK23" t="s">
        <v>795</v>
      </c>
      <c r="AL23" t="s">
        <v>796</v>
      </c>
      <c r="AM23" t="s">
        <v>797</v>
      </c>
      <c r="AN23" t="s">
        <v>798</v>
      </c>
      <c r="AO23" t="s">
        <v>104</v>
      </c>
      <c r="AP23" t="s">
        <v>105</v>
      </c>
      <c r="AQ23" t="s">
        <v>84</v>
      </c>
      <c r="AR23" t="s">
        <v>208</v>
      </c>
      <c r="AS23" t="s">
        <v>107</v>
      </c>
      <c r="AT23" t="s">
        <v>108</v>
      </c>
      <c r="AU23" t="s">
        <v>799</v>
      </c>
      <c r="AV23" t="s">
        <v>123</v>
      </c>
      <c r="AW23" t="s">
        <v>156</v>
      </c>
      <c r="AX23" t="s">
        <v>800</v>
      </c>
      <c r="AY23" t="s">
        <v>199</v>
      </c>
      <c r="AZ23" t="s">
        <v>474</v>
      </c>
      <c r="BA23" t="s">
        <v>170</v>
      </c>
      <c r="BB23" t="s">
        <v>551</v>
      </c>
      <c r="BC23" t="s">
        <v>355</v>
      </c>
      <c r="BD23" t="s">
        <v>450</v>
      </c>
      <c r="BE23" t="s">
        <v>658</v>
      </c>
      <c r="BF23" t="s">
        <v>801</v>
      </c>
      <c r="BG23" t="s">
        <v>802</v>
      </c>
      <c r="BH23" t="s">
        <v>803</v>
      </c>
      <c r="BI23" t="s">
        <v>310</v>
      </c>
      <c r="BJ23" t="s">
        <v>340</v>
      </c>
      <c r="BK23" t="s">
        <v>494</v>
      </c>
      <c r="BL23" t="s">
        <v>256</v>
      </c>
      <c r="BM23" t="s">
        <v>187</v>
      </c>
      <c r="BN23" t="s">
        <v>124</v>
      </c>
      <c r="BO23" t="s">
        <v>322</v>
      </c>
      <c r="BP23" t="s">
        <v>78</v>
      </c>
      <c r="BQ23" t="s">
        <v>89</v>
      </c>
      <c r="BR23" t="s">
        <v>126</v>
      </c>
      <c r="BS23" t="s">
        <v>89</v>
      </c>
      <c r="BT23" t="s">
        <v>126</v>
      </c>
    </row>
    <row r="24" spans="1:72" x14ac:dyDescent="0.3">
      <c r="A24" t="s">
        <v>804</v>
      </c>
      <c r="B24" t="s">
        <v>805</v>
      </c>
      <c r="C24" s="1" t="str">
        <f t="shared" si="0"/>
        <v>21:1183</v>
      </c>
      <c r="D24" s="1" t="str">
        <f t="shared" si="4"/>
        <v>21:0387</v>
      </c>
      <c r="E24" t="s">
        <v>780</v>
      </c>
      <c r="F24" t="s">
        <v>806</v>
      </c>
      <c r="H24">
        <v>67.051388200000005</v>
      </c>
      <c r="I24">
        <v>-87.412096700000006</v>
      </c>
      <c r="J24" s="1" t="str">
        <f t="shared" si="5"/>
        <v>Till</v>
      </c>
      <c r="K24" s="1" t="str">
        <f t="shared" si="6"/>
        <v>&lt;63 µm size fraction sieving (3)</v>
      </c>
      <c r="L24">
        <v>1</v>
      </c>
      <c r="M24" t="s">
        <v>462</v>
      </c>
      <c r="N24" t="s">
        <v>807</v>
      </c>
      <c r="O24" t="s">
        <v>211</v>
      </c>
      <c r="P24" t="s">
        <v>79</v>
      </c>
      <c r="Q24" t="s">
        <v>808</v>
      </c>
      <c r="R24" t="s">
        <v>177</v>
      </c>
      <c r="S24" t="s">
        <v>105</v>
      </c>
      <c r="T24" t="s">
        <v>539</v>
      </c>
      <c r="U24" t="s">
        <v>540</v>
      </c>
      <c r="V24" t="s">
        <v>85</v>
      </c>
      <c r="W24" t="s">
        <v>467</v>
      </c>
      <c r="X24" t="s">
        <v>123</v>
      </c>
      <c r="Y24" t="s">
        <v>809</v>
      </c>
      <c r="Z24" t="s">
        <v>787</v>
      </c>
      <c r="AA24" t="s">
        <v>810</v>
      </c>
      <c r="AB24" t="s">
        <v>416</v>
      </c>
      <c r="AC24" t="s">
        <v>308</v>
      </c>
      <c r="AD24" t="s">
        <v>318</v>
      </c>
      <c r="AE24" t="s">
        <v>240</v>
      </c>
      <c r="AF24" t="s">
        <v>87</v>
      </c>
      <c r="AG24" t="s">
        <v>599</v>
      </c>
      <c r="AH24" t="s">
        <v>474</v>
      </c>
      <c r="AI24" t="s">
        <v>811</v>
      </c>
      <c r="AJ24" t="s">
        <v>812</v>
      </c>
      <c r="AK24" t="s">
        <v>291</v>
      </c>
      <c r="AL24" t="s">
        <v>444</v>
      </c>
      <c r="AM24" t="s">
        <v>813</v>
      </c>
      <c r="AN24" t="s">
        <v>814</v>
      </c>
      <c r="AO24" t="s">
        <v>104</v>
      </c>
      <c r="AP24" t="s">
        <v>105</v>
      </c>
      <c r="AQ24" t="s">
        <v>84</v>
      </c>
      <c r="AR24" t="s">
        <v>122</v>
      </c>
      <c r="AS24" t="s">
        <v>107</v>
      </c>
      <c r="AT24" t="s">
        <v>108</v>
      </c>
      <c r="AU24" t="s">
        <v>815</v>
      </c>
      <c r="AV24" t="s">
        <v>123</v>
      </c>
      <c r="AW24" t="s">
        <v>156</v>
      </c>
      <c r="AX24" t="s">
        <v>506</v>
      </c>
      <c r="AY24" t="s">
        <v>816</v>
      </c>
      <c r="AZ24" t="s">
        <v>629</v>
      </c>
      <c r="BA24" t="s">
        <v>169</v>
      </c>
      <c r="BB24" t="s">
        <v>551</v>
      </c>
      <c r="BC24" t="s">
        <v>355</v>
      </c>
      <c r="BD24" t="s">
        <v>204</v>
      </c>
      <c r="BE24" t="s">
        <v>817</v>
      </c>
      <c r="BF24" t="s">
        <v>818</v>
      </c>
      <c r="BG24" t="s">
        <v>484</v>
      </c>
      <c r="BH24" t="s">
        <v>819</v>
      </c>
      <c r="BI24" t="s">
        <v>94</v>
      </c>
      <c r="BJ24" t="s">
        <v>356</v>
      </c>
      <c r="BK24" t="s">
        <v>339</v>
      </c>
      <c r="BL24" t="s">
        <v>293</v>
      </c>
      <c r="BM24" t="s">
        <v>209</v>
      </c>
      <c r="BN24" t="s">
        <v>78</v>
      </c>
      <c r="BO24" t="s">
        <v>210</v>
      </c>
      <c r="BP24" t="s">
        <v>78</v>
      </c>
      <c r="BQ24" t="s">
        <v>212</v>
      </c>
      <c r="BR24" t="s">
        <v>126</v>
      </c>
      <c r="BS24" t="s">
        <v>115</v>
      </c>
      <c r="BT24" t="s">
        <v>126</v>
      </c>
    </row>
    <row r="25" spans="1:72" x14ac:dyDescent="0.3">
      <c r="A25" t="s">
        <v>820</v>
      </c>
      <c r="B25" t="s">
        <v>821</v>
      </c>
      <c r="C25" s="1" t="str">
        <f t="shared" si="0"/>
        <v>21:1183</v>
      </c>
      <c r="D25" s="1" t="str">
        <f t="shared" si="4"/>
        <v>21:0387</v>
      </c>
      <c r="E25" t="s">
        <v>780</v>
      </c>
      <c r="F25" t="s">
        <v>822</v>
      </c>
      <c r="H25">
        <v>67.051388200000005</v>
      </c>
      <c r="I25">
        <v>-87.412096700000006</v>
      </c>
      <c r="J25" s="1" t="str">
        <f t="shared" si="5"/>
        <v>Till</v>
      </c>
      <c r="K25" s="1" t="str">
        <f t="shared" si="6"/>
        <v>&lt;63 µm size fraction sieving (3)</v>
      </c>
      <c r="L25">
        <v>7</v>
      </c>
      <c r="M25" t="s">
        <v>823</v>
      </c>
      <c r="N25" t="s">
        <v>795</v>
      </c>
      <c r="O25" t="s">
        <v>115</v>
      </c>
      <c r="P25" t="s">
        <v>79</v>
      </c>
      <c r="Q25" t="s">
        <v>824</v>
      </c>
      <c r="R25" t="s">
        <v>81</v>
      </c>
      <c r="S25" t="s">
        <v>105</v>
      </c>
      <c r="T25" t="s">
        <v>825</v>
      </c>
      <c r="U25" t="s">
        <v>540</v>
      </c>
      <c r="V25" t="s">
        <v>339</v>
      </c>
      <c r="W25" t="s">
        <v>181</v>
      </c>
      <c r="X25" t="s">
        <v>123</v>
      </c>
      <c r="Y25" t="s">
        <v>826</v>
      </c>
      <c r="Z25" t="s">
        <v>827</v>
      </c>
      <c r="AA25" t="s">
        <v>828</v>
      </c>
      <c r="AB25" t="s">
        <v>829</v>
      </c>
      <c r="AC25" t="s">
        <v>142</v>
      </c>
      <c r="AD25" t="s">
        <v>830</v>
      </c>
      <c r="AE25" t="s">
        <v>729</v>
      </c>
      <c r="AF25" t="s">
        <v>413</v>
      </c>
      <c r="AG25" t="s">
        <v>831</v>
      </c>
      <c r="AH25" t="s">
        <v>159</v>
      </c>
      <c r="AI25" t="s">
        <v>832</v>
      </c>
      <c r="AJ25" t="s">
        <v>833</v>
      </c>
      <c r="AK25" t="s">
        <v>834</v>
      </c>
      <c r="AL25" t="s">
        <v>835</v>
      </c>
      <c r="AM25" t="s">
        <v>836</v>
      </c>
      <c r="AN25" t="s">
        <v>837</v>
      </c>
      <c r="AO25" t="s">
        <v>838</v>
      </c>
      <c r="AP25" t="s">
        <v>105</v>
      </c>
      <c r="AQ25" t="s">
        <v>84</v>
      </c>
      <c r="AR25" t="s">
        <v>208</v>
      </c>
      <c r="AS25" t="s">
        <v>107</v>
      </c>
      <c r="AT25" t="s">
        <v>108</v>
      </c>
      <c r="AU25" t="s">
        <v>839</v>
      </c>
      <c r="AV25" t="s">
        <v>123</v>
      </c>
      <c r="AW25" t="s">
        <v>156</v>
      </c>
      <c r="AX25" t="s">
        <v>520</v>
      </c>
      <c r="AY25" t="s">
        <v>816</v>
      </c>
      <c r="AZ25" t="s">
        <v>605</v>
      </c>
      <c r="BA25" t="s">
        <v>180</v>
      </c>
      <c r="BB25" t="s">
        <v>551</v>
      </c>
      <c r="BC25" t="s">
        <v>355</v>
      </c>
      <c r="BD25" t="s">
        <v>840</v>
      </c>
      <c r="BE25" t="s">
        <v>207</v>
      </c>
      <c r="BF25" t="s">
        <v>841</v>
      </c>
      <c r="BG25" t="s">
        <v>842</v>
      </c>
      <c r="BH25" t="s">
        <v>843</v>
      </c>
      <c r="BI25" t="s">
        <v>94</v>
      </c>
      <c r="BJ25" t="s">
        <v>844</v>
      </c>
      <c r="BK25" t="s">
        <v>344</v>
      </c>
      <c r="BL25" t="s">
        <v>293</v>
      </c>
      <c r="BM25" t="s">
        <v>209</v>
      </c>
      <c r="BN25" t="s">
        <v>78</v>
      </c>
      <c r="BO25" t="s">
        <v>329</v>
      </c>
      <c r="BP25" t="s">
        <v>110</v>
      </c>
      <c r="BQ25" t="s">
        <v>212</v>
      </c>
      <c r="BR25" t="s">
        <v>126</v>
      </c>
      <c r="BS25" t="s">
        <v>115</v>
      </c>
      <c r="BT25" t="s">
        <v>126</v>
      </c>
    </row>
    <row r="26" spans="1:72" x14ac:dyDescent="0.3">
      <c r="A26" t="s">
        <v>845</v>
      </c>
      <c r="B26" t="s">
        <v>846</v>
      </c>
      <c r="C26" s="1" t="str">
        <f t="shared" si="0"/>
        <v>21:1183</v>
      </c>
      <c r="D26" s="1" t="str">
        <f t="shared" si="4"/>
        <v>21:0387</v>
      </c>
      <c r="E26" t="s">
        <v>847</v>
      </c>
      <c r="F26" t="s">
        <v>848</v>
      </c>
      <c r="H26">
        <v>67.119165499999994</v>
      </c>
      <c r="I26">
        <v>-87.615704500000007</v>
      </c>
      <c r="J26" s="1" t="str">
        <f t="shared" si="5"/>
        <v>Till</v>
      </c>
      <c r="K26" s="1" t="str">
        <f t="shared" si="6"/>
        <v>&lt;63 µm size fraction sieving (3)</v>
      </c>
      <c r="L26">
        <v>1</v>
      </c>
      <c r="M26" t="s">
        <v>599</v>
      </c>
      <c r="N26" t="s">
        <v>849</v>
      </c>
      <c r="O26" t="s">
        <v>110</v>
      </c>
      <c r="P26" t="s">
        <v>79</v>
      </c>
      <c r="Q26" t="s">
        <v>850</v>
      </c>
      <c r="R26" t="s">
        <v>81</v>
      </c>
      <c r="S26" t="s">
        <v>111</v>
      </c>
      <c r="T26" t="s">
        <v>338</v>
      </c>
      <c r="U26" t="s">
        <v>190</v>
      </c>
      <c r="V26" t="s">
        <v>310</v>
      </c>
      <c r="W26" t="s">
        <v>86</v>
      </c>
      <c r="X26" t="s">
        <v>127</v>
      </c>
      <c r="Y26" t="s">
        <v>851</v>
      </c>
      <c r="Z26" t="s">
        <v>852</v>
      </c>
      <c r="AA26" t="s">
        <v>853</v>
      </c>
      <c r="AB26" t="s">
        <v>275</v>
      </c>
      <c r="AC26" t="s">
        <v>308</v>
      </c>
      <c r="AD26" t="s">
        <v>737</v>
      </c>
      <c r="AE26" t="s">
        <v>777</v>
      </c>
      <c r="AF26" t="s">
        <v>145</v>
      </c>
      <c r="AG26" t="s">
        <v>854</v>
      </c>
      <c r="AH26" t="s">
        <v>855</v>
      </c>
      <c r="AI26" t="s">
        <v>856</v>
      </c>
      <c r="AJ26" t="s">
        <v>857</v>
      </c>
      <c r="AK26" t="s">
        <v>587</v>
      </c>
      <c r="AL26" t="s">
        <v>858</v>
      </c>
      <c r="AM26" t="s">
        <v>859</v>
      </c>
      <c r="AN26" t="s">
        <v>860</v>
      </c>
      <c r="AO26" t="s">
        <v>104</v>
      </c>
      <c r="AP26" t="s">
        <v>105</v>
      </c>
      <c r="AQ26" t="s">
        <v>179</v>
      </c>
      <c r="AR26" t="s">
        <v>193</v>
      </c>
      <c r="AS26" t="s">
        <v>107</v>
      </c>
      <c r="AT26" t="s">
        <v>281</v>
      </c>
      <c r="AU26" t="s">
        <v>861</v>
      </c>
      <c r="AV26" t="s">
        <v>127</v>
      </c>
      <c r="AW26" t="s">
        <v>862</v>
      </c>
      <c r="AX26" t="s">
        <v>617</v>
      </c>
      <c r="AY26" t="s">
        <v>114</v>
      </c>
      <c r="AZ26" t="s">
        <v>110</v>
      </c>
      <c r="BA26" t="s">
        <v>257</v>
      </c>
      <c r="BB26" t="s">
        <v>863</v>
      </c>
      <c r="BC26" t="s">
        <v>87</v>
      </c>
      <c r="BD26" t="s">
        <v>617</v>
      </c>
      <c r="BE26" t="s">
        <v>864</v>
      </c>
      <c r="BF26" t="s">
        <v>865</v>
      </c>
      <c r="BG26" t="s">
        <v>866</v>
      </c>
      <c r="BH26" t="s">
        <v>867</v>
      </c>
      <c r="BI26" t="s">
        <v>492</v>
      </c>
      <c r="BJ26" t="s">
        <v>868</v>
      </c>
      <c r="BK26" t="s">
        <v>557</v>
      </c>
      <c r="BL26" t="s">
        <v>81</v>
      </c>
      <c r="BM26" t="s">
        <v>310</v>
      </c>
      <c r="BN26" t="s">
        <v>123</v>
      </c>
      <c r="BO26" t="s">
        <v>257</v>
      </c>
      <c r="BP26" t="s">
        <v>123</v>
      </c>
      <c r="BQ26" t="s">
        <v>224</v>
      </c>
      <c r="BR26" t="s">
        <v>87</v>
      </c>
      <c r="BS26" t="s">
        <v>177</v>
      </c>
      <c r="BT26" t="s">
        <v>87</v>
      </c>
    </row>
    <row r="27" spans="1:72" x14ac:dyDescent="0.3">
      <c r="A27" t="s">
        <v>869</v>
      </c>
      <c r="B27" t="s">
        <v>870</v>
      </c>
      <c r="C27" s="1" t="str">
        <f t="shared" si="0"/>
        <v>21:1183</v>
      </c>
      <c r="D27" s="1" t="str">
        <f t="shared" si="4"/>
        <v>21:0387</v>
      </c>
      <c r="E27" t="s">
        <v>871</v>
      </c>
      <c r="F27" t="s">
        <v>872</v>
      </c>
      <c r="H27">
        <v>67.110986199999999</v>
      </c>
      <c r="I27">
        <v>-87.405157799999998</v>
      </c>
      <c r="J27" s="1" t="str">
        <f t="shared" si="5"/>
        <v>Till</v>
      </c>
      <c r="K27" s="1" t="str">
        <f t="shared" si="6"/>
        <v>&lt;63 µm size fraction sieving (3)</v>
      </c>
      <c r="L27">
        <v>1</v>
      </c>
      <c r="M27" t="s">
        <v>573</v>
      </c>
      <c r="N27" t="s">
        <v>873</v>
      </c>
      <c r="O27" t="s">
        <v>81</v>
      </c>
      <c r="P27" t="s">
        <v>79</v>
      </c>
      <c r="Q27" t="s">
        <v>874</v>
      </c>
      <c r="R27" t="s">
        <v>177</v>
      </c>
      <c r="S27" t="s">
        <v>105</v>
      </c>
      <c r="T27" t="s">
        <v>875</v>
      </c>
      <c r="U27" t="s">
        <v>540</v>
      </c>
      <c r="V27" t="s">
        <v>187</v>
      </c>
      <c r="W27" t="s">
        <v>340</v>
      </c>
      <c r="X27" t="s">
        <v>123</v>
      </c>
      <c r="Y27" t="s">
        <v>876</v>
      </c>
      <c r="Z27" t="s">
        <v>541</v>
      </c>
      <c r="AA27" t="s">
        <v>877</v>
      </c>
      <c r="AB27" t="s">
        <v>878</v>
      </c>
      <c r="AC27" t="s">
        <v>308</v>
      </c>
      <c r="AD27" t="s">
        <v>598</v>
      </c>
      <c r="AE27" t="s">
        <v>255</v>
      </c>
      <c r="AF27" t="s">
        <v>159</v>
      </c>
      <c r="AG27" t="s">
        <v>879</v>
      </c>
      <c r="AH27" t="s">
        <v>880</v>
      </c>
      <c r="AI27" t="s">
        <v>881</v>
      </c>
      <c r="AJ27" t="s">
        <v>882</v>
      </c>
      <c r="AK27" t="s">
        <v>505</v>
      </c>
      <c r="AL27" t="s">
        <v>883</v>
      </c>
      <c r="AM27" t="s">
        <v>884</v>
      </c>
      <c r="AN27" t="s">
        <v>885</v>
      </c>
      <c r="AO27" t="s">
        <v>238</v>
      </c>
      <c r="AP27" t="s">
        <v>105</v>
      </c>
      <c r="AQ27" t="s">
        <v>84</v>
      </c>
      <c r="AR27" t="s">
        <v>494</v>
      </c>
      <c r="AS27" t="s">
        <v>107</v>
      </c>
      <c r="AT27" t="s">
        <v>115</v>
      </c>
      <c r="AU27" t="s">
        <v>886</v>
      </c>
      <c r="AV27" t="s">
        <v>256</v>
      </c>
      <c r="AW27" t="s">
        <v>82</v>
      </c>
      <c r="AX27" t="s">
        <v>887</v>
      </c>
      <c r="AY27" t="s">
        <v>888</v>
      </c>
      <c r="AZ27" t="s">
        <v>200</v>
      </c>
      <c r="BA27" t="s">
        <v>210</v>
      </c>
      <c r="BB27" t="s">
        <v>551</v>
      </c>
      <c r="BC27" t="s">
        <v>355</v>
      </c>
      <c r="BD27" t="s">
        <v>204</v>
      </c>
      <c r="BE27" t="s">
        <v>889</v>
      </c>
      <c r="BF27" t="s">
        <v>890</v>
      </c>
      <c r="BG27" t="s">
        <v>891</v>
      </c>
      <c r="BH27" t="s">
        <v>892</v>
      </c>
      <c r="BI27" t="s">
        <v>198</v>
      </c>
      <c r="BJ27" t="s">
        <v>382</v>
      </c>
      <c r="BK27" t="s">
        <v>339</v>
      </c>
      <c r="BL27" t="s">
        <v>293</v>
      </c>
      <c r="BM27" t="s">
        <v>318</v>
      </c>
      <c r="BN27" t="s">
        <v>78</v>
      </c>
      <c r="BO27" t="s">
        <v>210</v>
      </c>
      <c r="BP27" t="s">
        <v>78</v>
      </c>
      <c r="BQ27" t="s">
        <v>89</v>
      </c>
      <c r="BR27" t="s">
        <v>126</v>
      </c>
      <c r="BS27" t="s">
        <v>212</v>
      </c>
      <c r="BT27" t="s">
        <v>126</v>
      </c>
    </row>
    <row r="28" spans="1:72" x14ac:dyDescent="0.3">
      <c r="A28" t="s">
        <v>893</v>
      </c>
      <c r="B28" t="s">
        <v>894</v>
      </c>
      <c r="C28" s="1" t="str">
        <f t="shared" si="0"/>
        <v>21:1183</v>
      </c>
      <c r="D28" s="1" t="str">
        <f t="shared" si="4"/>
        <v>21:0387</v>
      </c>
      <c r="E28" t="s">
        <v>895</v>
      </c>
      <c r="F28" t="s">
        <v>896</v>
      </c>
      <c r="H28">
        <v>67.095717100000002</v>
      </c>
      <c r="I28">
        <v>-87.180251999999996</v>
      </c>
      <c r="J28" s="1" t="str">
        <f t="shared" si="5"/>
        <v>Till</v>
      </c>
      <c r="K28" s="1" t="str">
        <f t="shared" si="6"/>
        <v>&lt;63 µm size fraction sieving (3)</v>
      </c>
      <c r="L28">
        <v>1</v>
      </c>
      <c r="M28" t="s">
        <v>897</v>
      </c>
      <c r="N28" t="s">
        <v>898</v>
      </c>
      <c r="O28" t="s">
        <v>256</v>
      </c>
      <c r="P28" t="s">
        <v>79</v>
      </c>
      <c r="Q28" t="s">
        <v>899</v>
      </c>
      <c r="R28" t="s">
        <v>177</v>
      </c>
      <c r="S28" t="s">
        <v>105</v>
      </c>
      <c r="T28" t="s">
        <v>139</v>
      </c>
      <c r="U28" t="s">
        <v>900</v>
      </c>
      <c r="V28" t="s">
        <v>303</v>
      </c>
      <c r="W28" t="s">
        <v>340</v>
      </c>
      <c r="X28" t="s">
        <v>81</v>
      </c>
      <c r="Y28" t="s">
        <v>901</v>
      </c>
      <c r="Z28" t="s">
        <v>465</v>
      </c>
      <c r="AA28" t="s">
        <v>902</v>
      </c>
      <c r="AB28" t="s">
        <v>903</v>
      </c>
      <c r="AC28" t="s">
        <v>92</v>
      </c>
      <c r="AD28" t="s">
        <v>904</v>
      </c>
      <c r="AE28" t="s">
        <v>834</v>
      </c>
      <c r="AF28" t="s">
        <v>792</v>
      </c>
      <c r="AG28" t="s">
        <v>905</v>
      </c>
      <c r="AH28" t="s">
        <v>906</v>
      </c>
      <c r="AI28" t="s">
        <v>907</v>
      </c>
      <c r="AJ28" t="s">
        <v>908</v>
      </c>
      <c r="AK28" t="s">
        <v>909</v>
      </c>
      <c r="AL28" t="s">
        <v>135</v>
      </c>
      <c r="AM28" t="s">
        <v>910</v>
      </c>
      <c r="AN28" t="s">
        <v>911</v>
      </c>
      <c r="AO28" t="s">
        <v>104</v>
      </c>
      <c r="AP28" t="s">
        <v>105</v>
      </c>
      <c r="AQ28" t="s">
        <v>84</v>
      </c>
      <c r="AR28" t="s">
        <v>339</v>
      </c>
      <c r="AS28" t="s">
        <v>87</v>
      </c>
      <c r="AT28" t="s">
        <v>160</v>
      </c>
      <c r="AU28" t="s">
        <v>912</v>
      </c>
      <c r="AV28" t="s">
        <v>154</v>
      </c>
      <c r="AW28" t="s">
        <v>156</v>
      </c>
      <c r="AX28" t="s">
        <v>356</v>
      </c>
      <c r="AY28" t="s">
        <v>913</v>
      </c>
      <c r="AZ28" t="s">
        <v>486</v>
      </c>
      <c r="BA28" t="s">
        <v>729</v>
      </c>
      <c r="BB28" t="s">
        <v>323</v>
      </c>
      <c r="BC28" t="s">
        <v>126</v>
      </c>
      <c r="BD28" t="s">
        <v>86</v>
      </c>
      <c r="BE28" t="s">
        <v>753</v>
      </c>
      <c r="BF28" t="s">
        <v>914</v>
      </c>
      <c r="BG28" t="s">
        <v>915</v>
      </c>
      <c r="BH28" t="s">
        <v>916</v>
      </c>
      <c r="BI28" t="s">
        <v>372</v>
      </c>
      <c r="BJ28" t="s">
        <v>493</v>
      </c>
      <c r="BK28" t="s">
        <v>729</v>
      </c>
      <c r="BL28" t="s">
        <v>154</v>
      </c>
      <c r="BM28" t="s">
        <v>85</v>
      </c>
      <c r="BN28" t="s">
        <v>123</v>
      </c>
      <c r="BO28" t="s">
        <v>209</v>
      </c>
      <c r="BP28" t="s">
        <v>123</v>
      </c>
      <c r="BQ28" t="s">
        <v>281</v>
      </c>
      <c r="BR28" t="s">
        <v>87</v>
      </c>
      <c r="BS28" t="s">
        <v>281</v>
      </c>
      <c r="BT28" t="s">
        <v>87</v>
      </c>
    </row>
    <row r="29" spans="1:72" x14ac:dyDescent="0.3">
      <c r="A29" t="s">
        <v>917</v>
      </c>
      <c r="B29" t="s">
        <v>918</v>
      </c>
      <c r="C29" s="1" t="str">
        <f t="shared" si="0"/>
        <v>21:1183</v>
      </c>
      <c r="D29" s="1" t="str">
        <f t="shared" si="4"/>
        <v>21:0387</v>
      </c>
      <c r="E29" t="s">
        <v>919</v>
      </c>
      <c r="F29" t="s">
        <v>920</v>
      </c>
      <c r="H29">
        <v>67.009068799999994</v>
      </c>
      <c r="I29">
        <v>-87.993739300000001</v>
      </c>
      <c r="J29" s="1" t="str">
        <f t="shared" si="5"/>
        <v>Till</v>
      </c>
      <c r="K29" s="1" t="str">
        <f t="shared" si="6"/>
        <v>&lt;63 µm size fraction sieving (3)</v>
      </c>
      <c r="L29">
        <v>1</v>
      </c>
      <c r="M29" t="s">
        <v>620</v>
      </c>
      <c r="N29" t="s">
        <v>921</v>
      </c>
      <c r="O29" t="s">
        <v>160</v>
      </c>
      <c r="P29" t="s">
        <v>79</v>
      </c>
      <c r="Q29" t="s">
        <v>922</v>
      </c>
      <c r="R29" t="s">
        <v>177</v>
      </c>
      <c r="S29" t="s">
        <v>105</v>
      </c>
      <c r="T29" t="s">
        <v>923</v>
      </c>
      <c r="U29" t="s">
        <v>190</v>
      </c>
      <c r="V29" t="s">
        <v>280</v>
      </c>
      <c r="W29" t="s">
        <v>86</v>
      </c>
      <c r="X29" t="s">
        <v>256</v>
      </c>
      <c r="Y29" t="s">
        <v>411</v>
      </c>
      <c r="Z29" t="s">
        <v>924</v>
      </c>
      <c r="AA29" t="s">
        <v>553</v>
      </c>
      <c r="AB29" t="s">
        <v>925</v>
      </c>
      <c r="AC29" t="s">
        <v>239</v>
      </c>
      <c r="AD29" t="s">
        <v>147</v>
      </c>
      <c r="AE29" t="s">
        <v>635</v>
      </c>
      <c r="AF29" t="s">
        <v>78</v>
      </c>
      <c r="AG29" t="s">
        <v>926</v>
      </c>
      <c r="AH29" t="s">
        <v>145</v>
      </c>
      <c r="AI29" t="s">
        <v>927</v>
      </c>
      <c r="AJ29" t="s">
        <v>928</v>
      </c>
      <c r="AK29" t="s">
        <v>436</v>
      </c>
      <c r="AL29" t="s">
        <v>349</v>
      </c>
      <c r="AM29" t="s">
        <v>929</v>
      </c>
      <c r="AN29" t="s">
        <v>930</v>
      </c>
      <c r="AO29" t="s">
        <v>482</v>
      </c>
      <c r="AP29" t="s">
        <v>105</v>
      </c>
      <c r="AQ29" t="s">
        <v>84</v>
      </c>
      <c r="AR29" t="s">
        <v>310</v>
      </c>
      <c r="AS29" t="s">
        <v>107</v>
      </c>
      <c r="AT29" t="s">
        <v>89</v>
      </c>
      <c r="AU29" t="s">
        <v>799</v>
      </c>
      <c r="AV29" t="s">
        <v>123</v>
      </c>
      <c r="AW29" t="s">
        <v>279</v>
      </c>
      <c r="AX29" t="s">
        <v>201</v>
      </c>
      <c r="AY29" t="s">
        <v>931</v>
      </c>
      <c r="AZ29" t="s">
        <v>200</v>
      </c>
      <c r="BA29" t="s">
        <v>177</v>
      </c>
      <c r="BB29" t="s">
        <v>285</v>
      </c>
      <c r="BC29" t="s">
        <v>126</v>
      </c>
      <c r="BD29" t="s">
        <v>932</v>
      </c>
      <c r="BE29" t="s">
        <v>631</v>
      </c>
      <c r="BF29" t="s">
        <v>933</v>
      </c>
      <c r="BG29" t="s">
        <v>714</v>
      </c>
      <c r="BH29" t="s">
        <v>934</v>
      </c>
      <c r="BI29" t="s">
        <v>834</v>
      </c>
      <c r="BJ29" t="s">
        <v>935</v>
      </c>
      <c r="BK29" t="s">
        <v>106</v>
      </c>
      <c r="BL29" t="s">
        <v>81</v>
      </c>
      <c r="BM29" t="s">
        <v>257</v>
      </c>
      <c r="BN29" t="s">
        <v>78</v>
      </c>
      <c r="BO29" t="s">
        <v>294</v>
      </c>
      <c r="BP29" t="s">
        <v>123</v>
      </c>
      <c r="BQ29" t="s">
        <v>211</v>
      </c>
      <c r="BR29" t="s">
        <v>87</v>
      </c>
      <c r="BS29" t="s">
        <v>115</v>
      </c>
      <c r="BT29" t="s">
        <v>126</v>
      </c>
    </row>
    <row r="30" spans="1:72" x14ac:dyDescent="0.3">
      <c r="A30" t="s">
        <v>936</v>
      </c>
      <c r="B30" t="s">
        <v>937</v>
      </c>
      <c r="C30" s="1" t="str">
        <f t="shared" si="0"/>
        <v>21:1183</v>
      </c>
      <c r="D30" s="1" t="str">
        <f t="shared" si="4"/>
        <v>21:0387</v>
      </c>
      <c r="E30" t="s">
        <v>938</v>
      </c>
      <c r="F30" t="s">
        <v>939</v>
      </c>
      <c r="H30">
        <v>67.083535699999999</v>
      </c>
      <c r="I30">
        <v>-88.377115599999996</v>
      </c>
      <c r="J30" s="1" t="str">
        <f t="shared" si="5"/>
        <v>Till</v>
      </c>
      <c r="K30" s="1" t="str">
        <f t="shared" si="6"/>
        <v>&lt;63 µm size fraction sieving (3)</v>
      </c>
      <c r="L30">
        <v>1</v>
      </c>
      <c r="M30" t="s">
        <v>189</v>
      </c>
      <c r="N30" t="s">
        <v>940</v>
      </c>
      <c r="O30" t="s">
        <v>108</v>
      </c>
      <c r="P30" t="s">
        <v>79</v>
      </c>
      <c r="Q30" t="s">
        <v>941</v>
      </c>
      <c r="R30" t="s">
        <v>177</v>
      </c>
      <c r="S30" t="s">
        <v>105</v>
      </c>
      <c r="T30" t="s">
        <v>942</v>
      </c>
      <c r="U30" t="s">
        <v>413</v>
      </c>
      <c r="V30" t="s">
        <v>344</v>
      </c>
      <c r="W30" t="s">
        <v>407</v>
      </c>
      <c r="X30" t="s">
        <v>81</v>
      </c>
      <c r="Y30" t="s">
        <v>280</v>
      </c>
      <c r="Z30" t="s">
        <v>469</v>
      </c>
      <c r="AA30" t="s">
        <v>943</v>
      </c>
      <c r="AB30" t="s">
        <v>944</v>
      </c>
      <c r="AC30" t="s">
        <v>92</v>
      </c>
      <c r="AD30" t="s">
        <v>945</v>
      </c>
      <c r="AE30" t="s">
        <v>435</v>
      </c>
      <c r="AF30" t="s">
        <v>114</v>
      </c>
      <c r="AG30" t="s">
        <v>946</v>
      </c>
      <c r="AH30" t="s">
        <v>947</v>
      </c>
      <c r="AI30" t="s">
        <v>948</v>
      </c>
      <c r="AJ30" t="s">
        <v>739</v>
      </c>
      <c r="AK30" t="s">
        <v>949</v>
      </c>
      <c r="AL30" t="s">
        <v>417</v>
      </c>
      <c r="AM30" t="s">
        <v>950</v>
      </c>
      <c r="AN30" t="s">
        <v>951</v>
      </c>
      <c r="AO30" t="s">
        <v>104</v>
      </c>
      <c r="AP30" t="s">
        <v>105</v>
      </c>
      <c r="AQ30" t="s">
        <v>84</v>
      </c>
      <c r="AR30" t="s">
        <v>85</v>
      </c>
      <c r="AS30" t="s">
        <v>124</v>
      </c>
      <c r="AT30" t="s">
        <v>212</v>
      </c>
      <c r="AU30" t="s">
        <v>952</v>
      </c>
      <c r="AV30" t="s">
        <v>154</v>
      </c>
      <c r="AW30" t="s">
        <v>156</v>
      </c>
      <c r="AX30" t="s">
        <v>953</v>
      </c>
      <c r="AY30" t="s">
        <v>126</v>
      </c>
      <c r="AZ30" t="s">
        <v>110</v>
      </c>
      <c r="BA30" t="s">
        <v>106</v>
      </c>
      <c r="BB30" t="s">
        <v>445</v>
      </c>
      <c r="BC30" t="s">
        <v>126</v>
      </c>
      <c r="BD30" t="s">
        <v>954</v>
      </c>
      <c r="BE30" t="s">
        <v>955</v>
      </c>
      <c r="BF30" t="s">
        <v>956</v>
      </c>
      <c r="BG30" t="s">
        <v>957</v>
      </c>
      <c r="BH30" t="s">
        <v>958</v>
      </c>
      <c r="BI30" t="s">
        <v>834</v>
      </c>
      <c r="BJ30" t="s">
        <v>165</v>
      </c>
      <c r="BK30" t="s">
        <v>310</v>
      </c>
      <c r="BL30" t="s">
        <v>293</v>
      </c>
      <c r="BM30" t="s">
        <v>303</v>
      </c>
      <c r="BN30" t="s">
        <v>123</v>
      </c>
      <c r="BO30" t="s">
        <v>362</v>
      </c>
      <c r="BP30" t="s">
        <v>256</v>
      </c>
      <c r="BQ30" t="s">
        <v>224</v>
      </c>
      <c r="BR30" t="s">
        <v>87</v>
      </c>
      <c r="BS30" t="s">
        <v>224</v>
      </c>
      <c r="BT30" t="s">
        <v>87</v>
      </c>
    </row>
    <row r="31" spans="1:72" x14ac:dyDescent="0.3">
      <c r="A31" t="s">
        <v>959</v>
      </c>
      <c r="B31" t="s">
        <v>960</v>
      </c>
      <c r="C31" s="1" t="str">
        <f t="shared" si="0"/>
        <v>21:1183</v>
      </c>
      <c r="D31" s="1" t="str">
        <f t="shared" si="4"/>
        <v>21:0387</v>
      </c>
      <c r="E31" t="s">
        <v>961</v>
      </c>
      <c r="F31" t="s">
        <v>962</v>
      </c>
      <c r="H31">
        <v>67.2141515</v>
      </c>
      <c r="I31">
        <v>-88.137292000000002</v>
      </c>
      <c r="J31" s="1" t="str">
        <f t="shared" si="5"/>
        <v>Till</v>
      </c>
      <c r="K31" s="1" t="str">
        <f t="shared" si="6"/>
        <v>&lt;63 µm size fraction sieving (3)</v>
      </c>
      <c r="L31">
        <v>1</v>
      </c>
      <c r="M31" t="s">
        <v>963</v>
      </c>
      <c r="N31" t="s">
        <v>964</v>
      </c>
      <c r="O31" t="s">
        <v>212</v>
      </c>
      <c r="P31" t="s">
        <v>79</v>
      </c>
      <c r="Q31" t="s">
        <v>965</v>
      </c>
      <c r="R31" t="s">
        <v>177</v>
      </c>
      <c r="S31" t="s">
        <v>111</v>
      </c>
      <c r="T31" t="s">
        <v>966</v>
      </c>
      <c r="U31" t="s">
        <v>413</v>
      </c>
      <c r="V31" t="s">
        <v>257</v>
      </c>
      <c r="W31" t="s">
        <v>656</v>
      </c>
      <c r="X31" t="s">
        <v>293</v>
      </c>
      <c r="Y31" t="s">
        <v>967</v>
      </c>
      <c r="Z31" t="s">
        <v>89</v>
      </c>
      <c r="AA31" t="s">
        <v>968</v>
      </c>
      <c r="AB31" t="s">
        <v>969</v>
      </c>
      <c r="AC31" t="s">
        <v>142</v>
      </c>
      <c r="AD31" t="s">
        <v>318</v>
      </c>
      <c r="AE31" t="s">
        <v>198</v>
      </c>
      <c r="AF31" t="s">
        <v>792</v>
      </c>
      <c r="AG31" t="s">
        <v>970</v>
      </c>
      <c r="AH31" t="s">
        <v>971</v>
      </c>
      <c r="AI31" t="s">
        <v>972</v>
      </c>
      <c r="AJ31" t="s">
        <v>973</v>
      </c>
      <c r="AK31" t="s">
        <v>116</v>
      </c>
      <c r="AL31" t="s">
        <v>276</v>
      </c>
      <c r="AM31" t="s">
        <v>974</v>
      </c>
      <c r="AN31" t="s">
        <v>975</v>
      </c>
      <c r="AO31" t="s">
        <v>104</v>
      </c>
      <c r="AP31" t="s">
        <v>105</v>
      </c>
      <c r="AQ31" t="s">
        <v>84</v>
      </c>
      <c r="AR31" t="s">
        <v>339</v>
      </c>
      <c r="AS31" t="s">
        <v>107</v>
      </c>
      <c r="AT31" t="s">
        <v>115</v>
      </c>
      <c r="AU31" t="s">
        <v>352</v>
      </c>
      <c r="AV31" t="s">
        <v>154</v>
      </c>
      <c r="AW31" t="s">
        <v>156</v>
      </c>
      <c r="AX31" t="s">
        <v>976</v>
      </c>
      <c r="AY31" t="s">
        <v>977</v>
      </c>
      <c r="AZ31" t="s">
        <v>200</v>
      </c>
      <c r="BA31" t="s">
        <v>344</v>
      </c>
      <c r="BB31" t="s">
        <v>423</v>
      </c>
      <c r="BC31" t="s">
        <v>355</v>
      </c>
      <c r="BD31" t="s">
        <v>889</v>
      </c>
      <c r="BE31" t="s">
        <v>268</v>
      </c>
      <c r="BF31" t="s">
        <v>978</v>
      </c>
      <c r="BG31" t="s">
        <v>979</v>
      </c>
      <c r="BH31" t="s">
        <v>980</v>
      </c>
      <c r="BI31" t="s">
        <v>557</v>
      </c>
      <c r="BJ31" t="s">
        <v>117</v>
      </c>
      <c r="BK31" t="s">
        <v>303</v>
      </c>
      <c r="BL31" t="s">
        <v>293</v>
      </c>
      <c r="BM31" t="s">
        <v>208</v>
      </c>
      <c r="BN31" t="s">
        <v>110</v>
      </c>
      <c r="BO31" t="s">
        <v>209</v>
      </c>
      <c r="BP31" t="s">
        <v>123</v>
      </c>
      <c r="BQ31" t="s">
        <v>177</v>
      </c>
      <c r="BR31" t="s">
        <v>87</v>
      </c>
      <c r="BS31" t="s">
        <v>281</v>
      </c>
      <c r="BT31" t="s">
        <v>87</v>
      </c>
    </row>
    <row r="32" spans="1:72" x14ac:dyDescent="0.3">
      <c r="A32" t="s">
        <v>981</v>
      </c>
      <c r="B32" t="s">
        <v>982</v>
      </c>
      <c r="C32" s="1" t="str">
        <f t="shared" si="0"/>
        <v>21:1183</v>
      </c>
      <c r="D32" s="1" t="str">
        <f t="shared" si="4"/>
        <v>21:0387</v>
      </c>
      <c r="E32" t="s">
        <v>983</v>
      </c>
      <c r="F32" t="s">
        <v>984</v>
      </c>
      <c r="H32">
        <v>67.095125899999999</v>
      </c>
      <c r="I32">
        <v>-87.963592000000006</v>
      </c>
      <c r="J32" s="1" t="str">
        <f t="shared" si="5"/>
        <v>Till</v>
      </c>
      <c r="K32" s="1" t="str">
        <f t="shared" si="6"/>
        <v>&lt;63 µm size fraction sieving (3)</v>
      </c>
      <c r="L32">
        <v>1</v>
      </c>
      <c r="M32" t="s">
        <v>897</v>
      </c>
      <c r="N32" t="s">
        <v>795</v>
      </c>
      <c r="O32" t="s">
        <v>160</v>
      </c>
      <c r="P32" t="s">
        <v>79</v>
      </c>
      <c r="Q32" t="s">
        <v>985</v>
      </c>
      <c r="R32" t="s">
        <v>177</v>
      </c>
      <c r="S32" t="s">
        <v>111</v>
      </c>
      <c r="T32" t="s">
        <v>875</v>
      </c>
      <c r="U32" t="s">
        <v>906</v>
      </c>
      <c r="V32" t="s">
        <v>209</v>
      </c>
      <c r="W32" t="s">
        <v>407</v>
      </c>
      <c r="X32" t="s">
        <v>256</v>
      </c>
      <c r="Y32" t="s">
        <v>650</v>
      </c>
      <c r="Z32" t="s">
        <v>827</v>
      </c>
      <c r="AA32" t="s">
        <v>986</v>
      </c>
      <c r="AB32" t="s">
        <v>116</v>
      </c>
      <c r="AC32" t="s">
        <v>308</v>
      </c>
      <c r="AD32" t="s">
        <v>987</v>
      </c>
      <c r="AE32" t="s">
        <v>137</v>
      </c>
      <c r="AF32" t="s">
        <v>97</v>
      </c>
      <c r="AG32" t="s">
        <v>970</v>
      </c>
      <c r="AH32" t="s">
        <v>159</v>
      </c>
      <c r="AI32" t="s">
        <v>988</v>
      </c>
      <c r="AJ32" t="s">
        <v>989</v>
      </c>
      <c r="AK32" t="s">
        <v>990</v>
      </c>
      <c r="AL32" t="s">
        <v>991</v>
      </c>
      <c r="AM32" t="s">
        <v>992</v>
      </c>
      <c r="AN32" t="s">
        <v>993</v>
      </c>
      <c r="AO32" t="s">
        <v>104</v>
      </c>
      <c r="AP32" t="s">
        <v>105</v>
      </c>
      <c r="AQ32" t="s">
        <v>84</v>
      </c>
      <c r="AR32" t="s">
        <v>339</v>
      </c>
      <c r="AS32" t="s">
        <v>107</v>
      </c>
      <c r="AT32" t="s">
        <v>160</v>
      </c>
      <c r="AU32" t="s">
        <v>994</v>
      </c>
      <c r="AV32" t="s">
        <v>81</v>
      </c>
      <c r="AW32" t="s">
        <v>156</v>
      </c>
      <c r="AX32" t="s">
        <v>995</v>
      </c>
      <c r="AY32" t="s">
        <v>996</v>
      </c>
      <c r="AZ32" t="s">
        <v>441</v>
      </c>
      <c r="BA32" t="s">
        <v>494</v>
      </c>
      <c r="BB32" t="s">
        <v>551</v>
      </c>
      <c r="BC32" t="s">
        <v>126</v>
      </c>
      <c r="BD32" t="s">
        <v>997</v>
      </c>
      <c r="BE32" t="s">
        <v>658</v>
      </c>
      <c r="BF32" t="s">
        <v>998</v>
      </c>
      <c r="BG32" t="s">
        <v>999</v>
      </c>
      <c r="BH32" t="s">
        <v>1000</v>
      </c>
      <c r="BI32" t="s">
        <v>537</v>
      </c>
      <c r="BJ32" t="s">
        <v>484</v>
      </c>
      <c r="BK32" t="s">
        <v>153</v>
      </c>
      <c r="BL32" t="s">
        <v>81</v>
      </c>
      <c r="BM32" t="s">
        <v>344</v>
      </c>
      <c r="BN32" t="s">
        <v>110</v>
      </c>
      <c r="BO32" t="s">
        <v>208</v>
      </c>
      <c r="BP32" t="s">
        <v>123</v>
      </c>
      <c r="BQ32" t="s">
        <v>281</v>
      </c>
      <c r="BR32" t="s">
        <v>87</v>
      </c>
      <c r="BS32" t="s">
        <v>281</v>
      </c>
      <c r="BT32" t="s">
        <v>87</v>
      </c>
    </row>
    <row r="33" spans="1:72" x14ac:dyDescent="0.3">
      <c r="A33" t="s">
        <v>1001</v>
      </c>
      <c r="B33" t="s">
        <v>1002</v>
      </c>
      <c r="C33" s="1" t="str">
        <f t="shared" si="0"/>
        <v>21:1183</v>
      </c>
      <c r="D33" s="1" t="str">
        <f>HYPERLINK("http://geochem.nrcan.gc.ca/cdogs/content/svy/svy_e.htm", "")</f>
        <v/>
      </c>
      <c r="G33" s="1" t="str">
        <f>HYPERLINK("http://geochem.nrcan.gc.ca/cdogs/content/cr_/cr_00098_e.htm", "98")</f>
        <v>98</v>
      </c>
      <c r="J33" t="s">
        <v>497</v>
      </c>
      <c r="K33" t="s">
        <v>498</v>
      </c>
      <c r="L33">
        <v>8</v>
      </c>
      <c r="M33" t="s">
        <v>1003</v>
      </c>
      <c r="N33" t="s">
        <v>967</v>
      </c>
      <c r="O33" t="s">
        <v>1004</v>
      </c>
      <c r="P33" t="s">
        <v>79</v>
      </c>
      <c r="Q33" t="s">
        <v>1005</v>
      </c>
      <c r="R33" t="s">
        <v>370</v>
      </c>
      <c r="S33" t="s">
        <v>1006</v>
      </c>
      <c r="T33" t="s">
        <v>504</v>
      </c>
      <c r="U33" t="s">
        <v>302</v>
      </c>
      <c r="V33" t="s">
        <v>1007</v>
      </c>
      <c r="W33" t="s">
        <v>1008</v>
      </c>
      <c r="X33" t="s">
        <v>149</v>
      </c>
      <c r="Y33" t="s">
        <v>1009</v>
      </c>
      <c r="Z33" t="s">
        <v>1010</v>
      </c>
      <c r="AA33" t="s">
        <v>1011</v>
      </c>
      <c r="AB33" t="s">
        <v>257</v>
      </c>
      <c r="AC33" t="s">
        <v>95</v>
      </c>
      <c r="AD33" t="s">
        <v>1012</v>
      </c>
      <c r="AE33" t="s">
        <v>773</v>
      </c>
      <c r="AF33" t="s">
        <v>1013</v>
      </c>
      <c r="AG33" t="s">
        <v>1014</v>
      </c>
      <c r="AH33" t="s">
        <v>1015</v>
      </c>
      <c r="AI33" t="s">
        <v>1016</v>
      </c>
      <c r="AJ33" t="s">
        <v>1017</v>
      </c>
      <c r="AK33" t="s">
        <v>361</v>
      </c>
      <c r="AL33" t="s">
        <v>1018</v>
      </c>
      <c r="AM33" t="s">
        <v>1019</v>
      </c>
      <c r="AN33" t="s">
        <v>1020</v>
      </c>
      <c r="AO33" t="s">
        <v>104</v>
      </c>
      <c r="AP33" t="s">
        <v>135</v>
      </c>
      <c r="AQ33" t="s">
        <v>1021</v>
      </c>
      <c r="AR33" t="s">
        <v>100</v>
      </c>
      <c r="AS33" t="s">
        <v>87</v>
      </c>
      <c r="AT33" t="s">
        <v>887</v>
      </c>
      <c r="AU33" t="s">
        <v>1022</v>
      </c>
      <c r="AV33" t="s">
        <v>108</v>
      </c>
      <c r="AW33" t="s">
        <v>302</v>
      </c>
      <c r="AX33" t="s">
        <v>1023</v>
      </c>
      <c r="AY33" t="s">
        <v>1024</v>
      </c>
      <c r="AZ33" t="s">
        <v>1025</v>
      </c>
      <c r="BA33" t="s">
        <v>206</v>
      </c>
      <c r="BB33" t="s">
        <v>1026</v>
      </c>
      <c r="BC33" t="s">
        <v>1027</v>
      </c>
      <c r="BD33" t="s">
        <v>1028</v>
      </c>
      <c r="BE33" t="s">
        <v>1026</v>
      </c>
      <c r="BF33" t="s">
        <v>1029</v>
      </c>
      <c r="BG33" t="s">
        <v>556</v>
      </c>
      <c r="BH33" t="s">
        <v>1030</v>
      </c>
      <c r="BI33" t="s">
        <v>202</v>
      </c>
      <c r="BJ33" t="s">
        <v>1031</v>
      </c>
      <c r="BK33" t="s">
        <v>245</v>
      </c>
      <c r="BL33" t="s">
        <v>127</v>
      </c>
      <c r="BM33" t="s">
        <v>193</v>
      </c>
      <c r="BN33" t="s">
        <v>256</v>
      </c>
      <c r="BO33" t="s">
        <v>257</v>
      </c>
      <c r="BP33" t="s">
        <v>123</v>
      </c>
      <c r="BQ33" t="s">
        <v>177</v>
      </c>
      <c r="BR33" t="s">
        <v>87</v>
      </c>
      <c r="BS33" t="s">
        <v>160</v>
      </c>
      <c r="BT33" t="s">
        <v>87</v>
      </c>
    </row>
    <row r="34" spans="1:72" x14ac:dyDescent="0.3">
      <c r="A34" t="s">
        <v>1032</v>
      </c>
      <c r="B34" t="s">
        <v>1033</v>
      </c>
      <c r="C34" s="1" t="str">
        <f t="shared" si="0"/>
        <v>21:1183</v>
      </c>
      <c r="D34" s="1" t="str">
        <f t="shared" ref="D34:D45" si="7">HYPERLINK("http://geochem.nrcan.gc.ca/cdogs/content/svy/svy210387_e.htm", "21:0387")</f>
        <v>21:0387</v>
      </c>
      <c r="E34" t="s">
        <v>1034</v>
      </c>
      <c r="F34" t="s">
        <v>1035</v>
      </c>
      <c r="H34">
        <v>67.112675499999995</v>
      </c>
      <c r="I34">
        <v>-87.807862099999994</v>
      </c>
      <c r="J34" s="1" t="str">
        <f t="shared" ref="J34:J45" si="8">HYPERLINK("http://geochem.nrcan.gc.ca/cdogs/content/kwd/kwd020044_e.htm", "Till")</f>
        <v>Till</v>
      </c>
      <c r="K34" s="1" t="str">
        <f t="shared" ref="K34:K45" si="9">HYPERLINK("http://geochem.nrcan.gc.ca/cdogs/content/kwd/kwd080104_e.htm", "&lt;63 µm size fraction sieving (3)")</f>
        <v>&lt;63 µm size fraction sieving (3)</v>
      </c>
      <c r="L34">
        <v>1</v>
      </c>
      <c r="M34" t="s">
        <v>620</v>
      </c>
      <c r="N34" t="s">
        <v>1036</v>
      </c>
      <c r="O34" t="s">
        <v>256</v>
      </c>
      <c r="P34" t="s">
        <v>79</v>
      </c>
      <c r="Q34" t="s">
        <v>1037</v>
      </c>
      <c r="R34" t="s">
        <v>177</v>
      </c>
      <c r="S34" t="s">
        <v>111</v>
      </c>
      <c r="T34" t="s">
        <v>875</v>
      </c>
      <c r="U34" t="s">
        <v>792</v>
      </c>
      <c r="V34" t="s">
        <v>494</v>
      </c>
      <c r="W34" t="s">
        <v>119</v>
      </c>
      <c r="X34" t="s">
        <v>256</v>
      </c>
      <c r="Y34" t="s">
        <v>1038</v>
      </c>
      <c r="Z34" t="s">
        <v>305</v>
      </c>
      <c r="AA34" t="s">
        <v>121</v>
      </c>
      <c r="AB34" t="s">
        <v>1039</v>
      </c>
      <c r="AC34" t="s">
        <v>92</v>
      </c>
      <c r="AD34" t="s">
        <v>508</v>
      </c>
      <c r="AE34" t="s">
        <v>339</v>
      </c>
      <c r="AF34" t="s">
        <v>97</v>
      </c>
      <c r="AG34" t="s">
        <v>1040</v>
      </c>
      <c r="AH34" t="s">
        <v>474</v>
      </c>
      <c r="AI34" t="s">
        <v>1041</v>
      </c>
      <c r="AJ34" t="s">
        <v>1042</v>
      </c>
      <c r="AK34" t="s">
        <v>728</v>
      </c>
      <c r="AL34" t="s">
        <v>1043</v>
      </c>
      <c r="AM34" t="s">
        <v>1044</v>
      </c>
      <c r="AN34" t="s">
        <v>419</v>
      </c>
      <c r="AO34" t="s">
        <v>104</v>
      </c>
      <c r="AP34" t="s">
        <v>105</v>
      </c>
      <c r="AQ34" t="s">
        <v>92</v>
      </c>
      <c r="AR34" t="s">
        <v>257</v>
      </c>
      <c r="AS34" t="s">
        <v>107</v>
      </c>
      <c r="AT34" t="s">
        <v>211</v>
      </c>
      <c r="AU34" t="s">
        <v>1045</v>
      </c>
      <c r="AV34" t="s">
        <v>81</v>
      </c>
      <c r="AW34" t="s">
        <v>156</v>
      </c>
      <c r="AX34" t="s">
        <v>116</v>
      </c>
      <c r="AY34" t="s">
        <v>1046</v>
      </c>
      <c r="AZ34" t="s">
        <v>1047</v>
      </c>
      <c r="BA34" t="s">
        <v>344</v>
      </c>
      <c r="BB34" t="s">
        <v>285</v>
      </c>
      <c r="BC34" t="s">
        <v>126</v>
      </c>
      <c r="BD34" t="s">
        <v>86</v>
      </c>
      <c r="BE34" t="s">
        <v>1048</v>
      </c>
      <c r="BF34" t="s">
        <v>1049</v>
      </c>
      <c r="BG34" t="s">
        <v>1050</v>
      </c>
      <c r="BH34" t="s">
        <v>1051</v>
      </c>
      <c r="BI34" t="s">
        <v>1007</v>
      </c>
      <c r="BJ34" t="s">
        <v>1052</v>
      </c>
      <c r="BK34" t="s">
        <v>694</v>
      </c>
      <c r="BL34" t="s">
        <v>154</v>
      </c>
      <c r="BM34" t="s">
        <v>362</v>
      </c>
      <c r="BN34" t="s">
        <v>123</v>
      </c>
      <c r="BO34" t="s">
        <v>494</v>
      </c>
      <c r="BP34" t="s">
        <v>123</v>
      </c>
      <c r="BQ34" t="s">
        <v>170</v>
      </c>
      <c r="BR34" t="s">
        <v>87</v>
      </c>
      <c r="BS34" t="s">
        <v>224</v>
      </c>
      <c r="BT34" t="s">
        <v>87</v>
      </c>
    </row>
    <row r="35" spans="1:72" x14ac:dyDescent="0.3">
      <c r="A35" t="s">
        <v>1053</v>
      </c>
      <c r="B35" t="s">
        <v>1054</v>
      </c>
      <c r="C35" s="1" t="str">
        <f t="shared" si="0"/>
        <v>21:1183</v>
      </c>
      <c r="D35" s="1" t="str">
        <f t="shared" si="7"/>
        <v>21:0387</v>
      </c>
      <c r="E35" t="s">
        <v>1055</v>
      </c>
      <c r="F35" t="s">
        <v>1056</v>
      </c>
      <c r="H35">
        <v>67.040768099999994</v>
      </c>
      <c r="I35">
        <v>-87.696598499999993</v>
      </c>
      <c r="J35" s="1" t="str">
        <f t="shared" si="8"/>
        <v>Till</v>
      </c>
      <c r="K35" s="1" t="str">
        <f t="shared" si="9"/>
        <v>&lt;63 µm size fraction sieving (3)</v>
      </c>
      <c r="L35">
        <v>1</v>
      </c>
      <c r="M35" t="s">
        <v>620</v>
      </c>
      <c r="N35" t="s">
        <v>1057</v>
      </c>
      <c r="O35" t="s">
        <v>154</v>
      </c>
      <c r="P35" t="s">
        <v>79</v>
      </c>
      <c r="Q35" t="s">
        <v>1058</v>
      </c>
      <c r="R35" t="s">
        <v>177</v>
      </c>
      <c r="S35" t="s">
        <v>111</v>
      </c>
      <c r="T35" t="s">
        <v>875</v>
      </c>
      <c r="U35" t="s">
        <v>266</v>
      </c>
      <c r="V35" t="s">
        <v>729</v>
      </c>
      <c r="W35" t="s">
        <v>326</v>
      </c>
      <c r="X35" t="s">
        <v>89</v>
      </c>
      <c r="Y35" t="s">
        <v>1059</v>
      </c>
      <c r="Z35" t="s">
        <v>1060</v>
      </c>
      <c r="AA35" t="s">
        <v>1061</v>
      </c>
      <c r="AB35" t="s">
        <v>1062</v>
      </c>
      <c r="AC35" t="s">
        <v>142</v>
      </c>
      <c r="AD35" t="s">
        <v>1063</v>
      </c>
      <c r="AE35" t="s">
        <v>520</v>
      </c>
      <c r="AF35" t="s">
        <v>78</v>
      </c>
      <c r="AG35" t="s">
        <v>1064</v>
      </c>
      <c r="AH35" t="s">
        <v>1047</v>
      </c>
      <c r="AI35" t="s">
        <v>1065</v>
      </c>
      <c r="AJ35" t="s">
        <v>1066</v>
      </c>
      <c r="AK35" t="s">
        <v>1067</v>
      </c>
      <c r="AL35" t="s">
        <v>1068</v>
      </c>
      <c r="AM35" t="s">
        <v>863</v>
      </c>
      <c r="AN35" t="s">
        <v>1069</v>
      </c>
      <c r="AO35" t="s">
        <v>627</v>
      </c>
      <c r="AP35" t="s">
        <v>105</v>
      </c>
      <c r="AQ35" t="s">
        <v>179</v>
      </c>
      <c r="AR35" t="s">
        <v>137</v>
      </c>
      <c r="AS35" t="s">
        <v>107</v>
      </c>
      <c r="AT35" t="s">
        <v>160</v>
      </c>
      <c r="AU35" t="s">
        <v>1070</v>
      </c>
      <c r="AV35" t="s">
        <v>81</v>
      </c>
      <c r="AW35" t="s">
        <v>449</v>
      </c>
      <c r="AX35" t="s">
        <v>555</v>
      </c>
      <c r="AY35" t="s">
        <v>1071</v>
      </c>
      <c r="AZ35" t="s">
        <v>947</v>
      </c>
      <c r="BA35" t="s">
        <v>494</v>
      </c>
      <c r="BB35" t="s">
        <v>551</v>
      </c>
      <c r="BC35" t="s">
        <v>126</v>
      </c>
      <c r="BD35" t="s">
        <v>357</v>
      </c>
      <c r="BE35" t="s">
        <v>1072</v>
      </c>
      <c r="BF35" t="s">
        <v>1073</v>
      </c>
      <c r="BG35" t="s">
        <v>391</v>
      </c>
      <c r="BH35" t="s">
        <v>1074</v>
      </c>
      <c r="BI35" t="s">
        <v>1075</v>
      </c>
      <c r="BJ35" t="s">
        <v>714</v>
      </c>
      <c r="BK35" t="s">
        <v>360</v>
      </c>
      <c r="BL35" t="s">
        <v>81</v>
      </c>
      <c r="BM35" t="s">
        <v>362</v>
      </c>
      <c r="BN35" t="s">
        <v>110</v>
      </c>
      <c r="BO35" t="s">
        <v>122</v>
      </c>
      <c r="BP35" t="s">
        <v>110</v>
      </c>
      <c r="BQ35" t="s">
        <v>160</v>
      </c>
      <c r="BR35" t="s">
        <v>87</v>
      </c>
      <c r="BS35" t="s">
        <v>211</v>
      </c>
      <c r="BT35" t="s">
        <v>87</v>
      </c>
    </row>
    <row r="36" spans="1:72" x14ac:dyDescent="0.3">
      <c r="A36" t="s">
        <v>1076</v>
      </c>
      <c r="B36" t="s">
        <v>1077</v>
      </c>
      <c r="C36" s="1" t="str">
        <f t="shared" si="0"/>
        <v>21:1183</v>
      </c>
      <c r="D36" s="1" t="str">
        <f t="shared" si="7"/>
        <v>21:0387</v>
      </c>
      <c r="E36" t="s">
        <v>1078</v>
      </c>
      <c r="F36" t="s">
        <v>1079</v>
      </c>
      <c r="H36">
        <v>66.639322000000007</v>
      </c>
      <c r="I36">
        <v>-87.576492200000004</v>
      </c>
      <c r="J36" s="1" t="str">
        <f t="shared" si="8"/>
        <v>Till</v>
      </c>
      <c r="K36" s="1" t="str">
        <f t="shared" si="9"/>
        <v>&lt;63 µm size fraction sieving (3)</v>
      </c>
      <c r="L36">
        <v>1</v>
      </c>
      <c r="M36" t="s">
        <v>648</v>
      </c>
      <c r="N36" t="s">
        <v>1080</v>
      </c>
      <c r="O36" t="s">
        <v>336</v>
      </c>
      <c r="P36" t="s">
        <v>79</v>
      </c>
      <c r="Q36" t="s">
        <v>760</v>
      </c>
      <c r="R36" t="s">
        <v>177</v>
      </c>
      <c r="S36" t="s">
        <v>111</v>
      </c>
      <c r="T36" t="s">
        <v>1081</v>
      </c>
      <c r="U36" t="s">
        <v>190</v>
      </c>
      <c r="V36" t="s">
        <v>329</v>
      </c>
      <c r="W36" t="s">
        <v>181</v>
      </c>
      <c r="X36" t="s">
        <v>110</v>
      </c>
      <c r="Y36" t="s">
        <v>1082</v>
      </c>
      <c r="Z36" t="s">
        <v>183</v>
      </c>
      <c r="AA36" t="s">
        <v>1083</v>
      </c>
      <c r="AB36" t="s">
        <v>976</v>
      </c>
      <c r="AC36" t="s">
        <v>142</v>
      </c>
      <c r="AD36" t="s">
        <v>1084</v>
      </c>
      <c r="AE36" t="s">
        <v>122</v>
      </c>
      <c r="AF36" t="s">
        <v>266</v>
      </c>
      <c r="AG36" t="s">
        <v>1085</v>
      </c>
      <c r="AH36" t="s">
        <v>1086</v>
      </c>
      <c r="AI36" t="s">
        <v>1087</v>
      </c>
      <c r="AJ36" t="s">
        <v>1088</v>
      </c>
      <c r="AK36" t="s">
        <v>1089</v>
      </c>
      <c r="AL36" t="s">
        <v>1090</v>
      </c>
      <c r="AM36" t="s">
        <v>1091</v>
      </c>
      <c r="AN36" t="s">
        <v>1092</v>
      </c>
      <c r="AO36" t="s">
        <v>627</v>
      </c>
      <c r="AP36" t="s">
        <v>105</v>
      </c>
      <c r="AQ36" t="s">
        <v>84</v>
      </c>
      <c r="AR36" t="s">
        <v>294</v>
      </c>
      <c r="AS36" t="s">
        <v>107</v>
      </c>
      <c r="AT36" t="s">
        <v>115</v>
      </c>
      <c r="AU36" t="s">
        <v>1093</v>
      </c>
      <c r="AV36" t="s">
        <v>123</v>
      </c>
      <c r="AW36" t="s">
        <v>413</v>
      </c>
      <c r="AX36" t="s">
        <v>1039</v>
      </c>
      <c r="AY36" t="s">
        <v>1094</v>
      </c>
      <c r="AZ36" t="s">
        <v>629</v>
      </c>
      <c r="BA36" t="s">
        <v>322</v>
      </c>
      <c r="BB36" t="s">
        <v>392</v>
      </c>
      <c r="BC36" t="s">
        <v>126</v>
      </c>
      <c r="BD36" t="s">
        <v>1095</v>
      </c>
      <c r="BE36" t="s">
        <v>1096</v>
      </c>
      <c r="BF36" t="s">
        <v>1097</v>
      </c>
      <c r="BG36" t="s">
        <v>1098</v>
      </c>
      <c r="BH36" t="s">
        <v>1099</v>
      </c>
      <c r="BI36" t="s">
        <v>795</v>
      </c>
      <c r="BJ36" t="s">
        <v>1100</v>
      </c>
      <c r="BK36" t="s">
        <v>106</v>
      </c>
      <c r="BL36" t="s">
        <v>293</v>
      </c>
      <c r="BM36" t="s">
        <v>122</v>
      </c>
      <c r="BN36" t="s">
        <v>110</v>
      </c>
      <c r="BO36" t="s">
        <v>329</v>
      </c>
      <c r="BP36" t="s">
        <v>110</v>
      </c>
      <c r="BQ36" t="s">
        <v>281</v>
      </c>
      <c r="BR36" t="s">
        <v>87</v>
      </c>
      <c r="BS36" t="s">
        <v>115</v>
      </c>
      <c r="BT36" t="s">
        <v>126</v>
      </c>
    </row>
    <row r="37" spans="1:72" x14ac:dyDescent="0.3">
      <c r="A37" t="s">
        <v>1101</v>
      </c>
      <c r="B37" t="s">
        <v>1102</v>
      </c>
      <c r="C37" s="1" t="str">
        <f t="shared" si="0"/>
        <v>21:1183</v>
      </c>
      <c r="D37" s="1" t="str">
        <f t="shared" si="7"/>
        <v>21:0387</v>
      </c>
      <c r="E37" t="s">
        <v>1103</v>
      </c>
      <c r="F37" t="s">
        <v>1104</v>
      </c>
      <c r="H37">
        <v>66.548365099999998</v>
      </c>
      <c r="I37">
        <v>-87.552472800000004</v>
      </c>
      <c r="J37" s="1" t="str">
        <f t="shared" si="8"/>
        <v>Till</v>
      </c>
      <c r="K37" s="1" t="str">
        <f t="shared" si="9"/>
        <v>&lt;63 µm size fraction sieving (3)</v>
      </c>
      <c r="L37">
        <v>1</v>
      </c>
      <c r="M37" t="s">
        <v>823</v>
      </c>
      <c r="N37" t="s">
        <v>1105</v>
      </c>
      <c r="O37" t="s">
        <v>336</v>
      </c>
      <c r="P37" t="s">
        <v>79</v>
      </c>
      <c r="Q37" t="s">
        <v>1106</v>
      </c>
      <c r="R37" t="s">
        <v>81</v>
      </c>
      <c r="S37" t="s">
        <v>105</v>
      </c>
      <c r="T37" t="s">
        <v>115</v>
      </c>
      <c r="U37" t="s">
        <v>266</v>
      </c>
      <c r="V37" t="s">
        <v>187</v>
      </c>
      <c r="W37" t="s">
        <v>467</v>
      </c>
      <c r="X37" t="s">
        <v>123</v>
      </c>
      <c r="Y37" t="s">
        <v>737</v>
      </c>
      <c r="Z37" t="s">
        <v>1107</v>
      </c>
      <c r="AA37" t="s">
        <v>1108</v>
      </c>
      <c r="AB37" t="s">
        <v>1109</v>
      </c>
      <c r="AC37" t="s">
        <v>308</v>
      </c>
      <c r="AD37" t="s">
        <v>1110</v>
      </c>
      <c r="AE37" t="s">
        <v>167</v>
      </c>
      <c r="AF37" t="s">
        <v>302</v>
      </c>
      <c r="AG37" t="s">
        <v>831</v>
      </c>
      <c r="AH37" t="s">
        <v>1111</v>
      </c>
      <c r="AI37" t="s">
        <v>1112</v>
      </c>
      <c r="AJ37" t="s">
        <v>463</v>
      </c>
      <c r="AK37" t="s">
        <v>1113</v>
      </c>
      <c r="AL37" t="s">
        <v>883</v>
      </c>
      <c r="AM37" t="s">
        <v>1114</v>
      </c>
      <c r="AN37" t="s">
        <v>1115</v>
      </c>
      <c r="AO37" t="s">
        <v>104</v>
      </c>
      <c r="AP37" t="s">
        <v>105</v>
      </c>
      <c r="AQ37" t="s">
        <v>84</v>
      </c>
      <c r="AR37" t="s">
        <v>370</v>
      </c>
      <c r="AS37" t="s">
        <v>107</v>
      </c>
      <c r="AT37" t="s">
        <v>154</v>
      </c>
      <c r="AU37" t="s">
        <v>1045</v>
      </c>
      <c r="AV37" t="s">
        <v>110</v>
      </c>
      <c r="AW37" t="s">
        <v>114</v>
      </c>
      <c r="AX37" t="s">
        <v>658</v>
      </c>
      <c r="AY37" t="s">
        <v>1116</v>
      </c>
      <c r="AZ37" t="s">
        <v>321</v>
      </c>
      <c r="BA37" t="s">
        <v>294</v>
      </c>
      <c r="BB37" t="s">
        <v>656</v>
      </c>
      <c r="BC37" t="s">
        <v>126</v>
      </c>
      <c r="BD37" t="s">
        <v>520</v>
      </c>
      <c r="BE37" t="s">
        <v>1117</v>
      </c>
      <c r="BF37" t="s">
        <v>1118</v>
      </c>
      <c r="BG37" t="s">
        <v>1119</v>
      </c>
      <c r="BH37" t="s">
        <v>1120</v>
      </c>
      <c r="BI37" t="s">
        <v>1121</v>
      </c>
      <c r="BJ37" t="s">
        <v>688</v>
      </c>
      <c r="BK37" t="s">
        <v>206</v>
      </c>
      <c r="BL37" t="s">
        <v>256</v>
      </c>
      <c r="BM37" t="s">
        <v>209</v>
      </c>
      <c r="BN37" t="s">
        <v>78</v>
      </c>
      <c r="BO37" t="s">
        <v>125</v>
      </c>
      <c r="BP37" t="s">
        <v>78</v>
      </c>
      <c r="BQ37" t="s">
        <v>127</v>
      </c>
      <c r="BR37" t="s">
        <v>126</v>
      </c>
      <c r="BS37" t="s">
        <v>108</v>
      </c>
      <c r="BT37" t="s">
        <v>126</v>
      </c>
    </row>
    <row r="38" spans="1:72" x14ac:dyDescent="0.3">
      <c r="A38" t="s">
        <v>1122</v>
      </c>
      <c r="B38" t="s">
        <v>1123</v>
      </c>
      <c r="C38" s="1" t="str">
        <f t="shared" si="0"/>
        <v>21:1183</v>
      </c>
      <c r="D38" s="1" t="str">
        <f t="shared" si="7"/>
        <v>21:0387</v>
      </c>
      <c r="E38" t="s">
        <v>1124</v>
      </c>
      <c r="F38" t="s">
        <v>1125</v>
      </c>
      <c r="H38">
        <v>66.466647699999996</v>
      </c>
      <c r="I38">
        <v>-87.636826799999994</v>
      </c>
      <c r="J38" s="1" t="str">
        <f t="shared" si="8"/>
        <v>Till</v>
      </c>
      <c r="K38" s="1" t="str">
        <f t="shared" si="9"/>
        <v>&lt;63 µm size fraction sieving (3)</v>
      </c>
      <c r="L38">
        <v>1</v>
      </c>
      <c r="M38" t="s">
        <v>1126</v>
      </c>
      <c r="N38" t="s">
        <v>1127</v>
      </c>
      <c r="O38" t="s">
        <v>336</v>
      </c>
      <c r="P38" t="s">
        <v>79</v>
      </c>
      <c r="Q38" t="s">
        <v>1128</v>
      </c>
      <c r="R38" t="s">
        <v>81</v>
      </c>
      <c r="S38" t="s">
        <v>105</v>
      </c>
      <c r="T38" t="s">
        <v>1129</v>
      </c>
      <c r="U38" t="s">
        <v>466</v>
      </c>
      <c r="V38" t="s">
        <v>170</v>
      </c>
      <c r="W38" t="s">
        <v>657</v>
      </c>
      <c r="X38" t="s">
        <v>110</v>
      </c>
      <c r="Y38" t="s">
        <v>1130</v>
      </c>
      <c r="Z38" t="s">
        <v>1131</v>
      </c>
      <c r="AA38" t="s">
        <v>1132</v>
      </c>
      <c r="AB38" t="s">
        <v>1133</v>
      </c>
      <c r="AC38" t="s">
        <v>308</v>
      </c>
      <c r="AD38" t="s">
        <v>1134</v>
      </c>
      <c r="AE38" t="s">
        <v>344</v>
      </c>
      <c r="AF38" t="s">
        <v>266</v>
      </c>
      <c r="AG38" t="s">
        <v>620</v>
      </c>
      <c r="AH38" t="s">
        <v>190</v>
      </c>
      <c r="AI38" t="s">
        <v>1135</v>
      </c>
      <c r="AJ38" t="s">
        <v>1136</v>
      </c>
      <c r="AK38" t="s">
        <v>137</v>
      </c>
      <c r="AL38" t="s">
        <v>1137</v>
      </c>
      <c r="AM38" t="s">
        <v>1138</v>
      </c>
      <c r="AN38" t="s">
        <v>1139</v>
      </c>
      <c r="AO38" t="s">
        <v>104</v>
      </c>
      <c r="AP38" t="s">
        <v>105</v>
      </c>
      <c r="AQ38" t="s">
        <v>84</v>
      </c>
      <c r="AR38" t="s">
        <v>322</v>
      </c>
      <c r="AS38" t="s">
        <v>107</v>
      </c>
      <c r="AT38" t="s">
        <v>81</v>
      </c>
      <c r="AU38" t="s">
        <v>1140</v>
      </c>
      <c r="AV38" t="s">
        <v>110</v>
      </c>
      <c r="AW38" t="s">
        <v>1141</v>
      </c>
      <c r="AX38" t="s">
        <v>654</v>
      </c>
      <c r="AY38" t="s">
        <v>1142</v>
      </c>
      <c r="AZ38" t="s">
        <v>321</v>
      </c>
      <c r="BA38" t="s">
        <v>180</v>
      </c>
      <c r="BB38" t="s">
        <v>86</v>
      </c>
      <c r="BC38" t="s">
        <v>126</v>
      </c>
      <c r="BD38" t="s">
        <v>520</v>
      </c>
      <c r="BE38" t="s">
        <v>1039</v>
      </c>
      <c r="BF38" t="s">
        <v>1143</v>
      </c>
      <c r="BG38" t="s">
        <v>891</v>
      </c>
      <c r="BH38" t="s">
        <v>1144</v>
      </c>
      <c r="BI38" t="s">
        <v>435</v>
      </c>
      <c r="BJ38" t="s">
        <v>1145</v>
      </c>
      <c r="BK38" t="s">
        <v>344</v>
      </c>
      <c r="BL38" t="s">
        <v>293</v>
      </c>
      <c r="BM38" t="s">
        <v>122</v>
      </c>
      <c r="BN38" t="s">
        <v>124</v>
      </c>
      <c r="BO38" t="s">
        <v>170</v>
      </c>
      <c r="BP38" t="s">
        <v>124</v>
      </c>
      <c r="BQ38" t="s">
        <v>127</v>
      </c>
      <c r="BR38" t="s">
        <v>126</v>
      </c>
      <c r="BS38" t="s">
        <v>89</v>
      </c>
      <c r="BT38" t="s">
        <v>126</v>
      </c>
    </row>
    <row r="39" spans="1:72" x14ac:dyDescent="0.3">
      <c r="A39" t="s">
        <v>1146</v>
      </c>
      <c r="B39" t="s">
        <v>1147</v>
      </c>
      <c r="C39" s="1" t="str">
        <f t="shared" si="0"/>
        <v>21:1183</v>
      </c>
      <c r="D39" s="1" t="str">
        <f t="shared" si="7"/>
        <v>21:0387</v>
      </c>
      <c r="E39" t="s">
        <v>1148</v>
      </c>
      <c r="F39" t="s">
        <v>1149</v>
      </c>
      <c r="H39">
        <v>66.553395300000005</v>
      </c>
      <c r="I39">
        <v>-87.293109000000001</v>
      </c>
      <c r="J39" s="1" t="str">
        <f t="shared" si="8"/>
        <v>Till</v>
      </c>
      <c r="K39" s="1" t="str">
        <f t="shared" si="9"/>
        <v>&lt;63 µm size fraction sieving (3)</v>
      </c>
      <c r="L39">
        <v>1</v>
      </c>
      <c r="M39" t="s">
        <v>217</v>
      </c>
      <c r="N39" t="s">
        <v>1150</v>
      </c>
      <c r="O39" t="s">
        <v>336</v>
      </c>
      <c r="P39" t="s">
        <v>79</v>
      </c>
      <c r="Q39" t="s">
        <v>1151</v>
      </c>
      <c r="R39" t="s">
        <v>81</v>
      </c>
      <c r="S39" t="s">
        <v>111</v>
      </c>
      <c r="T39" t="s">
        <v>1152</v>
      </c>
      <c r="U39" t="s">
        <v>221</v>
      </c>
      <c r="V39" t="s">
        <v>494</v>
      </c>
      <c r="W39" t="s">
        <v>86</v>
      </c>
      <c r="X39" t="s">
        <v>110</v>
      </c>
      <c r="Y39" t="s">
        <v>1153</v>
      </c>
      <c r="Z39" t="s">
        <v>1154</v>
      </c>
      <c r="AA39" t="s">
        <v>1155</v>
      </c>
      <c r="AB39" t="s">
        <v>1156</v>
      </c>
      <c r="AC39" t="s">
        <v>308</v>
      </c>
      <c r="AD39" t="s">
        <v>1157</v>
      </c>
      <c r="AE39" t="s">
        <v>167</v>
      </c>
      <c r="AF39" t="s">
        <v>540</v>
      </c>
      <c r="AG39" t="s">
        <v>1158</v>
      </c>
      <c r="AH39" t="s">
        <v>267</v>
      </c>
      <c r="AI39" t="s">
        <v>1159</v>
      </c>
      <c r="AJ39" t="s">
        <v>175</v>
      </c>
      <c r="AK39" t="s">
        <v>840</v>
      </c>
      <c r="AL39" t="s">
        <v>1160</v>
      </c>
      <c r="AM39" t="s">
        <v>1161</v>
      </c>
      <c r="AN39" t="s">
        <v>1162</v>
      </c>
      <c r="AO39" t="s">
        <v>838</v>
      </c>
      <c r="AP39" t="s">
        <v>105</v>
      </c>
      <c r="AQ39" t="s">
        <v>84</v>
      </c>
      <c r="AR39" t="s">
        <v>322</v>
      </c>
      <c r="AS39" t="s">
        <v>87</v>
      </c>
      <c r="AT39" t="s">
        <v>293</v>
      </c>
      <c r="AU39" t="s">
        <v>1163</v>
      </c>
      <c r="AV39" t="s">
        <v>124</v>
      </c>
      <c r="AW39" t="s">
        <v>862</v>
      </c>
      <c r="AX39" t="s">
        <v>421</v>
      </c>
      <c r="AY39" t="s">
        <v>1164</v>
      </c>
      <c r="AZ39" t="s">
        <v>413</v>
      </c>
      <c r="BA39" t="s">
        <v>177</v>
      </c>
      <c r="BB39" t="s">
        <v>392</v>
      </c>
      <c r="BC39" t="s">
        <v>126</v>
      </c>
      <c r="BD39" t="s">
        <v>1113</v>
      </c>
      <c r="BE39" t="s">
        <v>340</v>
      </c>
      <c r="BF39" t="s">
        <v>1165</v>
      </c>
      <c r="BG39" t="s">
        <v>247</v>
      </c>
      <c r="BH39" t="s">
        <v>1166</v>
      </c>
      <c r="BI39" t="s">
        <v>255</v>
      </c>
      <c r="BJ39" t="s">
        <v>1167</v>
      </c>
      <c r="BK39" t="s">
        <v>318</v>
      </c>
      <c r="BL39" t="s">
        <v>123</v>
      </c>
      <c r="BM39" t="s">
        <v>170</v>
      </c>
      <c r="BN39" t="s">
        <v>124</v>
      </c>
      <c r="BO39" t="s">
        <v>281</v>
      </c>
      <c r="BP39" t="s">
        <v>124</v>
      </c>
      <c r="BQ39" t="s">
        <v>154</v>
      </c>
      <c r="BR39" t="s">
        <v>126</v>
      </c>
      <c r="BS39" t="s">
        <v>154</v>
      </c>
      <c r="BT39" t="s">
        <v>126</v>
      </c>
    </row>
    <row r="40" spans="1:72" x14ac:dyDescent="0.3">
      <c r="A40" t="s">
        <v>1168</v>
      </c>
      <c r="B40" t="s">
        <v>1169</v>
      </c>
      <c r="C40" s="1" t="str">
        <f t="shared" si="0"/>
        <v>21:1183</v>
      </c>
      <c r="D40" s="1" t="str">
        <f t="shared" si="7"/>
        <v>21:0387</v>
      </c>
      <c r="E40" t="s">
        <v>1170</v>
      </c>
      <c r="F40" t="s">
        <v>1171</v>
      </c>
      <c r="H40">
        <v>66.689230699999996</v>
      </c>
      <c r="I40">
        <v>-87.338107600000001</v>
      </c>
      <c r="J40" s="1" t="str">
        <f t="shared" si="8"/>
        <v>Till</v>
      </c>
      <c r="K40" s="1" t="str">
        <f t="shared" si="9"/>
        <v>&lt;63 µm size fraction sieving (3)</v>
      </c>
      <c r="L40">
        <v>1</v>
      </c>
      <c r="M40" t="s">
        <v>524</v>
      </c>
      <c r="N40" t="s">
        <v>1172</v>
      </c>
      <c r="O40" t="s">
        <v>336</v>
      </c>
      <c r="P40" t="s">
        <v>79</v>
      </c>
      <c r="Q40" t="s">
        <v>1173</v>
      </c>
      <c r="R40" t="s">
        <v>81</v>
      </c>
      <c r="S40" t="s">
        <v>105</v>
      </c>
      <c r="T40" t="s">
        <v>212</v>
      </c>
      <c r="U40" t="s">
        <v>266</v>
      </c>
      <c r="V40" t="s">
        <v>209</v>
      </c>
      <c r="W40" t="s">
        <v>181</v>
      </c>
      <c r="X40" t="s">
        <v>110</v>
      </c>
      <c r="Y40" t="s">
        <v>1174</v>
      </c>
      <c r="Z40" t="s">
        <v>127</v>
      </c>
      <c r="AA40" t="s">
        <v>1155</v>
      </c>
      <c r="AB40" t="s">
        <v>376</v>
      </c>
      <c r="AC40" t="s">
        <v>142</v>
      </c>
      <c r="AD40" t="s">
        <v>1175</v>
      </c>
      <c r="AE40" t="s">
        <v>310</v>
      </c>
      <c r="AF40" t="s">
        <v>540</v>
      </c>
      <c r="AG40" t="s">
        <v>1176</v>
      </c>
      <c r="AH40" t="s">
        <v>792</v>
      </c>
      <c r="AI40" t="s">
        <v>1177</v>
      </c>
      <c r="AJ40" t="s">
        <v>1178</v>
      </c>
      <c r="AK40" t="s">
        <v>546</v>
      </c>
      <c r="AL40" t="s">
        <v>1179</v>
      </c>
      <c r="AM40" t="s">
        <v>1180</v>
      </c>
      <c r="AN40" t="s">
        <v>699</v>
      </c>
      <c r="AO40" t="s">
        <v>104</v>
      </c>
      <c r="AP40" t="s">
        <v>105</v>
      </c>
      <c r="AQ40" t="s">
        <v>84</v>
      </c>
      <c r="AR40" t="s">
        <v>187</v>
      </c>
      <c r="AS40" t="s">
        <v>107</v>
      </c>
      <c r="AT40" t="s">
        <v>81</v>
      </c>
      <c r="AU40" t="s">
        <v>1181</v>
      </c>
      <c r="AV40" t="s">
        <v>78</v>
      </c>
      <c r="AW40" t="s">
        <v>449</v>
      </c>
      <c r="AX40" t="s">
        <v>1113</v>
      </c>
      <c r="AY40" t="s">
        <v>1182</v>
      </c>
      <c r="AZ40" t="s">
        <v>906</v>
      </c>
      <c r="BA40" t="s">
        <v>370</v>
      </c>
      <c r="BB40" t="s">
        <v>656</v>
      </c>
      <c r="BC40" t="s">
        <v>126</v>
      </c>
      <c r="BD40" t="s">
        <v>606</v>
      </c>
      <c r="BE40" t="s">
        <v>1183</v>
      </c>
      <c r="BF40" t="s">
        <v>1184</v>
      </c>
      <c r="BG40" t="s">
        <v>954</v>
      </c>
      <c r="BH40" t="s">
        <v>1185</v>
      </c>
      <c r="BI40" t="s">
        <v>167</v>
      </c>
      <c r="BJ40" t="s">
        <v>286</v>
      </c>
      <c r="BK40" t="s">
        <v>187</v>
      </c>
      <c r="BL40" t="s">
        <v>123</v>
      </c>
      <c r="BM40" t="s">
        <v>294</v>
      </c>
      <c r="BN40" t="s">
        <v>124</v>
      </c>
      <c r="BO40" t="s">
        <v>224</v>
      </c>
      <c r="BP40" t="s">
        <v>124</v>
      </c>
      <c r="BQ40" t="s">
        <v>108</v>
      </c>
      <c r="BR40" t="s">
        <v>126</v>
      </c>
      <c r="BS40" t="s">
        <v>108</v>
      </c>
      <c r="BT40" t="s">
        <v>126</v>
      </c>
    </row>
    <row r="41" spans="1:72" x14ac:dyDescent="0.3">
      <c r="A41" t="s">
        <v>1186</v>
      </c>
      <c r="B41" t="s">
        <v>1187</v>
      </c>
      <c r="C41" s="1" t="str">
        <f t="shared" si="0"/>
        <v>21:1183</v>
      </c>
      <c r="D41" s="1" t="str">
        <f t="shared" si="7"/>
        <v>21:0387</v>
      </c>
      <c r="E41" t="s">
        <v>1188</v>
      </c>
      <c r="F41" t="s">
        <v>1189</v>
      </c>
      <c r="H41">
        <v>67.027239399999999</v>
      </c>
      <c r="I41">
        <v>-87.166482099999996</v>
      </c>
      <c r="J41" s="1" t="str">
        <f t="shared" si="8"/>
        <v>Till</v>
      </c>
      <c r="K41" s="1" t="str">
        <f t="shared" si="9"/>
        <v>&lt;63 µm size fraction sieving (3)</v>
      </c>
      <c r="L41">
        <v>1</v>
      </c>
      <c r="M41" t="s">
        <v>1190</v>
      </c>
      <c r="N41" t="s">
        <v>1191</v>
      </c>
      <c r="O41" t="s">
        <v>336</v>
      </c>
      <c r="P41" t="s">
        <v>79</v>
      </c>
      <c r="Q41" t="s">
        <v>1192</v>
      </c>
      <c r="R41" t="s">
        <v>177</v>
      </c>
      <c r="S41" t="s">
        <v>105</v>
      </c>
      <c r="T41" t="s">
        <v>1193</v>
      </c>
      <c r="U41" t="s">
        <v>188</v>
      </c>
      <c r="V41" t="s">
        <v>339</v>
      </c>
      <c r="W41" t="s">
        <v>86</v>
      </c>
      <c r="X41" t="s">
        <v>110</v>
      </c>
      <c r="Y41" t="s">
        <v>1194</v>
      </c>
      <c r="Z41" t="s">
        <v>1195</v>
      </c>
      <c r="AA41" t="s">
        <v>1196</v>
      </c>
      <c r="AB41" t="s">
        <v>1197</v>
      </c>
      <c r="AC41" t="s">
        <v>142</v>
      </c>
      <c r="AD41" t="s">
        <v>1198</v>
      </c>
      <c r="AE41" t="s">
        <v>339</v>
      </c>
      <c r="AF41" t="s">
        <v>159</v>
      </c>
      <c r="AG41" t="s">
        <v>1199</v>
      </c>
      <c r="AH41" t="s">
        <v>621</v>
      </c>
      <c r="AI41" t="s">
        <v>1200</v>
      </c>
      <c r="AJ41" t="s">
        <v>1201</v>
      </c>
      <c r="AK41" t="s">
        <v>1202</v>
      </c>
      <c r="AL41" t="s">
        <v>1203</v>
      </c>
      <c r="AM41" t="s">
        <v>797</v>
      </c>
      <c r="AN41" t="s">
        <v>1204</v>
      </c>
      <c r="AO41" t="s">
        <v>104</v>
      </c>
      <c r="AP41" t="s">
        <v>105</v>
      </c>
      <c r="AQ41" t="s">
        <v>84</v>
      </c>
      <c r="AR41" t="s">
        <v>106</v>
      </c>
      <c r="AS41" t="s">
        <v>107</v>
      </c>
      <c r="AT41" t="s">
        <v>115</v>
      </c>
      <c r="AU41" t="s">
        <v>1205</v>
      </c>
      <c r="AV41" t="s">
        <v>123</v>
      </c>
      <c r="AW41" t="s">
        <v>159</v>
      </c>
      <c r="AX41" t="s">
        <v>1206</v>
      </c>
      <c r="AY41" t="s">
        <v>1207</v>
      </c>
      <c r="AZ41" t="s">
        <v>476</v>
      </c>
      <c r="BA41" t="s">
        <v>281</v>
      </c>
      <c r="BB41" t="s">
        <v>445</v>
      </c>
      <c r="BC41" t="s">
        <v>355</v>
      </c>
      <c r="BD41" t="s">
        <v>1095</v>
      </c>
      <c r="BE41" t="s">
        <v>181</v>
      </c>
      <c r="BF41" t="s">
        <v>1208</v>
      </c>
      <c r="BG41" t="s">
        <v>326</v>
      </c>
      <c r="BH41" t="s">
        <v>1209</v>
      </c>
      <c r="BI41" t="s">
        <v>729</v>
      </c>
      <c r="BJ41" t="s">
        <v>802</v>
      </c>
      <c r="BK41" t="s">
        <v>362</v>
      </c>
      <c r="BL41" t="s">
        <v>293</v>
      </c>
      <c r="BM41" t="s">
        <v>494</v>
      </c>
      <c r="BN41" t="s">
        <v>110</v>
      </c>
      <c r="BO41" t="s">
        <v>294</v>
      </c>
      <c r="BP41" t="s">
        <v>78</v>
      </c>
      <c r="BQ41" t="s">
        <v>212</v>
      </c>
      <c r="BR41" t="s">
        <v>126</v>
      </c>
      <c r="BS41" t="s">
        <v>211</v>
      </c>
      <c r="BT41" t="s">
        <v>87</v>
      </c>
    </row>
    <row r="42" spans="1:72" x14ac:dyDescent="0.3">
      <c r="A42" t="s">
        <v>1210</v>
      </c>
      <c r="B42" t="s">
        <v>1211</v>
      </c>
      <c r="C42" s="1" t="str">
        <f t="shared" si="0"/>
        <v>21:1183</v>
      </c>
      <c r="D42" s="1" t="str">
        <f t="shared" si="7"/>
        <v>21:0387</v>
      </c>
      <c r="E42" t="s">
        <v>1212</v>
      </c>
      <c r="F42" t="s">
        <v>1213</v>
      </c>
      <c r="H42">
        <v>66.771008300000005</v>
      </c>
      <c r="I42">
        <v>-87.1105728</v>
      </c>
      <c r="J42" s="1" t="str">
        <f t="shared" si="8"/>
        <v>Till</v>
      </c>
      <c r="K42" s="1" t="str">
        <f t="shared" si="9"/>
        <v>&lt;63 µm size fraction sieving (3)</v>
      </c>
      <c r="L42">
        <v>1</v>
      </c>
      <c r="M42" t="s">
        <v>1214</v>
      </c>
      <c r="N42" t="s">
        <v>1215</v>
      </c>
      <c r="O42" t="s">
        <v>293</v>
      </c>
      <c r="P42" t="s">
        <v>79</v>
      </c>
      <c r="Q42" t="s">
        <v>1216</v>
      </c>
      <c r="R42" t="s">
        <v>177</v>
      </c>
      <c r="S42" t="s">
        <v>105</v>
      </c>
      <c r="T42" t="s">
        <v>160</v>
      </c>
      <c r="U42" t="s">
        <v>302</v>
      </c>
      <c r="V42" t="s">
        <v>106</v>
      </c>
      <c r="W42" t="s">
        <v>656</v>
      </c>
      <c r="X42" t="s">
        <v>110</v>
      </c>
      <c r="Y42" t="s">
        <v>744</v>
      </c>
      <c r="Z42" t="s">
        <v>465</v>
      </c>
      <c r="AA42" t="s">
        <v>1217</v>
      </c>
      <c r="AB42" t="s">
        <v>456</v>
      </c>
      <c r="AC42" t="s">
        <v>142</v>
      </c>
      <c r="AD42" t="s">
        <v>1218</v>
      </c>
      <c r="AE42" t="s">
        <v>1219</v>
      </c>
      <c r="AF42" t="s">
        <v>906</v>
      </c>
      <c r="AG42" t="s">
        <v>926</v>
      </c>
      <c r="AH42" t="s">
        <v>87</v>
      </c>
      <c r="AI42" t="s">
        <v>1220</v>
      </c>
      <c r="AJ42" t="s">
        <v>148</v>
      </c>
      <c r="AK42" t="s">
        <v>800</v>
      </c>
      <c r="AL42" t="s">
        <v>194</v>
      </c>
      <c r="AM42" t="s">
        <v>1221</v>
      </c>
      <c r="AN42" t="s">
        <v>1222</v>
      </c>
      <c r="AO42" t="s">
        <v>482</v>
      </c>
      <c r="AP42" t="s">
        <v>105</v>
      </c>
      <c r="AQ42" t="s">
        <v>84</v>
      </c>
      <c r="AR42" t="s">
        <v>137</v>
      </c>
      <c r="AS42" t="s">
        <v>78</v>
      </c>
      <c r="AT42" t="s">
        <v>127</v>
      </c>
      <c r="AU42" t="s">
        <v>1223</v>
      </c>
      <c r="AV42" t="s">
        <v>110</v>
      </c>
      <c r="AW42" t="s">
        <v>683</v>
      </c>
      <c r="AX42" t="s">
        <v>202</v>
      </c>
      <c r="AY42" t="s">
        <v>1224</v>
      </c>
      <c r="AZ42" t="s">
        <v>114</v>
      </c>
      <c r="BA42" t="s">
        <v>125</v>
      </c>
      <c r="BB42" t="s">
        <v>1225</v>
      </c>
      <c r="BC42" t="s">
        <v>108</v>
      </c>
      <c r="BD42" t="s">
        <v>1048</v>
      </c>
      <c r="BE42" t="s">
        <v>1226</v>
      </c>
      <c r="BF42" t="s">
        <v>420</v>
      </c>
      <c r="BG42" t="s">
        <v>1227</v>
      </c>
      <c r="BH42" t="s">
        <v>1228</v>
      </c>
      <c r="BI42" t="s">
        <v>682</v>
      </c>
      <c r="BJ42" t="s">
        <v>1229</v>
      </c>
      <c r="BK42" t="s">
        <v>85</v>
      </c>
      <c r="BL42" t="s">
        <v>81</v>
      </c>
      <c r="BM42" t="s">
        <v>494</v>
      </c>
      <c r="BN42" t="s">
        <v>110</v>
      </c>
      <c r="BO42" t="s">
        <v>294</v>
      </c>
      <c r="BP42" t="s">
        <v>110</v>
      </c>
      <c r="BQ42" t="s">
        <v>212</v>
      </c>
      <c r="BR42" t="s">
        <v>126</v>
      </c>
      <c r="BS42" t="s">
        <v>211</v>
      </c>
      <c r="BT42" t="s">
        <v>126</v>
      </c>
    </row>
    <row r="43" spans="1:72" x14ac:dyDescent="0.3">
      <c r="A43" t="s">
        <v>1230</v>
      </c>
      <c r="B43" t="s">
        <v>1231</v>
      </c>
      <c r="C43" s="1" t="str">
        <f t="shared" si="0"/>
        <v>21:1183</v>
      </c>
      <c r="D43" s="1" t="str">
        <f t="shared" si="7"/>
        <v>21:0387</v>
      </c>
      <c r="E43" t="s">
        <v>1232</v>
      </c>
      <c r="F43" t="s">
        <v>1233</v>
      </c>
      <c r="H43">
        <v>66.779137599999999</v>
      </c>
      <c r="I43">
        <v>-87.322469499999997</v>
      </c>
      <c r="J43" s="1" t="str">
        <f t="shared" si="8"/>
        <v>Till</v>
      </c>
      <c r="K43" s="1" t="str">
        <f t="shared" si="9"/>
        <v>&lt;63 µm size fraction sieving (3)</v>
      </c>
      <c r="L43">
        <v>1</v>
      </c>
      <c r="M43" t="s">
        <v>1234</v>
      </c>
      <c r="N43" t="s">
        <v>1235</v>
      </c>
      <c r="O43" t="s">
        <v>124</v>
      </c>
      <c r="P43" t="s">
        <v>79</v>
      </c>
      <c r="Q43" t="s">
        <v>1236</v>
      </c>
      <c r="R43" t="s">
        <v>81</v>
      </c>
      <c r="S43" t="s">
        <v>105</v>
      </c>
      <c r="T43" t="s">
        <v>1237</v>
      </c>
      <c r="U43" t="s">
        <v>1141</v>
      </c>
      <c r="V43" t="s">
        <v>494</v>
      </c>
      <c r="W43" t="s">
        <v>407</v>
      </c>
      <c r="X43" t="s">
        <v>78</v>
      </c>
      <c r="Y43" t="s">
        <v>1238</v>
      </c>
      <c r="Z43" t="s">
        <v>1239</v>
      </c>
      <c r="AA43" t="s">
        <v>1240</v>
      </c>
      <c r="AB43" t="s">
        <v>1241</v>
      </c>
      <c r="AC43" t="s">
        <v>308</v>
      </c>
      <c r="AD43" t="s">
        <v>1242</v>
      </c>
      <c r="AE43" t="s">
        <v>322</v>
      </c>
      <c r="AF43" t="s">
        <v>190</v>
      </c>
      <c r="AG43" t="s">
        <v>1243</v>
      </c>
      <c r="AH43" t="s">
        <v>971</v>
      </c>
      <c r="AI43" t="s">
        <v>1244</v>
      </c>
      <c r="AJ43" t="s">
        <v>1245</v>
      </c>
      <c r="AK43" t="s">
        <v>222</v>
      </c>
      <c r="AL43" t="s">
        <v>1246</v>
      </c>
      <c r="AM43" t="s">
        <v>1247</v>
      </c>
      <c r="AN43" t="s">
        <v>1248</v>
      </c>
      <c r="AO43" t="s">
        <v>104</v>
      </c>
      <c r="AP43" t="s">
        <v>105</v>
      </c>
      <c r="AQ43" t="s">
        <v>84</v>
      </c>
      <c r="AR43" t="s">
        <v>494</v>
      </c>
      <c r="AS43" t="s">
        <v>107</v>
      </c>
      <c r="AT43" t="s">
        <v>154</v>
      </c>
      <c r="AU43" t="s">
        <v>1249</v>
      </c>
      <c r="AV43" t="s">
        <v>110</v>
      </c>
      <c r="AW43" t="s">
        <v>266</v>
      </c>
      <c r="AX43" t="s">
        <v>777</v>
      </c>
      <c r="AY43" t="s">
        <v>1250</v>
      </c>
      <c r="AZ43" t="s">
        <v>159</v>
      </c>
      <c r="BA43" t="s">
        <v>281</v>
      </c>
      <c r="BB43" t="s">
        <v>392</v>
      </c>
      <c r="BC43" t="s">
        <v>355</v>
      </c>
      <c r="BD43" t="s">
        <v>252</v>
      </c>
      <c r="BE43" t="s">
        <v>181</v>
      </c>
      <c r="BF43" t="s">
        <v>1251</v>
      </c>
      <c r="BG43" t="s">
        <v>426</v>
      </c>
      <c r="BH43" t="s">
        <v>1252</v>
      </c>
      <c r="BI43" t="s">
        <v>694</v>
      </c>
      <c r="BJ43" t="s">
        <v>357</v>
      </c>
      <c r="BK43" t="s">
        <v>208</v>
      </c>
      <c r="BL43" t="s">
        <v>293</v>
      </c>
      <c r="BM43" t="s">
        <v>370</v>
      </c>
      <c r="BN43" t="s">
        <v>124</v>
      </c>
      <c r="BO43" t="s">
        <v>180</v>
      </c>
      <c r="BP43" t="s">
        <v>78</v>
      </c>
      <c r="BQ43" t="s">
        <v>108</v>
      </c>
      <c r="BR43" t="s">
        <v>126</v>
      </c>
      <c r="BS43" t="s">
        <v>108</v>
      </c>
      <c r="BT43" t="s">
        <v>126</v>
      </c>
    </row>
    <row r="44" spans="1:72" x14ac:dyDescent="0.3">
      <c r="A44" t="s">
        <v>1253</v>
      </c>
      <c r="B44" t="s">
        <v>1254</v>
      </c>
      <c r="C44" s="1" t="str">
        <f t="shared" si="0"/>
        <v>21:1183</v>
      </c>
      <c r="D44" s="1" t="str">
        <f t="shared" si="7"/>
        <v>21:0387</v>
      </c>
      <c r="E44" t="s">
        <v>1232</v>
      </c>
      <c r="F44" t="s">
        <v>1255</v>
      </c>
      <c r="H44">
        <v>66.779137599999999</v>
      </c>
      <c r="I44">
        <v>-87.322469499999997</v>
      </c>
      <c r="J44" s="1" t="str">
        <f t="shared" si="8"/>
        <v>Till</v>
      </c>
      <c r="K44" s="1" t="str">
        <f t="shared" si="9"/>
        <v>&lt;63 µm size fraction sieving (3)</v>
      </c>
      <c r="L44">
        <v>1</v>
      </c>
      <c r="M44" t="s">
        <v>1256</v>
      </c>
      <c r="N44" t="s">
        <v>1191</v>
      </c>
      <c r="O44" t="s">
        <v>293</v>
      </c>
      <c r="P44" t="s">
        <v>79</v>
      </c>
      <c r="Q44" t="s">
        <v>1257</v>
      </c>
      <c r="R44" t="s">
        <v>177</v>
      </c>
      <c r="S44" t="s">
        <v>105</v>
      </c>
      <c r="T44" t="s">
        <v>1258</v>
      </c>
      <c r="U44" t="s">
        <v>1141</v>
      </c>
      <c r="V44" t="s">
        <v>329</v>
      </c>
      <c r="W44" t="s">
        <v>181</v>
      </c>
      <c r="X44" t="s">
        <v>78</v>
      </c>
      <c r="Y44" t="s">
        <v>1082</v>
      </c>
      <c r="Z44" t="s">
        <v>1259</v>
      </c>
      <c r="AA44" t="s">
        <v>1260</v>
      </c>
      <c r="AB44" t="s">
        <v>500</v>
      </c>
      <c r="AC44" t="s">
        <v>308</v>
      </c>
      <c r="AD44" t="s">
        <v>1261</v>
      </c>
      <c r="AE44" t="s">
        <v>318</v>
      </c>
      <c r="AF44" t="s">
        <v>302</v>
      </c>
      <c r="AG44" t="s">
        <v>1262</v>
      </c>
      <c r="AH44" t="s">
        <v>441</v>
      </c>
      <c r="AI44" t="s">
        <v>1263</v>
      </c>
      <c r="AJ44" t="s">
        <v>1264</v>
      </c>
      <c r="AK44" t="s">
        <v>456</v>
      </c>
      <c r="AL44" t="s">
        <v>315</v>
      </c>
      <c r="AM44" t="s">
        <v>1265</v>
      </c>
      <c r="AN44" t="s">
        <v>1248</v>
      </c>
      <c r="AO44" t="s">
        <v>104</v>
      </c>
      <c r="AP44" t="s">
        <v>105</v>
      </c>
      <c r="AQ44" t="s">
        <v>84</v>
      </c>
      <c r="AR44" t="s">
        <v>209</v>
      </c>
      <c r="AS44" t="s">
        <v>107</v>
      </c>
      <c r="AT44" t="s">
        <v>154</v>
      </c>
      <c r="AU44" t="s">
        <v>1163</v>
      </c>
      <c r="AV44" t="s">
        <v>78</v>
      </c>
      <c r="AW44" t="s">
        <v>1266</v>
      </c>
      <c r="AX44" t="s">
        <v>112</v>
      </c>
      <c r="AY44" t="s">
        <v>1267</v>
      </c>
      <c r="AZ44" t="s">
        <v>97</v>
      </c>
      <c r="BA44" t="s">
        <v>160</v>
      </c>
      <c r="BB44" t="s">
        <v>656</v>
      </c>
      <c r="BC44" t="s">
        <v>355</v>
      </c>
      <c r="BD44" t="s">
        <v>583</v>
      </c>
      <c r="BE44" t="s">
        <v>657</v>
      </c>
      <c r="BF44" t="s">
        <v>1268</v>
      </c>
      <c r="BG44" t="s">
        <v>1023</v>
      </c>
      <c r="BH44" t="s">
        <v>1269</v>
      </c>
      <c r="BI44" t="s">
        <v>153</v>
      </c>
      <c r="BJ44" t="s">
        <v>817</v>
      </c>
      <c r="BK44" t="s">
        <v>122</v>
      </c>
      <c r="BL44" t="s">
        <v>123</v>
      </c>
      <c r="BM44" t="s">
        <v>329</v>
      </c>
      <c r="BN44" t="s">
        <v>124</v>
      </c>
      <c r="BO44" t="s">
        <v>170</v>
      </c>
      <c r="BP44" t="s">
        <v>124</v>
      </c>
      <c r="BQ44" t="s">
        <v>127</v>
      </c>
      <c r="BR44" t="s">
        <v>126</v>
      </c>
      <c r="BS44" t="s">
        <v>127</v>
      </c>
      <c r="BT44" t="s">
        <v>126</v>
      </c>
    </row>
    <row r="45" spans="1:72" x14ac:dyDescent="0.3">
      <c r="A45" t="s">
        <v>1270</v>
      </c>
      <c r="B45" t="s">
        <v>1271</v>
      </c>
      <c r="C45" s="1" t="str">
        <f t="shared" si="0"/>
        <v>21:1183</v>
      </c>
      <c r="D45" s="1" t="str">
        <f t="shared" si="7"/>
        <v>21:0387</v>
      </c>
      <c r="E45" t="s">
        <v>1232</v>
      </c>
      <c r="F45" t="s">
        <v>1272</v>
      </c>
      <c r="H45">
        <v>66.779137599999999</v>
      </c>
      <c r="I45">
        <v>-87.322469499999997</v>
      </c>
      <c r="J45" s="1" t="str">
        <f t="shared" si="8"/>
        <v>Till</v>
      </c>
      <c r="K45" s="1" t="str">
        <f t="shared" si="9"/>
        <v>&lt;63 µm size fraction sieving (3)</v>
      </c>
      <c r="L45">
        <v>7</v>
      </c>
      <c r="M45" t="s">
        <v>1273</v>
      </c>
      <c r="N45" t="s">
        <v>1121</v>
      </c>
      <c r="O45" t="s">
        <v>336</v>
      </c>
      <c r="P45" t="s">
        <v>79</v>
      </c>
      <c r="Q45" t="s">
        <v>1274</v>
      </c>
      <c r="R45" t="s">
        <v>177</v>
      </c>
      <c r="S45" t="s">
        <v>105</v>
      </c>
      <c r="T45" t="s">
        <v>875</v>
      </c>
      <c r="U45" t="s">
        <v>188</v>
      </c>
      <c r="V45" t="s">
        <v>370</v>
      </c>
      <c r="W45" t="s">
        <v>630</v>
      </c>
      <c r="X45" t="s">
        <v>78</v>
      </c>
      <c r="Y45" t="s">
        <v>1275</v>
      </c>
      <c r="Z45" t="s">
        <v>1259</v>
      </c>
      <c r="AA45" t="s">
        <v>1276</v>
      </c>
      <c r="AB45" t="s">
        <v>1277</v>
      </c>
      <c r="AC45" t="s">
        <v>308</v>
      </c>
      <c r="AD45" t="s">
        <v>1278</v>
      </c>
      <c r="AE45" t="s">
        <v>329</v>
      </c>
      <c r="AF45" t="s">
        <v>302</v>
      </c>
      <c r="AG45" t="s">
        <v>599</v>
      </c>
      <c r="AH45" t="s">
        <v>1047</v>
      </c>
      <c r="AI45" t="s">
        <v>1279</v>
      </c>
      <c r="AJ45" t="s">
        <v>1280</v>
      </c>
      <c r="AK45" t="s">
        <v>624</v>
      </c>
      <c r="AL45" t="s">
        <v>1137</v>
      </c>
      <c r="AM45" t="s">
        <v>1281</v>
      </c>
      <c r="AN45" t="s">
        <v>1282</v>
      </c>
      <c r="AO45" t="s">
        <v>104</v>
      </c>
      <c r="AP45" t="s">
        <v>105</v>
      </c>
      <c r="AQ45" t="s">
        <v>84</v>
      </c>
      <c r="AR45" t="s">
        <v>208</v>
      </c>
      <c r="AS45" t="s">
        <v>107</v>
      </c>
      <c r="AT45" t="s">
        <v>127</v>
      </c>
      <c r="AU45" t="s">
        <v>1283</v>
      </c>
      <c r="AV45" t="s">
        <v>78</v>
      </c>
      <c r="AW45" t="s">
        <v>572</v>
      </c>
      <c r="AX45" t="s">
        <v>202</v>
      </c>
      <c r="AY45" t="s">
        <v>1284</v>
      </c>
      <c r="AZ45" t="s">
        <v>159</v>
      </c>
      <c r="BA45" t="s">
        <v>281</v>
      </c>
      <c r="BB45" t="s">
        <v>656</v>
      </c>
      <c r="BC45" t="s">
        <v>355</v>
      </c>
      <c r="BD45" t="s">
        <v>1285</v>
      </c>
      <c r="BE45" t="s">
        <v>654</v>
      </c>
      <c r="BF45" t="s">
        <v>1286</v>
      </c>
      <c r="BG45" t="s">
        <v>328</v>
      </c>
      <c r="BH45" t="s">
        <v>1287</v>
      </c>
      <c r="BI45" t="s">
        <v>137</v>
      </c>
      <c r="BJ45" t="s">
        <v>340</v>
      </c>
      <c r="BK45" t="s">
        <v>122</v>
      </c>
      <c r="BL45" t="s">
        <v>256</v>
      </c>
      <c r="BM45" t="s">
        <v>329</v>
      </c>
      <c r="BN45" t="s">
        <v>124</v>
      </c>
      <c r="BO45" t="s">
        <v>224</v>
      </c>
      <c r="BP45" t="s">
        <v>124</v>
      </c>
      <c r="BQ45" t="s">
        <v>108</v>
      </c>
      <c r="BR45" t="s">
        <v>126</v>
      </c>
      <c r="BS45" t="s">
        <v>127</v>
      </c>
      <c r="BT45" t="s">
        <v>126</v>
      </c>
    </row>
  </sheetData>
  <autoFilter ref="A1:L45">
    <filterColumn colId="0" hiddenButton="1"/>
    <filterColumn colId="1" hiddenButton="1"/>
    <filterColumn colId="2">
      <filters>
        <filter val="21:118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bdl211183_pkg_0363c.xlsx</vt:lpstr>
      <vt:lpstr>pkg_0363c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2024-11-22T08:17:25Z</dcterms:created>
  <dcterms:modified xsi:type="dcterms:W3CDTF">2024-11-22T23:59:13Z</dcterms:modified>
</cp:coreProperties>
</file>